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4.xml" ContentType="application/vnd.openxmlformats-officedocument.drawing+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drawings/drawing29.xml" ContentType="application/vnd.openxmlformats-officedocument.drawing+xml"/>
  <Override PartName="/xl/charts/chart29.xml" ContentType="application/vnd.openxmlformats-officedocument.drawingml.chart+xml"/>
  <Override PartName="/xl/drawings/drawing30.xml" ContentType="application/vnd.openxmlformats-officedocument.drawing+xml"/>
  <Override PartName="/xl/charts/chart30.xml" ContentType="application/vnd.openxmlformats-officedocument.drawingml.chart+xml"/>
  <Override PartName="/xl/drawings/drawing31.xml" ContentType="application/vnd.openxmlformats-officedocument.drawing+xml"/>
  <Override PartName="/xl/charts/chart31.xml" ContentType="application/vnd.openxmlformats-officedocument.drawingml.chart+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drawings/drawing34.xml" ContentType="application/vnd.openxmlformats-officedocument.drawing+xml"/>
  <Override PartName="/xl/charts/chart34.xml" ContentType="application/vnd.openxmlformats-officedocument.drawingml.chart+xml"/>
  <Override PartName="/xl/drawings/drawing35.xml" ContentType="application/vnd.openxmlformats-officedocument.drawing+xml"/>
  <Override PartName="/xl/charts/chart35.xml" ContentType="application/vnd.openxmlformats-officedocument.drawingml.chart+xml"/>
  <Override PartName="/xl/drawings/drawing36.xml" ContentType="application/vnd.openxmlformats-officedocument.drawing+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xml"/>
  <Override PartName="/xl/charts/chart38.xml" ContentType="application/vnd.openxmlformats-officedocument.drawingml.chart+xml"/>
  <Override PartName="/xl/drawings/drawing39.xml" ContentType="application/vnd.openxmlformats-officedocument.drawing+xml"/>
  <Override PartName="/xl/charts/chart39.xml" ContentType="application/vnd.openxmlformats-officedocument.drawingml.chart+xml"/>
  <Override PartName="/xl/drawings/drawing40.xml" ContentType="application/vnd.openxmlformats-officedocument.drawing+xml"/>
  <Override PartName="/xl/charts/chart40.xml" ContentType="application/vnd.openxmlformats-officedocument.drawingml.chart+xml"/>
  <Override PartName="/xl/drawings/drawing41.xml" ContentType="application/vnd.openxmlformats-officedocument.drawing+xml"/>
  <Override PartName="/xl/charts/chart41.xml" ContentType="application/vnd.openxmlformats-officedocument.drawingml.chart+xml"/>
  <Override PartName="/xl/drawings/drawing42.xml" ContentType="application/vnd.openxmlformats-officedocument.drawing+xml"/>
  <Override PartName="/xl/charts/chart42.xml" ContentType="application/vnd.openxmlformats-officedocument.drawingml.chart+xml"/>
  <Override PartName="/xl/drawings/drawing43.xml" ContentType="application/vnd.openxmlformats-officedocument.drawing+xml"/>
  <Override PartName="/xl/charts/chart43.xml" ContentType="application/vnd.openxmlformats-officedocument.drawingml.chart+xml"/>
  <Override PartName="/xl/drawings/drawing44.xml" ContentType="application/vnd.openxmlformats-officedocument.drawing+xml"/>
  <Override PartName="/xl/charts/chart44.xml" ContentType="application/vnd.openxmlformats-officedocument.drawingml.chart+xml"/>
  <Override PartName="/xl/drawings/drawing45.xml" ContentType="application/vnd.openxmlformats-officedocument.drawing+xml"/>
  <Override PartName="/xl/charts/chart45.xml" ContentType="application/vnd.openxmlformats-officedocument.drawingml.chart+xml"/>
  <Override PartName="/xl/drawings/drawing46.xml" ContentType="application/vnd.openxmlformats-officedocument.drawing+xml"/>
  <Override PartName="/xl/charts/chart46.xml" ContentType="application/vnd.openxmlformats-officedocument.drawingml.chart+xml"/>
  <Override PartName="/xl/drawings/drawing47.xml" ContentType="application/vnd.openxmlformats-officedocument.drawing+xml"/>
  <Override PartName="/xl/charts/chart47.xml" ContentType="application/vnd.openxmlformats-officedocument.drawingml.chart+xml"/>
  <Override PartName="/xl/drawings/drawing48.xml" ContentType="application/vnd.openxmlformats-officedocument.drawing+xml"/>
  <Override PartName="/xl/charts/chart48.xml" ContentType="application/vnd.openxmlformats-officedocument.drawingml.chart+xml"/>
  <Override PartName="/xl/drawings/drawing49.xml" ContentType="application/vnd.openxmlformats-officedocument.drawing+xml"/>
  <Override PartName="/xl/charts/chart49.xml" ContentType="application/vnd.openxmlformats-officedocument.drawingml.chart+xml"/>
  <Override PartName="/xl/drawings/drawing50.xml" ContentType="application/vnd.openxmlformats-officedocument.drawing+xml"/>
  <Override PartName="/xl/charts/chart50.xml" ContentType="application/vnd.openxmlformats-officedocument.drawingml.chart+xml"/>
  <Override PartName="/xl/drawings/drawing51.xml" ContentType="application/vnd.openxmlformats-officedocument.drawing+xml"/>
  <Override PartName="/xl/charts/chart51.xml" ContentType="application/vnd.openxmlformats-officedocument.drawingml.chart+xml"/>
  <Override PartName="/xl/drawings/drawing52.xml" ContentType="application/vnd.openxmlformats-officedocument.drawing+xml"/>
  <Override PartName="/xl/charts/chart52.xml" ContentType="application/vnd.openxmlformats-officedocument.drawingml.chart+xml"/>
  <Override PartName="/xl/drawings/drawing53.xml" ContentType="application/vnd.openxmlformats-officedocument.drawing+xml"/>
  <Override PartName="/xl/charts/chart53.xml" ContentType="application/vnd.openxmlformats-officedocument.drawingml.chart+xml"/>
  <Override PartName="/xl/drawings/drawing54.xml" ContentType="application/vnd.openxmlformats-officedocument.drawing+xml"/>
  <Override PartName="/xl/charts/chart54.xml" ContentType="application/vnd.openxmlformats-officedocument.drawingml.chart+xml"/>
  <Override PartName="/xl/drawings/drawing55.xml" ContentType="application/vnd.openxmlformats-officedocument.drawing+xml"/>
  <Override PartName="/xl/charts/chart55.xml" ContentType="application/vnd.openxmlformats-officedocument.drawingml.chart+xml"/>
  <Override PartName="/xl/drawings/drawing56.xml" ContentType="application/vnd.openxmlformats-officedocument.drawing+xml"/>
  <Override PartName="/xl/charts/chart56.xml" ContentType="application/vnd.openxmlformats-officedocument.drawingml.chart+xml"/>
  <Override PartName="/xl/drawings/drawing57.xml" ContentType="application/vnd.openxmlformats-officedocument.drawing+xml"/>
  <Override PartName="/xl/charts/chart57.xml" ContentType="application/vnd.openxmlformats-officedocument.drawingml.chart+xml"/>
  <Override PartName="/xl/drawings/drawing58.xml" ContentType="application/vnd.openxmlformats-officedocument.drawing+xml"/>
  <Override PartName="/xl/charts/chart58.xml" ContentType="application/vnd.openxmlformats-officedocument.drawingml.chart+xml"/>
  <Override PartName="/xl/drawings/drawing59.xml" ContentType="application/vnd.openxmlformats-officedocument.drawing+xml"/>
  <Override PartName="/xl/charts/chart59.xml" ContentType="application/vnd.openxmlformats-officedocument.drawingml.chart+xml"/>
  <Override PartName="/xl/drawings/drawing60.xml" ContentType="application/vnd.openxmlformats-officedocument.drawing+xml"/>
  <Override PartName="/xl/charts/chart60.xml" ContentType="application/vnd.openxmlformats-officedocument.drawingml.chart+xml"/>
  <Override PartName="/xl/drawings/drawing61.xml" ContentType="application/vnd.openxmlformats-officedocument.drawing+xml"/>
  <Override PartName="/xl/charts/chart61.xml" ContentType="application/vnd.openxmlformats-officedocument.drawingml.chart+xml"/>
  <Override PartName="/xl/drawings/drawing62.xml" ContentType="application/vnd.openxmlformats-officedocument.drawing+xml"/>
  <Override PartName="/xl/charts/chart62.xml" ContentType="application/vnd.openxmlformats-officedocument.drawingml.chart+xml"/>
  <Override PartName="/xl/drawings/drawing63.xml" ContentType="application/vnd.openxmlformats-officedocument.drawing+xml"/>
  <Override PartName="/xl/charts/chart63.xml" ContentType="application/vnd.openxmlformats-officedocument.drawingml.chart+xml"/>
  <Override PartName="/xl/drawings/drawing64.xml" ContentType="application/vnd.openxmlformats-officedocument.drawing+xml"/>
  <Override PartName="/xl/charts/chart64.xml" ContentType="application/vnd.openxmlformats-officedocument.drawingml.chart+xml"/>
  <Override PartName="/xl/drawings/drawing65.xml" ContentType="application/vnd.openxmlformats-officedocument.drawing+xml"/>
  <Override PartName="/xl/charts/chart65.xml" ContentType="application/vnd.openxmlformats-officedocument.drawingml.chart+xml"/>
  <Override PartName="/xl/drawings/drawing66.xml" ContentType="application/vnd.openxmlformats-officedocument.drawing+xml"/>
  <Override PartName="/xl/charts/chart66.xml" ContentType="application/vnd.openxmlformats-officedocument.drawingml.chart+xml"/>
  <Override PartName="/xl/drawings/drawing67.xml" ContentType="application/vnd.openxmlformats-officedocument.drawing+xml"/>
  <Override PartName="/xl/charts/chart67.xml" ContentType="application/vnd.openxmlformats-officedocument.drawingml.chart+xml"/>
  <Override PartName="/xl/drawings/drawing68.xml" ContentType="application/vnd.openxmlformats-officedocument.drawing+xml"/>
  <Override PartName="/xl/charts/chart68.xml" ContentType="application/vnd.openxmlformats-officedocument.drawingml.chart+xml"/>
  <Override PartName="/xl/drawings/drawing69.xml" ContentType="application/vnd.openxmlformats-officedocument.drawing+xml"/>
  <Override PartName="/xl/charts/chart69.xml" ContentType="application/vnd.openxmlformats-officedocument.drawingml.chart+xml"/>
  <Override PartName="/xl/drawings/drawing70.xml" ContentType="application/vnd.openxmlformats-officedocument.drawing+xml"/>
  <Override PartName="/xl/charts/chart70.xml" ContentType="application/vnd.openxmlformats-officedocument.drawingml.chart+xml"/>
  <Override PartName="/xl/drawings/drawing71.xml" ContentType="application/vnd.openxmlformats-officedocument.drawing+xml"/>
  <Override PartName="/xl/charts/chart71.xml" ContentType="application/vnd.openxmlformats-officedocument.drawingml.chart+xml"/>
  <Override PartName="/xl/drawings/drawing72.xml" ContentType="application/vnd.openxmlformats-officedocument.drawing+xml"/>
  <Override PartName="/xl/charts/chart72.xml" ContentType="application/vnd.openxmlformats-officedocument.drawingml.chart+xml"/>
  <Override PartName="/xl/drawings/drawing73.xml" ContentType="application/vnd.openxmlformats-officedocument.drawing+xml"/>
  <Override PartName="/xl/charts/chart73.xml" ContentType="application/vnd.openxmlformats-officedocument.drawingml.chart+xml"/>
  <Override PartName="/xl/drawings/drawing74.xml" ContentType="application/vnd.openxmlformats-officedocument.drawing+xml"/>
  <Override PartName="/xl/charts/chart74.xml" ContentType="application/vnd.openxmlformats-officedocument.drawingml.chart+xml"/>
  <Override PartName="/xl/drawings/drawing75.xml" ContentType="application/vnd.openxmlformats-officedocument.drawing+xml"/>
  <Override PartName="/xl/charts/chart75.xml" ContentType="application/vnd.openxmlformats-officedocument.drawingml.chart+xml"/>
  <Override PartName="/xl/drawings/drawing76.xml" ContentType="application/vnd.openxmlformats-officedocument.drawing+xml"/>
  <Override PartName="/xl/charts/chart76.xml" ContentType="application/vnd.openxmlformats-officedocument.drawingml.chart+xml"/>
  <Override PartName="/xl/drawings/drawing77.xml" ContentType="application/vnd.openxmlformats-officedocument.drawing+xml"/>
  <Override PartName="/xl/charts/chart77.xml" ContentType="application/vnd.openxmlformats-officedocument.drawingml.chart+xml"/>
  <Override PartName="/xl/drawings/drawing78.xml" ContentType="application/vnd.openxmlformats-officedocument.drawing+xml"/>
  <Override PartName="/xl/charts/chart7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T:\5-20_金融リテラシー調査\2022年調査\202208計数訂正\ＨＰ掲載表修正ファイルｒ\"/>
    </mc:Choice>
  </mc:AlternateContent>
  <bookViews>
    <workbookView xWindow="0" yWindow="0" windowWidth="20490" windowHeight="7530" tabRatio="529"/>
  </bookViews>
  <sheets>
    <sheet name="目次" sheetId="46" r:id="rId1"/>
    <sheet name="1正答率" sheetId="99" r:id="rId2"/>
    <sheet name="2正答率ﾏﾄﾘｸｽ" sheetId="100" r:id="rId3"/>
    <sheet name="3-1正答率・属性別" sheetId="101" r:id="rId4"/>
    <sheet name="3-2正答率・属性別" sheetId="102" r:id="rId5"/>
    <sheet name="4自己評価と客観的評価の比較" sheetId="109" r:id="rId6"/>
    <sheet name="5正答率分布" sheetId="104" r:id="rId7"/>
    <sheet name="6金融知識等ﾚﾍﾞﾙ別" sheetId="13" r:id="rId8"/>
    <sheet name="7米国比較" sheetId="105" r:id="rId9"/>
    <sheet name="8OECD比較" sheetId="107" r:id="rId10"/>
    <sheet name="9金融教育・経験" sheetId="16" r:id="rId11"/>
    <sheet name="10金融教育受けた人" sheetId="18" r:id="rId12"/>
    <sheet name="11金融教育受けていない人" sheetId="122" r:id="rId13"/>
    <sheet name="12金融教育を受けた学生の特徴" sheetId="124" r:id="rId14"/>
    <sheet name="13金融教育を受けていない学生の特徴" sheetId="123" r:id="rId15"/>
    <sheet name="14学生" sheetId="20" r:id="rId16"/>
    <sheet name="15若年社会人" sheetId="21" r:id="rId17"/>
    <sheet name="16一般社会人" sheetId="111" r:id="rId18"/>
    <sheet name="17高齢者" sheetId="22" r:id="rId19"/>
    <sheet name="18会社員" sheetId="23" r:id="rId20"/>
    <sheet name="19公務員" sheetId="24" r:id="rId21"/>
    <sheet name="20自営業" sheetId="25" r:id="rId22"/>
    <sheet name="21パート" sheetId="26" r:id="rId23"/>
    <sheet name="22主婦・主夫" sheetId="27" r:id="rId24"/>
    <sheet name="23金融ﾄﾗﾌﾞﾙ経験者" sheetId="28" r:id="rId25"/>
    <sheet name="★ﾄﾗﾌﾞﾙ分布" sheetId="39" r:id="rId26"/>
    <sheet name="24高ﾘﾃ層" sheetId="29" r:id="rId27"/>
    <sheet name="★高リテ分布" sheetId="40" r:id="rId28"/>
    <sheet name="25低ﾘﾃ層" sheetId="30" r:id="rId29"/>
    <sheet name="★低リテ分布" sheetId="41" r:id="rId30"/>
    <sheet name="26住宅ﾛｰﾝ借用者" sheetId="115" r:id="rId31"/>
    <sheet name="27消費者ﾛｰﾝ借用者" sheetId="31" r:id="rId32"/>
    <sheet name="28生保加入者" sheetId="116" r:id="rId33"/>
    <sheet name="29金融経済情報を全くみない人" sheetId="32" r:id="rId34"/>
    <sheet name="30高年収" sheetId="33" r:id="rId35"/>
    <sheet name="31男性・女性" sheetId="120" r:id="rId36"/>
    <sheet name="32ｾｸﾞﾒﾝﾄ別一覧" sheetId="121" r:id="rId37"/>
    <sheet name="33行動経済学" sheetId="98" r:id="rId38"/>
    <sheet name="34 損失回避" sheetId="34" r:id="rId39"/>
    <sheet name="35近視眼" sheetId="35" r:id="rId40"/>
    <sheet name="36横並び" sheetId="36" r:id="rId41"/>
    <sheet name="37 北海道" sheetId="48" r:id="rId42"/>
    <sheet name="38 青森県" sheetId="49" r:id="rId43"/>
    <sheet name="39 岩手県" sheetId="50" r:id="rId44"/>
    <sheet name="40 宮城県" sheetId="51" r:id="rId45"/>
    <sheet name="41 秋田県" sheetId="52" r:id="rId46"/>
    <sheet name="42 山形県" sheetId="53" r:id="rId47"/>
    <sheet name="43 福島県" sheetId="54" r:id="rId48"/>
    <sheet name="44 茨城県" sheetId="55" r:id="rId49"/>
    <sheet name="45 栃木県" sheetId="56" r:id="rId50"/>
    <sheet name="46 群馬県" sheetId="57" r:id="rId51"/>
    <sheet name="47 埼玉県" sheetId="58" r:id="rId52"/>
    <sheet name="48 千葉県" sheetId="59" r:id="rId53"/>
    <sheet name="49 東京都" sheetId="60" r:id="rId54"/>
    <sheet name="50 神奈川県" sheetId="61" r:id="rId55"/>
    <sheet name="51 新潟県" sheetId="62" r:id="rId56"/>
    <sheet name="52 富山県" sheetId="63" r:id="rId57"/>
    <sheet name="53 石川県" sheetId="64" r:id="rId58"/>
    <sheet name="54 福井県" sheetId="65" r:id="rId59"/>
    <sheet name="55 山梨県" sheetId="66" r:id="rId60"/>
    <sheet name="56 長野県" sheetId="67" r:id="rId61"/>
    <sheet name="57 岐阜県" sheetId="68" r:id="rId62"/>
    <sheet name="58 静岡県" sheetId="69" r:id="rId63"/>
    <sheet name="59 愛知県" sheetId="70" r:id="rId64"/>
    <sheet name="60 三重県" sheetId="71" r:id="rId65"/>
    <sheet name="61 滋賀県" sheetId="72" r:id="rId66"/>
    <sheet name="62 京都府" sheetId="73" r:id="rId67"/>
    <sheet name="63 大阪府" sheetId="74" r:id="rId68"/>
    <sheet name="64 兵庫県" sheetId="75" r:id="rId69"/>
    <sheet name="65 奈良県" sheetId="76" r:id="rId70"/>
    <sheet name="66 和歌山県" sheetId="77" r:id="rId71"/>
    <sheet name="67 鳥取県" sheetId="78" r:id="rId72"/>
    <sheet name="68 島根県" sheetId="79" r:id="rId73"/>
    <sheet name="69 岡山県" sheetId="80" r:id="rId74"/>
    <sheet name="70 広島県" sheetId="81" r:id="rId75"/>
    <sheet name="71 山口県" sheetId="82" r:id="rId76"/>
    <sheet name="72 徳島県" sheetId="83" r:id="rId77"/>
    <sheet name="73 香川県" sheetId="84" r:id="rId78"/>
    <sheet name="74 愛媛県" sheetId="85" r:id="rId79"/>
    <sheet name="75 高知県" sheetId="86" r:id="rId80"/>
    <sheet name="76 福岡県" sheetId="87" r:id="rId81"/>
    <sheet name="77 佐賀県" sheetId="88" r:id="rId82"/>
    <sheet name="78 長崎県" sheetId="89" r:id="rId83"/>
    <sheet name="79 熊本県" sheetId="90" r:id="rId84"/>
    <sheet name="80 大分県" sheetId="91" r:id="rId85"/>
    <sheet name="81 宮崎県" sheetId="92" r:id="rId86"/>
    <sheet name="82 鹿児島県" sheetId="93" r:id="rId87"/>
    <sheet name="83 沖縄県" sheetId="94" r:id="rId88"/>
    <sheet name="84都道府県比較表" sheetId="106" r:id="rId89"/>
    <sheet name="85株式など3商品全てに投資する" sheetId="37" r:id="rId90"/>
    <sheet name="86株式など3商品全てに投資しない" sheetId="38" r:id="rId91"/>
    <sheet name="87 設問に関する前回調査比較" sheetId="95" r:id="rId92"/>
    <sheet name="88 属性に関する前回調査比較" sheetId="96" r:id="rId93"/>
    <sheet name="89 性別・年齢層別分析一覧表" sheetId="112" r:id="rId94"/>
    <sheet name="90 都道府県別分析一覧表" sheetId="97" r:id="rId95"/>
    <sheet name="(参考1)分野別正答率計算方法" sheetId="10" r:id="rId96"/>
    <sheet name="(参考2)ﾃﾞｰﾀの計算方法" sheetId="11" r:id="rId97"/>
    <sheet name="(参考3・4)ﾃﾞｰﾀ引用・個票ﾃﾞｰﾀ利用について" sheetId="108" r:id="rId98"/>
  </sheets>
  <definedNames>
    <definedName name="_xlnm.Print_Area" localSheetId="95">'(参考1)分野別正答率計算方法'!$A$1:$N$30</definedName>
    <definedName name="_xlnm.Print_Area" localSheetId="96">'(参考2)ﾃﾞｰﾀの計算方法'!$A$1:$I$25</definedName>
    <definedName name="_xlnm.Print_Area" localSheetId="25">★ﾄﾗﾌﾞﾙ分布!$A$1:$Q$55</definedName>
    <definedName name="_xlnm.Print_Area" localSheetId="27">★高リテ分布!$A$1:$Q$54</definedName>
    <definedName name="_xlnm.Print_Area" localSheetId="29">★低リテ分布!$A$1:$Q$54</definedName>
    <definedName name="_xlnm.Print_Area" localSheetId="11">'10金融教育受けた人'!$A$1:$N$68</definedName>
    <definedName name="_xlnm.Print_Area" localSheetId="12">'11金融教育受けていない人'!$A$1:$N$68</definedName>
    <definedName name="_xlnm.Print_Area" localSheetId="13">'12金融教育を受けた学生の特徴'!$A$1:$N$69</definedName>
    <definedName name="_xlnm.Print_Area" localSheetId="14">'13金融教育を受けていない学生の特徴'!$A$1:$N$69</definedName>
    <definedName name="_xlnm.Print_Area" localSheetId="15">'14学生'!$A$1:$N$68</definedName>
    <definedName name="_xlnm.Print_Area" localSheetId="16">'15若年社会人'!$A$1:$N$68</definedName>
    <definedName name="_xlnm.Print_Area" localSheetId="17">'16一般社会人'!$A$1:$N$68</definedName>
    <definedName name="_xlnm.Print_Area" localSheetId="18">'17高齢者'!$A$1:$N$68</definedName>
    <definedName name="_xlnm.Print_Area" localSheetId="19">'18会社員'!$A$1:$N$68</definedName>
    <definedName name="_xlnm.Print_Area" localSheetId="20">'19公務員'!$A$1:$N$68</definedName>
    <definedName name="_xlnm.Print_Area" localSheetId="1">'1正答率'!$A$1:$M$42</definedName>
    <definedName name="_xlnm.Print_Area" localSheetId="21">'20自営業'!$A$1:$N$68</definedName>
    <definedName name="_xlnm.Print_Area" localSheetId="22">'21パート'!$A$1:$N$68</definedName>
    <definedName name="_xlnm.Print_Area" localSheetId="23">'22主婦・主夫'!$A$1:$N$68</definedName>
    <definedName name="_xlnm.Print_Area" localSheetId="24">'23金融ﾄﾗﾌﾞﾙ経験者'!$A$1:$N$68</definedName>
    <definedName name="_xlnm.Print_Area" localSheetId="26">'24高ﾘﾃ層'!$A$1:$N$68</definedName>
    <definedName name="_xlnm.Print_Area" localSheetId="28">'25低ﾘﾃ層'!$A$1:$N$68</definedName>
    <definedName name="_xlnm.Print_Area" localSheetId="30">'26住宅ﾛｰﾝ借用者'!$A$1:$N$68</definedName>
    <definedName name="_xlnm.Print_Area" localSheetId="31">'27消費者ﾛｰﾝ借用者'!$A$1:$N$68</definedName>
    <definedName name="_xlnm.Print_Area" localSheetId="32">'28生保加入者'!$A$1:$N$68</definedName>
    <definedName name="_xlnm.Print_Area" localSheetId="33">'29金融経済情報を全くみない人'!$A$1:$N$68</definedName>
    <definedName name="_xlnm.Print_Area" localSheetId="2">'2正答率ﾏﾄﾘｸｽ'!$A$1:$S$109</definedName>
    <definedName name="_xlnm.Print_Area" localSheetId="34">'30高年収'!$A$1:$N$68</definedName>
    <definedName name="_xlnm.Print_Area" localSheetId="3">'3-1正答率・属性別'!$A$1:$M$156</definedName>
    <definedName name="_xlnm.Print_Area" localSheetId="35">'31男性・女性'!$A$1:$N$68</definedName>
    <definedName name="_xlnm.Print_Area" localSheetId="36">'32ｾｸﾞﾒﾝﾄ別一覧'!$A$1:$O$308</definedName>
    <definedName name="_xlnm.Print_Area" localSheetId="4">'3-2正答率・属性別'!$A$1:$AL$153</definedName>
    <definedName name="_xlnm.Print_Area" localSheetId="37">'33行動経済学'!$A$1:$R$54</definedName>
    <definedName name="_xlnm.Print_Area" localSheetId="38">'34 損失回避'!$A$1:$N$68</definedName>
    <definedName name="_xlnm.Print_Area" localSheetId="39">'35近視眼'!$A$1:$N$68</definedName>
    <definedName name="_xlnm.Print_Area" localSheetId="40">'36横並び'!$A$1:$N$68</definedName>
    <definedName name="_xlnm.Print_Area" localSheetId="41">'37 北海道'!$A$1:$O$65</definedName>
    <definedName name="_xlnm.Print_Area" localSheetId="42">'38 青森県'!$A$1:$O$65</definedName>
    <definedName name="_xlnm.Print_Area" localSheetId="43">'39 岩手県'!$A$1:$O$65</definedName>
    <definedName name="_xlnm.Print_Area" localSheetId="44">'40 宮城県'!$A$1:$O$65</definedName>
    <definedName name="_xlnm.Print_Area" localSheetId="45">'41 秋田県'!$A$1:$O$65</definedName>
    <definedName name="_xlnm.Print_Area" localSheetId="46">'42 山形県'!$A$1:$O$65</definedName>
    <definedName name="_xlnm.Print_Area" localSheetId="47">'43 福島県'!$A$1:$O$65</definedName>
    <definedName name="_xlnm.Print_Area" localSheetId="48">'44 茨城県'!$A$1:$O$65</definedName>
    <definedName name="_xlnm.Print_Area" localSheetId="49">'45 栃木県'!$A$1:$O$65</definedName>
    <definedName name="_xlnm.Print_Area" localSheetId="50">'46 群馬県'!$A$1:$O$65</definedName>
    <definedName name="_xlnm.Print_Area" localSheetId="51">'47 埼玉県'!$A$1:$O$65</definedName>
    <definedName name="_xlnm.Print_Area" localSheetId="52">'48 千葉県'!$A$1:$O$65</definedName>
    <definedName name="_xlnm.Print_Area" localSheetId="53">'49 東京都'!$A$1:$O$65</definedName>
    <definedName name="_xlnm.Print_Area" localSheetId="5">'4自己評価と客観的評価の比較'!$A$1:$I$92</definedName>
    <definedName name="_xlnm.Print_Area" localSheetId="54">'50 神奈川県'!$A$1:$O$65</definedName>
    <definedName name="_xlnm.Print_Area" localSheetId="55">'51 新潟県'!$A$1:$O$65</definedName>
    <definedName name="_xlnm.Print_Area" localSheetId="56">'52 富山県'!$A$1:$O$65</definedName>
    <definedName name="_xlnm.Print_Area" localSheetId="57">'53 石川県'!$A$1:$O$65</definedName>
    <definedName name="_xlnm.Print_Area" localSheetId="58">'54 福井県'!$A$1:$O$65</definedName>
    <definedName name="_xlnm.Print_Area" localSheetId="59">'55 山梨県'!$A$1:$O$65</definedName>
    <definedName name="_xlnm.Print_Area" localSheetId="60">'56 長野県'!$A$1:$O$65</definedName>
    <definedName name="_xlnm.Print_Area" localSheetId="61">'57 岐阜県'!$A$1:$O$65</definedName>
    <definedName name="_xlnm.Print_Area" localSheetId="62">'58 静岡県'!$A$1:$O$65</definedName>
    <definedName name="_xlnm.Print_Area" localSheetId="63">'59 愛知県'!$A$1:$O$65</definedName>
    <definedName name="_xlnm.Print_Area" localSheetId="6">'5正答率分布'!$A$1:$D$38</definedName>
    <definedName name="_xlnm.Print_Area" localSheetId="64">'60 三重県'!$A$1:$O$65</definedName>
    <definedName name="_xlnm.Print_Area" localSheetId="65">'61 滋賀県'!$A$1:$O$65</definedName>
    <definedName name="_xlnm.Print_Area" localSheetId="66">'62 京都府'!$A$1:$O$65</definedName>
    <definedName name="_xlnm.Print_Area" localSheetId="67">'63 大阪府'!$A$1:$O$65</definedName>
    <definedName name="_xlnm.Print_Area" localSheetId="68">'64 兵庫県'!$A$1:$O$65</definedName>
    <definedName name="_xlnm.Print_Area" localSheetId="69">'65 奈良県'!$A$1:$O$65</definedName>
    <definedName name="_xlnm.Print_Area" localSheetId="70">'66 和歌山県'!$A$1:$O$65</definedName>
    <definedName name="_xlnm.Print_Area" localSheetId="71">'67 鳥取県'!$A$1:$O$65</definedName>
    <definedName name="_xlnm.Print_Area" localSheetId="72">'68 島根県'!$A$1:$O$65</definedName>
    <definedName name="_xlnm.Print_Area" localSheetId="73">'69 岡山県'!$A$1:$O$65</definedName>
    <definedName name="_xlnm.Print_Area" localSheetId="7">'6金融知識等ﾚﾍﾞﾙ別'!$A$1:$K$616</definedName>
    <definedName name="_xlnm.Print_Area" localSheetId="74">'70 広島県'!$A$1:$O$65</definedName>
    <definedName name="_xlnm.Print_Area" localSheetId="75">'71 山口県'!$A$1:$O$65</definedName>
    <definedName name="_xlnm.Print_Area" localSheetId="76">'72 徳島県'!$A$1:$O$65</definedName>
    <definedName name="_xlnm.Print_Area" localSheetId="77">'73 香川県'!$A$1:$O$65</definedName>
    <definedName name="_xlnm.Print_Area" localSheetId="78">'74 愛媛県'!$A$1:$O$65</definedName>
    <definedName name="_xlnm.Print_Area" localSheetId="79">'75 高知県'!$A$1:$O$65</definedName>
    <definedName name="_xlnm.Print_Area" localSheetId="80">'76 福岡県'!$A$1:$O$65</definedName>
    <definedName name="_xlnm.Print_Area" localSheetId="81">'77 佐賀県'!$A$1:$O$65</definedName>
    <definedName name="_xlnm.Print_Area" localSheetId="82">'78 長崎県'!$A$1:$O$65</definedName>
    <definedName name="_xlnm.Print_Area" localSheetId="83">'79 熊本県'!$A$1:$O$65</definedName>
    <definedName name="_xlnm.Print_Area" localSheetId="8">'7米国比較'!$A$1:$I$48</definedName>
    <definedName name="_xlnm.Print_Area" localSheetId="84">'80 大分県'!$A$1:$O$65</definedName>
    <definedName name="_xlnm.Print_Area" localSheetId="85">'81 宮崎県'!$A$1:$O$65</definedName>
    <definedName name="_xlnm.Print_Area" localSheetId="86">'82 鹿児島県'!$A$1:$O$65</definedName>
    <definedName name="_xlnm.Print_Area" localSheetId="87">'83 沖縄県'!$A$1:$O$65</definedName>
    <definedName name="_xlnm.Print_Area" localSheetId="88">'84都道府県比較表'!$A$3:$EC$57</definedName>
    <definedName name="_xlnm.Print_Area" localSheetId="89">'85株式など3商品全てに投資する'!$A$1:$N$68</definedName>
    <definedName name="_xlnm.Print_Area" localSheetId="90">'86株式など3商品全てに投資しない'!$A$1:$N$68</definedName>
    <definedName name="_xlnm.Print_Area" localSheetId="91">'87 設問に関する前回調査比較'!$A$1:$P$63</definedName>
    <definedName name="_xlnm.Print_Area" localSheetId="92">'88 属性に関する前回調査比較'!$A$1:$M$28</definedName>
    <definedName name="_xlnm.Print_Area" localSheetId="93">'89 性別・年齢層別分析一覧表'!$A$2:$PT$30</definedName>
    <definedName name="_xlnm.Print_Area" localSheetId="9">'8OECD比較'!$A$1:$W$23</definedName>
    <definedName name="_xlnm.Print_Area" localSheetId="94">'90 都道府県別分析一覧表'!$A$2:$QE$65</definedName>
    <definedName name="_xlnm.Print_Area" localSheetId="10">'9金融教育・経験'!$A$1:$Q$54</definedName>
    <definedName name="_xlnm.Print_Area" localSheetId="0">目次!$A$1:$U$48</definedName>
    <definedName name="_xlnm.Print_Titles" localSheetId="3">'3-1正答率・属性別'!$3:$7</definedName>
    <definedName name="_xlnm.Print_Titles" localSheetId="4">'3-2正答率・属性別'!$1:$5</definedName>
    <definedName name="_xlnm.Print_Titles" localSheetId="6">'5正答率分布'!$A:$B,'5正答率分布'!$1:$10</definedName>
    <definedName name="_xlnm.Print_Titles" localSheetId="7">'6金融知識等ﾚﾍﾞﾙ別'!$5:$8</definedName>
    <definedName name="_xlnm.Print_Titles" localSheetId="91">'87 設問に関する前回調査比較'!$1:$1</definedName>
    <definedName name="_xlnm.Print_Titles" localSheetId="93">'89 性別・年齢層別分析一覧表'!$A:$C</definedName>
    <definedName name="_xlnm.Print_Titles" localSheetId="94">'90 都道府県別分析一覧表'!$A:$C</definedName>
  </definedNames>
  <calcPr calcId="162913"/>
</workbook>
</file>

<file path=xl/calcChain.xml><?xml version="1.0" encoding="utf-8"?>
<calcChain xmlns="http://schemas.openxmlformats.org/spreadsheetml/2006/main">
  <c r="G38" i="124" l="1"/>
  <c r="F38" i="124"/>
  <c r="E5" i="124"/>
  <c r="F38" i="123" l="1"/>
  <c r="E5" i="123"/>
  <c r="E5" i="122"/>
  <c r="K483" i="13" l="1"/>
  <c r="J483" i="13"/>
  <c r="I483" i="13"/>
  <c r="H483" i="13"/>
  <c r="G483" i="13"/>
  <c r="F483" i="13"/>
  <c r="D482" i="13" l="1"/>
  <c r="J247" i="121" l="1"/>
  <c r="J265" i="121" s="1"/>
  <c r="I247" i="121"/>
  <c r="I265" i="121" s="1"/>
  <c r="N190" i="121"/>
  <c r="N208" i="121" s="1"/>
  <c r="M190" i="121"/>
  <c r="M208" i="121" s="1"/>
  <c r="L190" i="121"/>
  <c r="L208" i="121" s="1"/>
  <c r="K190" i="121"/>
  <c r="K208" i="121" s="1"/>
  <c r="J190" i="121"/>
  <c r="J208" i="121" s="1"/>
  <c r="I190" i="121"/>
  <c r="I208" i="121" s="1"/>
  <c r="N133" i="121"/>
  <c r="N151" i="121" s="1"/>
  <c r="M133" i="121"/>
  <c r="M151" i="121" s="1"/>
  <c r="L133" i="121"/>
  <c r="L151" i="121" s="1"/>
  <c r="K133" i="121"/>
  <c r="K151" i="121" s="1"/>
  <c r="J133" i="121"/>
  <c r="J151" i="121" s="1"/>
  <c r="I133" i="121"/>
  <c r="I151" i="121" s="1"/>
  <c r="L93" i="121"/>
  <c r="K93" i="121"/>
  <c r="N75" i="121"/>
  <c r="N93" i="121" s="1"/>
  <c r="M75" i="121"/>
  <c r="M93" i="121" s="1"/>
  <c r="L75" i="121"/>
  <c r="K75" i="121"/>
  <c r="J75" i="121"/>
  <c r="J93" i="121" s="1"/>
  <c r="I75" i="121"/>
  <c r="I93" i="121" s="1"/>
  <c r="L36" i="121"/>
  <c r="K36" i="121"/>
  <c r="N18" i="121"/>
  <c r="N36" i="121" s="1"/>
  <c r="M18" i="121"/>
  <c r="M36" i="121" s="1"/>
  <c r="L18" i="121"/>
  <c r="K18" i="121"/>
  <c r="J18" i="121"/>
  <c r="J36" i="121" s="1"/>
  <c r="I18" i="121"/>
  <c r="I36" i="121" s="1"/>
  <c r="E5" i="116"/>
  <c r="E5" i="115"/>
  <c r="E5" i="111"/>
  <c r="E5" i="21"/>
  <c r="F470" i="13" l="1"/>
  <c r="G15" i="107" l="1"/>
  <c r="C24" i="112" l="1"/>
  <c r="C25" i="112" s="1"/>
  <c r="C26" i="112" s="1"/>
  <c r="C27" i="112" s="1"/>
  <c r="C28" i="112" s="1"/>
  <c r="C17" i="112"/>
  <c r="C18" i="112" s="1"/>
  <c r="C19" i="112" s="1"/>
  <c r="C20" i="112" s="1"/>
  <c r="C21" i="112" s="1"/>
  <c r="C10" i="112"/>
  <c r="C11" i="112" s="1"/>
  <c r="C12" i="112" s="1"/>
  <c r="C13" i="112" s="1"/>
  <c r="C14" i="112" s="1"/>
  <c r="F518" i="13"/>
  <c r="G91" i="109"/>
  <c r="E91" i="109"/>
  <c r="G90" i="109"/>
  <c r="E90" i="109"/>
  <c r="G89" i="109"/>
  <c r="E89" i="109"/>
  <c r="H89" i="109" s="1"/>
  <c r="G88" i="109"/>
  <c r="E88" i="109"/>
  <c r="H88" i="109" s="1"/>
  <c r="G87" i="109"/>
  <c r="E87" i="109"/>
  <c r="G86" i="109"/>
  <c r="E86" i="109"/>
  <c r="H86" i="109" s="1"/>
  <c r="G85" i="109"/>
  <c r="E85" i="109"/>
  <c r="H85" i="109" s="1"/>
  <c r="H84" i="109"/>
  <c r="G84" i="109"/>
  <c r="E84" i="109"/>
  <c r="G83" i="109"/>
  <c r="E83" i="109"/>
  <c r="G82" i="109"/>
  <c r="E82" i="109"/>
  <c r="H82" i="109" s="1"/>
  <c r="G81" i="109"/>
  <c r="E81" i="109"/>
  <c r="G80" i="109"/>
  <c r="H80" i="109" s="1"/>
  <c r="E80" i="109"/>
  <c r="G79" i="109"/>
  <c r="E79" i="109"/>
  <c r="G78" i="109"/>
  <c r="E78" i="109"/>
  <c r="H78" i="109" s="1"/>
  <c r="G77" i="109"/>
  <c r="E77" i="109"/>
  <c r="H77" i="109" s="1"/>
  <c r="G76" i="109"/>
  <c r="E76" i="109"/>
  <c r="H76" i="109" s="1"/>
  <c r="G75" i="109"/>
  <c r="E75" i="109"/>
  <c r="G74" i="109"/>
  <c r="E74" i="109"/>
  <c r="H74" i="109" s="1"/>
  <c r="G73" i="109"/>
  <c r="E73" i="109"/>
  <c r="H73" i="109" s="1"/>
  <c r="G72" i="109"/>
  <c r="E72" i="109"/>
  <c r="H72" i="109" s="1"/>
  <c r="G71" i="109"/>
  <c r="H71" i="109" s="1"/>
  <c r="E71" i="109"/>
  <c r="G70" i="109"/>
  <c r="E70" i="109"/>
  <c r="H70" i="109" s="1"/>
  <c r="G69" i="109"/>
  <c r="E69" i="109"/>
  <c r="H69" i="109" s="1"/>
  <c r="G68" i="109"/>
  <c r="E68" i="109"/>
  <c r="H68" i="109" s="1"/>
  <c r="G67" i="109"/>
  <c r="E67" i="109"/>
  <c r="G66" i="109"/>
  <c r="E66" i="109"/>
  <c r="H66" i="109" s="1"/>
  <c r="G65" i="109"/>
  <c r="E65" i="109"/>
  <c r="H65" i="109" s="1"/>
  <c r="G64" i="109"/>
  <c r="E64" i="109"/>
  <c r="H64" i="109" s="1"/>
  <c r="G63" i="109"/>
  <c r="E63" i="109"/>
  <c r="G62" i="109"/>
  <c r="E62" i="109"/>
  <c r="G61" i="109"/>
  <c r="E61" i="109"/>
  <c r="H61" i="109" s="1"/>
  <c r="G60" i="109"/>
  <c r="E60" i="109"/>
  <c r="H60" i="109" s="1"/>
  <c r="G59" i="109"/>
  <c r="H59" i="109" s="1"/>
  <c r="E59" i="109"/>
  <c r="G58" i="109"/>
  <c r="E58" i="109"/>
  <c r="H58" i="109" s="1"/>
  <c r="G57" i="109"/>
  <c r="E57" i="109"/>
  <c r="H57" i="109" s="1"/>
  <c r="G56" i="109"/>
  <c r="E56" i="109"/>
  <c r="H56" i="109" s="1"/>
  <c r="G55" i="109"/>
  <c r="E55" i="109"/>
  <c r="G54" i="109"/>
  <c r="E54" i="109"/>
  <c r="H54" i="109" s="1"/>
  <c r="G53" i="109"/>
  <c r="E53" i="109"/>
  <c r="G52" i="109"/>
  <c r="E52" i="109"/>
  <c r="H52" i="109" s="1"/>
  <c r="G51" i="109"/>
  <c r="E51" i="109"/>
  <c r="G50" i="109"/>
  <c r="E50" i="109"/>
  <c r="G49" i="109"/>
  <c r="E49" i="109"/>
  <c r="H49" i="109" s="1"/>
  <c r="G48" i="109"/>
  <c r="E48" i="109"/>
  <c r="H48" i="109" s="1"/>
  <c r="G47" i="109"/>
  <c r="E47" i="109"/>
  <c r="G46" i="109"/>
  <c r="E46" i="109"/>
  <c r="H46" i="109" s="1"/>
  <c r="G45" i="109"/>
  <c r="E45" i="109"/>
  <c r="H45" i="109" s="1"/>
  <c r="H44" i="109"/>
  <c r="G44" i="109"/>
  <c r="E44" i="109"/>
  <c r="G43" i="109"/>
  <c r="E43" i="109"/>
  <c r="G42" i="109"/>
  <c r="E42" i="109"/>
  <c r="H42" i="109" s="1"/>
  <c r="G41" i="109"/>
  <c r="E41" i="109"/>
  <c r="H41" i="109" s="1"/>
  <c r="G40" i="109"/>
  <c r="H40" i="109" s="1"/>
  <c r="E40" i="109"/>
  <c r="G39" i="109"/>
  <c r="E39" i="109"/>
  <c r="G38" i="109"/>
  <c r="E38" i="109"/>
  <c r="H38" i="109" s="1"/>
  <c r="G37" i="109"/>
  <c r="E37" i="109"/>
  <c r="H37" i="109" s="1"/>
  <c r="G36" i="109"/>
  <c r="E36" i="109"/>
  <c r="H36" i="109" s="1"/>
  <c r="H35" i="109"/>
  <c r="H28" i="109"/>
  <c r="H27" i="109"/>
  <c r="H26" i="109"/>
  <c r="H25" i="109"/>
  <c r="H24" i="109"/>
  <c r="H23" i="109"/>
  <c r="H22" i="109"/>
  <c r="H21" i="109"/>
  <c r="H20" i="109"/>
  <c r="H19" i="109"/>
  <c r="H18" i="109"/>
  <c r="H17" i="109"/>
  <c r="H16" i="109"/>
  <c r="H15" i="109"/>
  <c r="H14" i="109"/>
  <c r="H13" i="109"/>
  <c r="H12" i="109"/>
  <c r="H11" i="109"/>
  <c r="H10" i="109"/>
  <c r="H9" i="109"/>
  <c r="H8" i="109"/>
  <c r="H7" i="109"/>
  <c r="H50" i="109" l="1"/>
  <c r="H63" i="109"/>
  <c r="H81" i="109"/>
  <c r="H90" i="109"/>
  <c r="H55" i="109"/>
  <c r="H67" i="109"/>
  <c r="H51" i="109"/>
  <c r="H91" i="109"/>
  <c r="H87" i="109"/>
  <c r="H43" i="109"/>
  <c r="H83" i="109"/>
  <c r="H39" i="109"/>
  <c r="H79" i="109"/>
  <c r="H47" i="109"/>
  <c r="H53" i="109"/>
  <c r="H62" i="109"/>
  <c r="H75" i="109"/>
  <c r="C45" i="46"/>
  <c r="C46" i="46" s="1"/>
  <c r="C47" i="46" s="1"/>
  <c r="C48" i="46" s="1"/>
  <c r="M4" i="46" s="1"/>
  <c r="M5" i="46" s="1"/>
  <c r="M6" i="46" s="1"/>
  <c r="M7" i="46" s="1"/>
  <c r="M8" i="46" s="1"/>
  <c r="M9" i="46" s="1"/>
  <c r="M10" i="46" s="1"/>
  <c r="M11" i="46" s="1"/>
  <c r="M12" i="46" s="1"/>
  <c r="M13" i="46" s="1"/>
  <c r="M14" i="46" s="1"/>
  <c r="M15" i="46" s="1"/>
  <c r="M16" i="46" s="1"/>
  <c r="M17" i="46" s="1"/>
  <c r="M18" i="46" s="1"/>
  <c r="M19" i="46" s="1"/>
  <c r="M20" i="46" s="1"/>
  <c r="M21" i="46" s="1"/>
  <c r="M22" i="46" s="1"/>
  <c r="M23" i="46" s="1"/>
  <c r="M24" i="46" s="1"/>
  <c r="M25" i="46" s="1"/>
  <c r="M26" i="46" s="1"/>
  <c r="M27" i="46" s="1"/>
  <c r="R4" i="46" s="1"/>
  <c r="R5" i="46" s="1"/>
  <c r="R6" i="46" s="1"/>
  <c r="R7" i="46" s="1"/>
  <c r="R8" i="46" s="1"/>
  <c r="R9" i="46" s="1"/>
  <c r="R10" i="46" s="1"/>
  <c r="R11" i="46" s="1"/>
  <c r="R12" i="46" s="1"/>
  <c r="R13" i="46" s="1"/>
  <c r="R14" i="46" s="1"/>
  <c r="R15" i="46" s="1"/>
  <c r="R16" i="46" s="1"/>
  <c r="R17" i="46" s="1"/>
  <c r="R18" i="46" s="1"/>
  <c r="R19" i="46" s="1"/>
  <c r="R20" i="46" s="1"/>
  <c r="R21" i="46" s="1"/>
  <c r="R22" i="46" s="1"/>
  <c r="R23" i="46" s="1"/>
  <c r="R24" i="46" s="1"/>
  <c r="R25" i="46" s="1"/>
  <c r="R26" i="46" s="1"/>
  <c r="R27" i="46" s="1"/>
  <c r="M30" i="46" s="1"/>
  <c r="M32" i="46" s="1"/>
  <c r="M36" i="46" s="1"/>
  <c r="M37" i="46" s="1"/>
  <c r="M40" i="46" s="1"/>
  <c r="M41" i="46" s="1"/>
  <c r="R109" i="100" l="1"/>
  <c r="Q109" i="100"/>
  <c r="P109" i="100"/>
  <c r="O109" i="100"/>
  <c r="N109" i="100"/>
  <c r="M109" i="100"/>
  <c r="L109" i="100"/>
  <c r="K109" i="100"/>
  <c r="J109" i="100"/>
  <c r="I109" i="100"/>
  <c r="H109" i="100"/>
  <c r="G109" i="100"/>
  <c r="F109" i="100"/>
  <c r="E109" i="100"/>
  <c r="D109" i="100"/>
  <c r="C109" i="100"/>
  <c r="R108" i="100"/>
  <c r="Q108" i="100"/>
  <c r="P108" i="100"/>
  <c r="O108" i="100"/>
  <c r="N108" i="100"/>
  <c r="M108" i="100"/>
  <c r="L108" i="100"/>
  <c r="K108" i="100"/>
  <c r="J108" i="100"/>
  <c r="I108" i="100"/>
  <c r="H108" i="100"/>
  <c r="G108" i="100"/>
  <c r="F108" i="100"/>
  <c r="E108" i="100"/>
  <c r="D108" i="100"/>
  <c r="C108" i="100"/>
  <c r="R107" i="100"/>
  <c r="Q107" i="100"/>
  <c r="P107" i="100"/>
  <c r="O107" i="100"/>
  <c r="N107" i="100"/>
  <c r="M107" i="100"/>
  <c r="L107" i="100"/>
  <c r="K107" i="100"/>
  <c r="J107" i="100"/>
  <c r="I107" i="100"/>
  <c r="H107" i="100"/>
  <c r="G107" i="100"/>
  <c r="F107" i="100"/>
  <c r="E107" i="100"/>
  <c r="D107" i="100"/>
  <c r="C107" i="100"/>
  <c r="R106" i="100"/>
  <c r="Q106" i="100"/>
  <c r="P106" i="100"/>
  <c r="O106" i="100"/>
  <c r="N106" i="100"/>
  <c r="M106" i="100"/>
  <c r="L106" i="100"/>
  <c r="K106" i="100"/>
  <c r="J106" i="100"/>
  <c r="I106" i="100"/>
  <c r="H106" i="100"/>
  <c r="G106" i="100"/>
  <c r="F106" i="100"/>
  <c r="E106" i="100"/>
  <c r="D106" i="100"/>
  <c r="C106" i="100"/>
  <c r="R105" i="100"/>
  <c r="Q105" i="100"/>
  <c r="P105" i="100"/>
  <c r="O105" i="100"/>
  <c r="N105" i="100"/>
  <c r="M105" i="100"/>
  <c r="L105" i="100"/>
  <c r="K105" i="100"/>
  <c r="J105" i="100"/>
  <c r="I105" i="100"/>
  <c r="H105" i="100"/>
  <c r="G105" i="100"/>
  <c r="F105" i="100"/>
  <c r="E105" i="100"/>
  <c r="D105" i="100"/>
  <c r="C105" i="100"/>
  <c r="R104" i="100"/>
  <c r="Q104" i="100"/>
  <c r="P104" i="100"/>
  <c r="O104" i="100"/>
  <c r="N104" i="100"/>
  <c r="M104" i="100"/>
  <c r="L104" i="100"/>
  <c r="K104" i="100"/>
  <c r="J104" i="100"/>
  <c r="I104" i="100"/>
  <c r="H104" i="100"/>
  <c r="G104" i="100"/>
  <c r="F104" i="100"/>
  <c r="E104" i="100"/>
  <c r="D104" i="100"/>
  <c r="C104" i="100"/>
  <c r="R103" i="100"/>
  <c r="Q103" i="100"/>
  <c r="P103" i="100"/>
  <c r="O103" i="100"/>
  <c r="N103" i="100"/>
  <c r="M103" i="100"/>
  <c r="L103" i="100"/>
  <c r="K103" i="100"/>
  <c r="J103" i="100"/>
  <c r="I103" i="100"/>
  <c r="H103" i="100"/>
  <c r="G103" i="100"/>
  <c r="F103" i="100"/>
  <c r="E103" i="100"/>
  <c r="D103" i="100"/>
  <c r="C103" i="100"/>
  <c r="R102" i="100"/>
  <c r="Q102" i="100"/>
  <c r="P102" i="100"/>
  <c r="O102" i="100"/>
  <c r="N102" i="100"/>
  <c r="M102" i="100"/>
  <c r="L102" i="100"/>
  <c r="K102" i="100"/>
  <c r="J102" i="100"/>
  <c r="I102" i="100"/>
  <c r="H102" i="100"/>
  <c r="G102" i="100"/>
  <c r="F102" i="100"/>
  <c r="E102" i="100"/>
  <c r="D102" i="100"/>
  <c r="C102" i="100"/>
  <c r="R101" i="100"/>
  <c r="Q101" i="100"/>
  <c r="P101" i="100"/>
  <c r="O101" i="100"/>
  <c r="N101" i="100"/>
  <c r="M101" i="100"/>
  <c r="L101" i="100"/>
  <c r="K101" i="100"/>
  <c r="J101" i="100"/>
  <c r="I101" i="100"/>
  <c r="H101" i="100"/>
  <c r="G101" i="100"/>
  <c r="F101" i="100"/>
  <c r="E101" i="100"/>
  <c r="D101" i="100"/>
  <c r="C101" i="100"/>
  <c r="R100" i="100"/>
  <c r="Q100" i="100"/>
  <c r="P100" i="100"/>
  <c r="O100" i="100"/>
  <c r="N100" i="100"/>
  <c r="M100" i="100"/>
  <c r="L100" i="100"/>
  <c r="K100" i="100"/>
  <c r="J100" i="100"/>
  <c r="I100" i="100"/>
  <c r="H100" i="100"/>
  <c r="G100" i="100"/>
  <c r="F100" i="100"/>
  <c r="E100" i="100"/>
  <c r="D100" i="100"/>
  <c r="C100" i="100"/>
  <c r="R99" i="100"/>
  <c r="Q99" i="100"/>
  <c r="P99" i="100"/>
  <c r="O99" i="100"/>
  <c r="N99" i="100"/>
  <c r="M99" i="100"/>
  <c r="L99" i="100"/>
  <c r="K99" i="100"/>
  <c r="J99" i="100"/>
  <c r="I99" i="100"/>
  <c r="H99" i="100"/>
  <c r="G99" i="100"/>
  <c r="F99" i="100"/>
  <c r="E99" i="100"/>
  <c r="D99" i="100"/>
  <c r="C99" i="100"/>
  <c r="R98" i="100"/>
  <c r="Q98" i="100"/>
  <c r="P98" i="100"/>
  <c r="O98" i="100"/>
  <c r="N98" i="100"/>
  <c r="M98" i="100"/>
  <c r="L98" i="100"/>
  <c r="K98" i="100"/>
  <c r="J98" i="100"/>
  <c r="I98" i="100"/>
  <c r="H98" i="100"/>
  <c r="G98" i="100"/>
  <c r="F98" i="100"/>
  <c r="E98" i="100"/>
  <c r="D98" i="100"/>
  <c r="C98" i="100"/>
  <c r="R97" i="100"/>
  <c r="Q97" i="100"/>
  <c r="P97" i="100"/>
  <c r="O97" i="100"/>
  <c r="N97" i="100"/>
  <c r="M97" i="100"/>
  <c r="L97" i="100"/>
  <c r="K97" i="100"/>
  <c r="J97" i="100"/>
  <c r="I97" i="100"/>
  <c r="H97" i="100"/>
  <c r="G97" i="100"/>
  <c r="F97" i="100"/>
  <c r="E97" i="100"/>
  <c r="D97" i="100"/>
  <c r="C97" i="100"/>
  <c r="R96" i="100"/>
  <c r="Q96" i="100"/>
  <c r="P96" i="100"/>
  <c r="O96" i="100"/>
  <c r="N96" i="100"/>
  <c r="M96" i="100"/>
  <c r="L96" i="100"/>
  <c r="K96" i="100"/>
  <c r="J96" i="100"/>
  <c r="I96" i="100"/>
  <c r="H96" i="100"/>
  <c r="G96" i="100"/>
  <c r="F96" i="100"/>
  <c r="E96" i="100"/>
  <c r="D96" i="100"/>
  <c r="C96" i="100"/>
  <c r="R95" i="100"/>
  <c r="Q95" i="100"/>
  <c r="P95" i="100"/>
  <c r="O95" i="100"/>
  <c r="N95" i="100"/>
  <c r="M95" i="100"/>
  <c r="L95" i="100"/>
  <c r="K95" i="100"/>
  <c r="J95" i="100"/>
  <c r="I95" i="100"/>
  <c r="H95" i="100"/>
  <c r="G95" i="100"/>
  <c r="F95" i="100"/>
  <c r="E95" i="100"/>
  <c r="D95" i="100"/>
  <c r="C95" i="100"/>
  <c r="R94" i="100"/>
  <c r="Q94" i="100"/>
  <c r="P94" i="100"/>
  <c r="O94" i="100"/>
  <c r="N94" i="100"/>
  <c r="M94" i="100"/>
  <c r="L94" i="100"/>
  <c r="K94" i="100"/>
  <c r="J94" i="100"/>
  <c r="I94" i="100"/>
  <c r="H94" i="100"/>
  <c r="G94" i="100"/>
  <c r="F94" i="100"/>
  <c r="E94" i="100"/>
  <c r="D94" i="100"/>
  <c r="C94" i="100"/>
  <c r="R93" i="100"/>
  <c r="Q93" i="100"/>
  <c r="P93" i="100"/>
  <c r="O93" i="100"/>
  <c r="N93" i="100"/>
  <c r="M93" i="100"/>
  <c r="L93" i="100"/>
  <c r="K93" i="100"/>
  <c r="J93" i="100"/>
  <c r="I93" i="100"/>
  <c r="H93" i="100"/>
  <c r="G93" i="100"/>
  <c r="F93" i="100"/>
  <c r="E93" i="100"/>
  <c r="D93" i="100"/>
  <c r="C93" i="100"/>
  <c r="R92" i="100"/>
  <c r="Q92" i="100"/>
  <c r="P92" i="100"/>
  <c r="O92" i="100"/>
  <c r="N92" i="100"/>
  <c r="M92" i="100"/>
  <c r="L92" i="100"/>
  <c r="K92" i="100"/>
  <c r="J92" i="100"/>
  <c r="I92" i="100"/>
  <c r="H92" i="100"/>
  <c r="G92" i="100"/>
  <c r="F92" i="100"/>
  <c r="E92" i="100"/>
  <c r="D92" i="100"/>
  <c r="C92" i="100"/>
  <c r="R91" i="100"/>
  <c r="Q91" i="100"/>
  <c r="P91" i="100"/>
  <c r="O91" i="100"/>
  <c r="N91" i="100"/>
  <c r="M91" i="100"/>
  <c r="L91" i="100"/>
  <c r="K91" i="100"/>
  <c r="J91" i="100"/>
  <c r="I91" i="100"/>
  <c r="H91" i="100"/>
  <c r="G91" i="100"/>
  <c r="F91" i="100"/>
  <c r="E91" i="100"/>
  <c r="D91" i="100"/>
  <c r="C91" i="100"/>
  <c r="R90" i="100"/>
  <c r="Q90" i="100"/>
  <c r="P90" i="100"/>
  <c r="O90" i="100"/>
  <c r="N90" i="100"/>
  <c r="M90" i="100"/>
  <c r="L90" i="100"/>
  <c r="K90" i="100"/>
  <c r="J90" i="100"/>
  <c r="I90" i="100"/>
  <c r="H90" i="100"/>
  <c r="G90" i="100"/>
  <c r="F90" i="100"/>
  <c r="E90" i="100"/>
  <c r="D90" i="100"/>
  <c r="C90" i="100"/>
  <c r="R89" i="100"/>
  <c r="Q89" i="100"/>
  <c r="P89" i="100"/>
  <c r="O89" i="100"/>
  <c r="N89" i="100"/>
  <c r="M89" i="100"/>
  <c r="L89" i="100"/>
  <c r="K89" i="100"/>
  <c r="J89" i="100"/>
  <c r="I89" i="100"/>
  <c r="H89" i="100"/>
  <c r="G89" i="100"/>
  <c r="F89" i="100"/>
  <c r="E89" i="100"/>
  <c r="D89" i="100"/>
  <c r="C89" i="100"/>
  <c r="R88" i="100"/>
  <c r="Q88" i="100"/>
  <c r="P88" i="100"/>
  <c r="O88" i="100"/>
  <c r="N88" i="100"/>
  <c r="M88" i="100"/>
  <c r="L88" i="100"/>
  <c r="K88" i="100"/>
  <c r="J88" i="100"/>
  <c r="I88" i="100"/>
  <c r="H88" i="100"/>
  <c r="G88" i="100"/>
  <c r="F88" i="100"/>
  <c r="E88" i="100"/>
  <c r="D88" i="100"/>
  <c r="C88" i="100"/>
  <c r="R87" i="100"/>
  <c r="Q87" i="100"/>
  <c r="P87" i="100"/>
  <c r="O87" i="100"/>
  <c r="N87" i="100"/>
  <c r="M87" i="100"/>
  <c r="L87" i="100"/>
  <c r="K87" i="100"/>
  <c r="J87" i="100"/>
  <c r="I87" i="100"/>
  <c r="H87" i="100"/>
  <c r="G87" i="100"/>
  <c r="F87" i="100"/>
  <c r="E87" i="100"/>
  <c r="D87" i="100"/>
  <c r="C87" i="100"/>
  <c r="R86" i="100"/>
  <c r="Q86" i="100"/>
  <c r="P86" i="100"/>
  <c r="O86" i="100"/>
  <c r="N86" i="100"/>
  <c r="M86" i="100"/>
  <c r="L86" i="100"/>
  <c r="K86" i="100"/>
  <c r="J86" i="100"/>
  <c r="I86" i="100"/>
  <c r="H86" i="100"/>
  <c r="G86" i="100"/>
  <c r="F86" i="100"/>
  <c r="E86" i="100"/>
  <c r="D86" i="100"/>
  <c r="C86" i="100"/>
  <c r="R85" i="100"/>
  <c r="Q85" i="100"/>
  <c r="P85" i="100"/>
  <c r="O85" i="100"/>
  <c r="N85" i="100"/>
  <c r="M85" i="100"/>
  <c r="L85" i="100"/>
  <c r="K85" i="100"/>
  <c r="J85" i="100"/>
  <c r="I85" i="100"/>
  <c r="H85" i="100"/>
  <c r="G85" i="100"/>
  <c r="F85" i="100"/>
  <c r="E85" i="100"/>
  <c r="D85" i="100"/>
  <c r="C85" i="100"/>
  <c r="R84" i="100"/>
  <c r="Q84" i="100"/>
  <c r="P84" i="100"/>
  <c r="O84" i="100"/>
  <c r="N84" i="100"/>
  <c r="M84" i="100"/>
  <c r="L84" i="100"/>
  <c r="K84" i="100"/>
  <c r="J84" i="100"/>
  <c r="I84" i="100"/>
  <c r="H84" i="100"/>
  <c r="G84" i="100"/>
  <c r="F84" i="100"/>
  <c r="E84" i="100"/>
  <c r="D84" i="100"/>
  <c r="C84" i="100"/>
  <c r="R83" i="100"/>
  <c r="Q83" i="100"/>
  <c r="P83" i="100"/>
  <c r="O83" i="100"/>
  <c r="N83" i="100"/>
  <c r="M83" i="100"/>
  <c r="L83" i="100"/>
  <c r="K83" i="100"/>
  <c r="J83" i="100"/>
  <c r="I83" i="100"/>
  <c r="H83" i="100"/>
  <c r="G83" i="100"/>
  <c r="F83" i="100"/>
  <c r="E83" i="100"/>
  <c r="D83" i="100"/>
  <c r="C83" i="100"/>
  <c r="R82" i="100"/>
  <c r="Q82" i="100"/>
  <c r="P82" i="100"/>
  <c r="O82" i="100"/>
  <c r="N82" i="100"/>
  <c r="M82" i="100"/>
  <c r="L82" i="100"/>
  <c r="K82" i="100"/>
  <c r="J82" i="100"/>
  <c r="I82" i="100"/>
  <c r="H82" i="100"/>
  <c r="G82" i="100"/>
  <c r="F82" i="100"/>
  <c r="E82" i="100"/>
  <c r="D82" i="100"/>
  <c r="C82" i="100"/>
  <c r="R81" i="100"/>
  <c r="Q81" i="100"/>
  <c r="P81" i="100"/>
  <c r="O81" i="100"/>
  <c r="N81" i="100"/>
  <c r="M81" i="100"/>
  <c r="L81" i="100"/>
  <c r="K81" i="100"/>
  <c r="J81" i="100"/>
  <c r="I81" i="100"/>
  <c r="H81" i="100"/>
  <c r="G81" i="100"/>
  <c r="F81" i="100"/>
  <c r="E81" i="100"/>
  <c r="D81" i="100"/>
  <c r="C81" i="100"/>
  <c r="R80" i="100"/>
  <c r="Q80" i="100"/>
  <c r="P80" i="100"/>
  <c r="O80" i="100"/>
  <c r="N80" i="100"/>
  <c r="M80" i="100"/>
  <c r="L80" i="100"/>
  <c r="K80" i="100"/>
  <c r="J80" i="100"/>
  <c r="I80" i="100"/>
  <c r="H80" i="100"/>
  <c r="G80" i="100"/>
  <c r="F80" i="100"/>
  <c r="E80" i="100"/>
  <c r="D80" i="100"/>
  <c r="C80" i="100"/>
  <c r="R79" i="100"/>
  <c r="Q79" i="100"/>
  <c r="P79" i="100"/>
  <c r="O79" i="100"/>
  <c r="N79" i="100"/>
  <c r="M79" i="100"/>
  <c r="L79" i="100"/>
  <c r="K79" i="100"/>
  <c r="J79" i="100"/>
  <c r="I79" i="100"/>
  <c r="H79" i="100"/>
  <c r="G79" i="100"/>
  <c r="F79" i="100"/>
  <c r="E79" i="100"/>
  <c r="D79" i="100"/>
  <c r="C79" i="100"/>
  <c r="R78" i="100"/>
  <c r="Q78" i="100"/>
  <c r="P78" i="100"/>
  <c r="O78" i="100"/>
  <c r="N78" i="100"/>
  <c r="M78" i="100"/>
  <c r="L78" i="100"/>
  <c r="K78" i="100"/>
  <c r="J78" i="100"/>
  <c r="I78" i="100"/>
  <c r="H78" i="100"/>
  <c r="G78" i="100"/>
  <c r="F78" i="100"/>
  <c r="E78" i="100"/>
  <c r="D78" i="100"/>
  <c r="C78" i="100"/>
  <c r="R77" i="100"/>
  <c r="Q77" i="100"/>
  <c r="P77" i="100"/>
  <c r="O77" i="100"/>
  <c r="N77" i="100"/>
  <c r="M77" i="100"/>
  <c r="L77" i="100"/>
  <c r="K77" i="100"/>
  <c r="J77" i="100"/>
  <c r="I77" i="100"/>
  <c r="H77" i="100"/>
  <c r="G77" i="100"/>
  <c r="F77" i="100"/>
  <c r="E77" i="100"/>
  <c r="D77" i="100"/>
  <c r="C77" i="100"/>
  <c r="R76" i="100"/>
  <c r="Q76" i="100"/>
  <c r="P76" i="100"/>
  <c r="O76" i="100"/>
  <c r="N76" i="100"/>
  <c r="M76" i="100"/>
  <c r="L76" i="100"/>
  <c r="K76" i="100"/>
  <c r="J76" i="100"/>
  <c r="I76" i="100"/>
  <c r="H76" i="100"/>
  <c r="G76" i="100"/>
  <c r="F76" i="100"/>
  <c r="E76" i="100"/>
  <c r="D76" i="100"/>
  <c r="C76" i="100"/>
  <c r="R75" i="100"/>
  <c r="Q75" i="100"/>
  <c r="P75" i="100"/>
  <c r="O75" i="100"/>
  <c r="N75" i="100"/>
  <c r="M75" i="100"/>
  <c r="L75" i="100"/>
  <c r="K75" i="100"/>
  <c r="J75" i="100"/>
  <c r="I75" i="100"/>
  <c r="H75" i="100"/>
  <c r="G75" i="100"/>
  <c r="F75" i="100"/>
  <c r="E75" i="100"/>
  <c r="D75" i="100"/>
  <c r="C75" i="100"/>
  <c r="R74" i="100"/>
  <c r="Q74" i="100"/>
  <c r="P74" i="100"/>
  <c r="O74" i="100"/>
  <c r="N74" i="100"/>
  <c r="M74" i="100"/>
  <c r="L74" i="100"/>
  <c r="K74" i="100"/>
  <c r="J74" i="100"/>
  <c r="I74" i="100"/>
  <c r="H74" i="100"/>
  <c r="G74" i="100"/>
  <c r="F74" i="100"/>
  <c r="E74" i="100"/>
  <c r="D74" i="100"/>
  <c r="C74" i="100"/>
  <c r="R73" i="100"/>
  <c r="Q73" i="100"/>
  <c r="P73" i="100"/>
  <c r="O73" i="100"/>
  <c r="N73" i="100"/>
  <c r="M73" i="100"/>
  <c r="L73" i="100"/>
  <c r="K73" i="100"/>
  <c r="J73" i="100"/>
  <c r="I73" i="100"/>
  <c r="H73" i="100"/>
  <c r="G73" i="100"/>
  <c r="F73" i="100"/>
  <c r="E73" i="100"/>
  <c r="D73" i="100"/>
  <c r="C73" i="100"/>
  <c r="R72" i="100"/>
  <c r="Q72" i="100"/>
  <c r="P72" i="100"/>
  <c r="O72" i="100"/>
  <c r="N72" i="100"/>
  <c r="M72" i="100"/>
  <c r="L72" i="100"/>
  <c r="K72" i="100"/>
  <c r="J72" i="100"/>
  <c r="I72" i="100"/>
  <c r="H72" i="100"/>
  <c r="G72" i="100"/>
  <c r="F72" i="100"/>
  <c r="E72" i="100"/>
  <c r="D72" i="100"/>
  <c r="C72" i="100"/>
  <c r="R71" i="100"/>
  <c r="Q71" i="100"/>
  <c r="P71" i="100"/>
  <c r="O71" i="100"/>
  <c r="N71" i="100"/>
  <c r="M71" i="100"/>
  <c r="L71" i="100"/>
  <c r="K71" i="100"/>
  <c r="J71" i="100"/>
  <c r="I71" i="100"/>
  <c r="H71" i="100"/>
  <c r="G71" i="100"/>
  <c r="F71" i="100"/>
  <c r="E71" i="100"/>
  <c r="D71" i="100"/>
  <c r="C71" i="100"/>
  <c r="R70" i="100"/>
  <c r="Q70" i="100"/>
  <c r="P70" i="100"/>
  <c r="O70" i="100"/>
  <c r="N70" i="100"/>
  <c r="M70" i="100"/>
  <c r="L70" i="100"/>
  <c r="K70" i="100"/>
  <c r="J70" i="100"/>
  <c r="I70" i="100"/>
  <c r="H70" i="100"/>
  <c r="G70" i="100"/>
  <c r="F70" i="100"/>
  <c r="E70" i="100"/>
  <c r="D70" i="100"/>
  <c r="C70" i="100"/>
  <c r="R69" i="100"/>
  <c r="Q69" i="100"/>
  <c r="P69" i="100"/>
  <c r="O69" i="100"/>
  <c r="N69" i="100"/>
  <c r="M69" i="100"/>
  <c r="L69" i="100"/>
  <c r="K69" i="100"/>
  <c r="J69" i="100"/>
  <c r="I69" i="100"/>
  <c r="H69" i="100"/>
  <c r="G69" i="100"/>
  <c r="F69" i="100"/>
  <c r="E69" i="100"/>
  <c r="D69" i="100"/>
  <c r="C69" i="100"/>
  <c r="R68" i="100"/>
  <c r="Q68" i="100"/>
  <c r="P68" i="100"/>
  <c r="O68" i="100"/>
  <c r="N68" i="100"/>
  <c r="M68" i="100"/>
  <c r="L68" i="100"/>
  <c r="K68" i="100"/>
  <c r="J68" i="100"/>
  <c r="I68" i="100"/>
  <c r="H68" i="100"/>
  <c r="G68" i="100"/>
  <c r="F68" i="100"/>
  <c r="E68" i="100"/>
  <c r="D68" i="100"/>
  <c r="C68" i="100"/>
  <c r="R67" i="100"/>
  <c r="Q67" i="100"/>
  <c r="P67" i="100"/>
  <c r="O67" i="100"/>
  <c r="N67" i="100"/>
  <c r="M67" i="100"/>
  <c r="L67" i="100"/>
  <c r="K67" i="100"/>
  <c r="J67" i="100"/>
  <c r="I67" i="100"/>
  <c r="H67" i="100"/>
  <c r="G67" i="100"/>
  <c r="F67" i="100"/>
  <c r="E67" i="100"/>
  <c r="D67" i="100"/>
  <c r="C67" i="100"/>
  <c r="R66" i="100"/>
  <c r="Q66" i="100"/>
  <c r="P66" i="100"/>
  <c r="O66" i="100"/>
  <c r="N66" i="100"/>
  <c r="M66" i="100"/>
  <c r="L66" i="100"/>
  <c r="K66" i="100"/>
  <c r="J66" i="100"/>
  <c r="I66" i="100"/>
  <c r="H66" i="100"/>
  <c r="G66" i="100"/>
  <c r="F66" i="100"/>
  <c r="E66" i="100"/>
  <c r="D66" i="100"/>
  <c r="C66" i="100"/>
  <c r="R65" i="100"/>
  <c r="Q65" i="100"/>
  <c r="P65" i="100"/>
  <c r="O65" i="100"/>
  <c r="N65" i="100"/>
  <c r="M65" i="100"/>
  <c r="L65" i="100"/>
  <c r="K65" i="100"/>
  <c r="J65" i="100"/>
  <c r="I65" i="100"/>
  <c r="H65" i="100"/>
  <c r="G65" i="100"/>
  <c r="F65" i="100"/>
  <c r="E65" i="100"/>
  <c r="D65" i="100"/>
  <c r="C65" i="100"/>
  <c r="R64" i="100"/>
  <c r="Q64" i="100"/>
  <c r="P64" i="100"/>
  <c r="O64" i="100"/>
  <c r="N64" i="100"/>
  <c r="M64" i="100"/>
  <c r="L64" i="100"/>
  <c r="K64" i="100"/>
  <c r="J64" i="100"/>
  <c r="I64" i="100"/>
  <c r="H64" i="100"/>
  <c r="G64" i="100"/>
  <c r="F64" i="100"/>
  <c r="E64" i="100"/>
  <c r="D64" i="100"/>
  <c r="C64" i="100"/>
  <c r="R63" i="100"/>
  <c r="Q63" i="100"/>
  <c r="P63" i="100"/>
  <c r="O63" i="100"/>
  <c r="N63" i="100"/>
  <c r="M63" i="100"/>
  <c r="L63" i="100"/>
  <c r="K63" i="100"/>
  <c r="J63" i="100"/>
  <c r="I63" i="100"/>
  <c r="H63" i="100"/>
  <c r="G63" i="100"/>
  <c r="F63" i="100"/>
  <c r="E63" i="100"/>
  <c r="D63" i="100"/>
  <c r="C63" i="100"/>
  <c r="R62" i="100"/>
  <c r="Q62" i="100"/>
  <c r="P62" i="100"/>
  <c r="O62" i="100"/>
  <c r="N62" i="100"/>
  <c r="M62" i="100"/>
  <c r="L62" i="100"/>
  <c r="K62" i="100"/>
  <c r="J62" i="100"/>
  <c r="I62" i="100"/>
  <c r="H62" i="100"/>
  <c r="G62" i="100"/>
  <c r="F62" i="100"/>
  <c r="E62" i="100"/>
  <c r="D62" i="100"/>
  <c r="C62" i="100"/>
  <c r="G21" i="107" l="1"/>
  <c r="G20" i="107"/>
  <c r="U19" i="107"/>
  <c r="T19" i="107"/>
  <c r="S19" i="107"/>
  <c r="R19" i="107"/>
  <c r="Q19" i="107"/>
  <c r="P19" i="107"/>
  <c r="O19" i="107"/>
  <c r="N19" i="107"/>
  <c r="M19" i="107"/>
  <c r="L19" i="107"/>
  <c r="K19" i="107"/>
  <c r="J19" i="107"/>
  <c r="I19" i="107"/>
  <c r="H19" i="107"/>
  <c r="G19" i="107"/>
  <c r="F19" i="107"/>
  <c r="W18" i="107"/>
  <c r="G18" i="107"/>
  <c r="W17" i="107"/>
  <c r="G17" i="107"/>
  <c r="W16" i="107"/>
  <c r="G16" i="107"/>
  <c r="W15" i="107"/>
  <c r="F14" i="107"/>
  <c r="U14" i="107"/>
  <c r="U7" i="107" s="1"/>
  <c r="T14" i="107"/>
  <c r="T7" i="107" s="1"/>
  <c r="S14" i="107"/>
  <c r="S7" i="107" s="1"/>
  <c r="R14" i="107"/>
  <c r="R7" i="107" s="1"/>
  <c r="Q14" i="107"/>
  <c r="P14" i="107"/>
  <c r="O14" i="107"/>
  <c r="N14" i="107"/>
  <c r="N7" i="107" s="1"/>
  <c r="M14" i="107"/>
  <c r="M7" i="107" s="1"/>
  <c r="L14" i="107"/>
  <c r="L7" i="107" s="1"/>
  <c r="K14" i="107"/>
  <c r="K7" i="107" s="1"/>
  <c r="J14" i="107"/>
  <c r="J7" i="107" s="1"/>
  <c r="I14" i="107"/>
  <c r="I7" i="107" s="1"/>
  <c r="H14" i="107"/>
  <c r="H7" i="107" s="1"/>
  <c r="W13" i="107"/>
  <c r="G13" i="107"/>
  <c r="W12" i="107"/>
  <c r="G12" i="107"/>
  <c r="W11" i="107"/>
  <c r="G11" i="107"/>
  <c r="W10" i="107"/>
  <c r="G10" i="107"/>
  <c r="W9" i="107"/>
  <c r="G9" i="107"/>
  <c r="U8" i="107"/>
  <c r="T8" i="107"/>
  <c r="S8" i="107"/>
  <c r="R8" i="107"/>
  <c r="Q8" i="107"/>
  <c r="P8" i="107"/>
  <c r="O8" i="107"/>
  <c r="N8" i="107"/>
  <c r="M8" i="107"/>
  <c r="L8" i="107"/>
  <c r="K8" i="107"/>
  <c r="J8" i="107"/>
  <c r="I8" i="107"/>
  <c r="H8" i="107"/>
  <c r="F8" i="107"/>
  <c r="Q7" i="107"/>
  <c r="O7" i="107"/>
  <c r="E7" i="107"/>
  <c r="I5" i="107"/>
  <c r="J5" i="107" s="1"/>
  <c r="K5" i="107" s="1"/>
  <c r="L5" i="107" s="1"/>
  <c r="M5" i="107" s="1"/>
  <c r="N5" i="107" s="1"/>
  <c r="O5" i="107" s="1"/>
  <c r="P5" i="107" s="1"/>
  <c r="Q5" i="107" s="1"/>
  <c r="R5" i="107" s="1"/>
  <c r="S5" i="107" s="1"/>
  <c r="T5" i="107" s="1"/>
  <c r="U5" i="107" s="1"/>
  <c r="F7" i="107" l="1"/>
  <c r="W8" i="107"/>
  <c r="P7" i="107"/>
  <c r="G8" i="107"/>
  <c r="W14" i="107"/>
  <c r="G14" i="107"/>
  <c r="G7" i="107" l="1"/>
  <c r="H47" i="105" l="1"/>
  <c r="F47" i="105"/>
  <c r="F26" i="105"/>
  <c r="I6" i="105"/>
  <c r="H6" i="105"/>
  <c r="G6" i="105"/>
  <c r="F6" i="105"/>
  <c r="I5" i="105"/>
  <c r="B109" i="100"/>
  <c r="B108" i="100"/>
  <c r="B107" i="100"/>
  <c r="B106" i="100"/>
  <c r="B105" i="100"/>
  <c r="B104" i="100"/>
  <c r="B103" i="100"/>
  <c r="B102" i="100"/>
  <c r="B101" i="100"/>
  <c r="B100" i="100"/>
  <c r="B99" i="100"/>
  <c r="B98" i="100"/>
  <c r="B97" i="100"/>
  <c r="B96" i="100"/>
  <c r="B95" i="100"/>
  <c r="B94" i="100"/>
  <c r="B93" i="100"/>
  <c r="B92" i="100"/>
  <c r="B91" i="100"/>
  <c r="B90" i="100"/>
  <c r="B89" i="100"/>
  <c r="B88" i="100"/>
  <c r="B87" i="100"/>
  <c r="B86" i="100"/>
  <c r="B85" i="100"/>
  <c r="B84" i="100"/>
  <c r="B83" i="100"/>
  <c r="B82" i="100"/>
  <c r="B81" i="100"/>
  <c r="B80" i="100"/>
  <c r="B79" i="100"/>
  <c r="B78" i="100"/>
  <c r="B77" i="100"/>
  <c r="B76" i="100"/>
  <c r="B75" i="100"/>
  <c r="B74" i="100"/>
  <c r="B73" i="100"/>
  <c r="B72" i="100"/>
  <c r="B71" i="100"/>
  <c r="B70" i="100"/>
  <c r="B69" i="100"/>
  <c r="B68" i="100"/>
  <c r="B67" i="100"/>
  <c r="B66" i="100"/>
  <c r="B65" i="100"/>
  <c r="B64" i="100"/>
  <c r="B63" i="100"/>
  <c r="B62" i="100"/>
  <c r="M16" i="99"/>
  <c r="F491" i="13" l="1"/>
  <c r="F492" i="13"/>
  <c r="K470" i="13"/>
  <c r="J470" i="13"/>
  <c r="I470" i="13"/>
  <c r="H470" i="13"/>
  <c r="G470" i="13"/>
  <c r="K457" i="13"/>
  <c r="J457" i="13"/>
  <c r="I457" i="13"/>
  <c r="H457" i="13"/>
  <c r="G457" i="13"/>
  <c r="F457" i="13"/>
  <c r="F490" i="13"/>
  <c r="F499" i="13" s="1"/>
  <c r="K490" i="13"/>
  <c r="K499" i="13" s="1"/>
  <c r="J490" i="13"/>
  <c r="J499" i="13" s="1"/>
  <c r="I490" i="13"/>
  <c r="I499" i="13" s="1"/>
  <c r="H490" i="13"/>
  <c r="H499" i="13" s="1"/>
  <c r="G490" i="13"/>
  <c r="G499" i="13" s="1"/>
  <c r="K520" i="13"/>
  <c r="F519" i="13"/>
  <c r="F529" i="13" s="1"/>
  <c r="K518" i="13"/>
  <c r="J518" i="13"/>
  <c r="I518" i="13"/>
  <c r="H518" i="13"/>
  <c r="G518" i="13"/>
  <c r="F548" i="13"/>
  <c r="F547" i="13"/>
  <c r="K546" i="13"/>
  <c r="J546" i="13"/>
  <c r="I546" i="13"/>
  <c r="H546" i="13"/>
  <c r="G546" i="13"/>
  <c r="F546" i="13"/>
  <c r="F502" i="13" l="1"/>
  <c r="F501" i="13"/>
  <c r="F557" i="13"/>
  <c r="F555" i="13"/>
  <c r="F558" i="13"/>
  <c r="K530" i="13"/>
  <c r="D615" i="13"/>
  <c r="D614" i="13"/>
  <c r="D612" i="13"/>
  <c r="D611" i="13"/>
  <c r="D606" i="13"/>
  <c r="D605" i="13"/>
  <c r="D603" i="13"/>
  <c r="D602" i="13"/>
  <c r="D597" i="13"/>
  <c r="D596" i="13"/>
  <c r="D594" i="13"/>
  <c r="D593" i="13"/>
  <c r="D588" i="13"/>
  <c r="D587" i="13"/>
  <c r="D586" i="13"/>
  <c r="D584" i="13"/>
  <c r="D583" i="13"/>
  <c r="D582" i="13"/>
  <c r="D576" i="13"/>
  <c r="D575" i="13"/>
  <c r="D573" i="13"/>
  <c r="D572" i="13"/>
  <c r="D567" i="13"/>
  <c r="D566" i="13"/>
  <c r="K555" i="13"/>
  <c r="J555" i="13"/>
  <c r="I555" i="13"/>
  <c r="H555" i="13"/>
  <c r="G555" i="13"/>
  <c r="D554" i="13"/>
  <c r="D564" i="13" s="1"/>
  <c r="D553" i="13"/>
  <c r="D563" i="13" s="1"/>
  <c r="D552" i="13"/>
  <c r="D562" i="13" s="1"/>
  <c r="D551" i="13"/>
  <c r="D561" i="13" s="1"/>
  <c r="D550" i="13"/>
  <c r="D560" i="13" s="1"/>
  <c r="K548" i="13"/>
  <c r="K558" i="13" s="1"/>
  <c r="J548" i="13"/>
  <c r="J558" i="13" s="1"/>
  <c r="I548" i="13"/>
  <c r="I558" i="13" s="1"/>
  <c r="H548" i="13"/>
  <c r="H558" i="13" s="1"/>
  <c r="G548" i="13"/>
  <c r="G558" i="13" s="1"/>
  <c r="K547" i="13"/>
  <c r="K557" i="13" s="1"/>
  <c r="J547" i="13"/>
  <c r="J557" i="13" s="1"/>
  <c r="I547" i="13"/>
  <c r="I557" i="13" s="1"/>
  <c r="H547" i="13"/>
  <c r="H557" i="13" s="1"/>
  <c r="G547" i="13"/>
  <c r="G557" i="13" s="1"/>
  <c r="K527" i="13"/>
  <c r="J527" i="13"/>
  <c r="I527" i="13"/>
  <c r="H527" i="13"/>
  <c r="G527" i="13"/>
  <c r="F527" i="13"/>
  <c r="D526" i="13"/>
  <c r="D536" i="13" s="1"/>
  <c r="D525" i="13"/>
  <c r="D535" i="13" s="1"/>
  <c r="D524" i="13"/>
  <c r="D534" i="13" s="1"/>
  <c r="D523" i="13"/>
  <c r="D533" i="13" s="1"/>
  <c r="D522" i="13"/>
  <c r="D532" i="13" s="1"/>
  <c r="J520" i="13"/>
  <c r="J530" i="13" s="1"/>
  <c r="I520" i="13"/>
  <c r="I530" i="13" s="1"/>
  <c r="H520" i="13"/>
  <c r="H530" i="13" s="1"/>
  <c r="G520" i="13"/>
  <c r="G530" i="13" s="1"/>
  <c r="F520" i="13"/>
  <c r="F530" i="13" s="1"/>
  <c r="K519" i="13"/>
  <c r="K529" i="13" s="1"/>
  <c r="J519" i="13"/>
  <c r="J529" i="13" s="1"/>
  <c r="I519" i="13"/>
  <c r="I529" i="13" s="1"/>
  <c r="H519" i="13"/>
  <c r="H529" i="13" s="1"/>
  <c r="G519" i="13"/>
  <c r="G529" i="13" s="1"/>
  <c r="D498" i="13"/>
  <c r="D508" i="13" s="1"/>
  <c r="D497" i="13"/>
  <c r="D507" i="13" s="1"/>
  <c r="D496" i="13"/>
  <c r="D506" i="13" s="1"/>
  <c r="D495" i="13"/>
  <c r="D505" i="13" s="1"/>
  <c r="D494" i="13"/>
  <c r="D504" i="13" s="1"/>
  <c r="K492" i="13"/>
  <c r="K502" i="13" s="1"/>
  <c r="J492" i="13"/>
  <c r="J502" i="13" s="1"/>
  <c r="I492" i="13"/>
  <c r="I502" i="13" s="1"/>
  <c r="H492" i="13"/>
  <c r="H502" i="13" s="1"/>
  <c r="G492" i="13"/>
  <c r="G502" i="13" s="1"/>
  <c r="K491" i="13"/>
  <c r="K501" i="13" s="1"/>
  <c r="J491" i="13"/>
  <c r="J501" i="13" s="1"/>
  <c r="I491" i="13"/>
  <c r="I501" i="13" s="1"/>
  <c r="H491" i="13"/>
  <c r="H501" i="13" s="1"/>
  <c r="G491" i="13"/>
  <c r="G501" i="13" s="1"/>
  <c r="D481" i="13"/>
  <c r="D480" i="13"/>
  <c r="D478" i="13"/>
  <c r="D477" i="13"/>
  <c r="D476" i="13"/>
  <c r="D468" i="13"/>
  <c r="D467" i="13"/>
  <c r="D465" i="13"/>
  <c r="D464" i="13"/>
  <c r="D463" i="13"/>
  <c r="D455" i="13"/>
  <c r="D454" i="13"/>
  <c r="D452" i="13"/>
  <c r="D451" i="13"/>
  <c r="D450" i="13"/>
  <c r="H14" i="98" l="1"/>
  <c r="C19" i="97" l="1"/>
  <c r="C20" i="97" s="1"/>
  <c r="C21" i="97" s="1"/>
  <c r="C22" i="97" s="1"/>
  <c r="C23" i="97" s="1"/>
  <c r="C24" i="97" s="1"/>
  <c r="C25" i="97" s="1"/>
  <c r="C26" i="97" s="1"/>
  <c r="C27" i="97" s="1"/>
  <c r="C28" i="97" s="1"/>
  <c r="C29" i="97" s="1"/>
  <c r="C30" i="97" s="1"/>
  <c r="C31" i="97" s="1"/>
  <c r="C32" i="97" s="1"/>
  <c r="C33" i="97" s="1"/>
  <c r="C34" i="97" s="1"/>
  <c r="C35" i="97" s="1"/>
  <c r="C36" i="97" s="1"/>
  <c r="C37" i="97" s="1"/>
  <c r="C38" i="97" s="1"/>
  <c r="C39" i="97" s="1"/>
  <c r="C40" i="97" s="1"/>
  <c r="C41" i="97" s="1"/>
  <c r="C42" i="97" s="1"/>
  <c r="C43" i="97" s="1"/>
  <c r="C44" i="97" s="1"/>
  <c r="C45" i="97" s="1"/>
  <c r="C46" i="97" s="1"/>
  <c r="C47" i="97" s="1"/>
  <c r="C48" i="97" s="1"/>
  <c r="C49" i="97" s="1"/>
  <c r="C50" i="97" s="1"/>
  <c r="C51" i="97" s="1"/>
  <c r="C52" i="97" s="1"/>
  <c r="C53" i="97" s="1"/>
  <c r="C54" i="97" s="1"/>
  <c r="C55" i="97" s="1"/>
  <c r="C56" i="97" s="1"/>
  <c r="C57" i="97" s="1"/>
  <c r="C58" i="97" s="1"/>
  <c r="C59" i="97" s="1"/>
  <c r="C60" i="97" s="1"/>
  <c r="C61" i="97" s="1"/>
  <c r="C62" i="97" s="1"/>
  <c r="C63" i="97" s="1"/>
  <c r="C64" i="97" s="1"/>
  <c r="C10" i="97"/>
  <c r="C11" i="97" s="1"/>
  <c r="C12" i="97" s="1"/>
  <c r="C13" i="97" s="1"/>
  <c r="C14" i="97" s="1"/>
  <c r="C15" i="97" s="1"/>
  <c r="C16" i="97" s="1"/>
  <c r="C17" i="97" s="1"/>
  <c r="G10" i="96"/>
  <c r="F59" i="95"/>
  <c r="E59" i="95"/>
  <c r="F50" i="95"/>
  <c r="E50" i="95"/>
  <c r="F47" i="95"/>
  <c r="E47" i="95"/>
  <c r="D25" i="95"/>
  <c r="M22" i="95"/>
  <c r="L22" i="95"/>
  <c r="K22" i="95"/>
  <c r="J22" i="95"/>
  <c r="I22" i="95"/>
  <c r="H22" i="95"/>
  <c r="G22" i="95"/>
  <c r="H14" i="16" l="1"/>
  <c r="I364" i="13" l="1"/>
  <c r="F364" i="13"/>
</calcChain>
</file>

<file path=xl/sharedStrings.xml><?xml version="1.0" encoding="utf-8"?>
<sst xmlns="http://schemas.openxmlformats.org/spreadsheetml/2006/main" count="14807" uniqueCount="1910">
  <si>
    <t>設問数</t>
    <rPh sb="0" eb="2">
      <t>セツモン</t>
    </rPh>
    <rPh sb="2" eb="3">
      <t>スウ</t>
    </rPh>
    <phoneticPr fontId="4"/>
  </si>
  <si>
    <t>家計管理</t>
  </si>
  <si>
    <t>生活設計</t>
  </si>
  <si>
    <t>金融知識</t>
    <rPh sb="2" eb="4">
      <t>チシキ</t>
    </rPh>
    <phoneticPr fontId="2"/>
  </si>
  <si>
    <t>金融取引の基本</t>
    <rPh sb="0" eb="2">
      <t>キンユウ</t>
    </rPh>
    <rPh sb="2" eb="4">
      <t>トリヒキ</t>
    </rPh>
    <rPh sb="5" eb="7">
      <t>キホン</t>
    </rPh>
    <phoneticPr fontId="4"/>
  </si>
  <si>
    <t>金融・経済の基礎</t>
    <rPh sb="3" eb="5">
      <t>ケイザイ</t>
    </rPh>
    <rPh sb="6" eb="8">
      <t>キソ</t>
    </rPh>
    <phoneticPr fontId="4"/>
  </si>
  <si>
    <t>保険</t>
  </si>
  <si>
    <t>外部の知見活用</t>
  </si>
  <si>
    <t>合計</t>
    <rPh sb="0" eb="2">
      <t>ゴウケイ</t>
    </rPh>
    <phoneticPr fontId="4"/>
  </si>
  <si>
    <t>設問の内容</t>
    <rPh sb="0" eb="2">
      <t>セツモン</t>
    </rPh>
    <rPh sb="3" eb="5">
      <t>ナイヨウ</t>
    </rPh>
    <phoneticPr fontId="4"/>
  </si>
  <si>
    <t>契約にかかる基本的な姿勢</t>
    <rPh sb="0" eb="2">
      <t>ケイヤク</t>
    </rPh>
    <rPh sb="6" eb="9">
      <t>キホンテキ</t>
    </rPh>
    <rPh sb="10" eb="12">
      <t>シセイ</t>
    </rPh>
    <phoneticPr fontId="4"/>
  </si>
  <si>
    <t>家族構成の変化に応じた保険の見直し</t>
    <rPh sb="0" eb="2">
      <t>カゾク</t>
    </rPh>
    <rPh sb="2" eb="4">
      <t>コウセイ</t>
    </rPh>
    <rPh sb="5" eb="7">
      <t>ヘンカ</t>
    </rPh>
    <rPh sb="8" eb="9">
      <t>オウ</t>
    </rPh>
    <rPh sb="11" eb="13">
      <t>ホケン</t>
    </rPh>
    <rPh sb="14" eb="16">
      <t>ミナオ</t>
    </rPh>
    <phoneticPr fontId="4"/>
  </si>
  <si>
    <t>資産形成</t>
    <phoneticPr fontId="4"/>
  </si>
  <si>
    <t>リスク・リターン</t>
    <phoneticPr fontId="4"/>
  </si>
  <si>
    <t>資産形成における分散</t>
    <rPh sb="0" eb="2">
      <t>シサン</t>
    </rPh>
    <rPh sb="2" eb="4">
      <t>ケイセイ</t>
    </rPh>
    <rPh sb="8" eb="10">
      <t>ブンサン</t>
    </rPh>
    <phoneticPr fontId="4"/>
  </si>
  <si>
    <t>金融トラブル発生時の相談窓口の理解</t>
    <rPh sb="0" eb="2">
      <t>キンユウ</t>
    </rPh>
    <rPh sb="6" eb="8">
      <t>ハッセイ</t>
    </rPh>
    <rPh sb="8" eb="9">
      <t>ジ</t>
    </rPh>
    <rPh sb="10" eb="12">
      <t>ソウダン</t>
    </rPh>
    <rPh sb="12" eb="14">
      <t>マドグチ</t>
    </rPh>
    <rPh sb="15" eb="17">
      <t>リカイ</t>
    </rPh>
    <phoneticPr fontId="4"/>
  </si>
  <si>
    <t>設問</t>
    <rPh sb="0" eb="2">
      <t>セツモン</t>
    </rPh>
    <phoneticPr fontId="4"/>
  </si>
  <si>
    <t>家計
管理</t>
    <rPh sb="0" eb="2">
      <t>カケイ</t>
    </rPh>
    <rPh sb="3" eb="5">
      <t>カンリ</t>
    </rPh>
    <phoneticPr fontId="4"/>
  </si>
  <si>
    <t>生活
設計</t>
    <rPh sb="0" eb="2">
      <t>セイカツ</t>
    </rPh>
    <rPh sb="3" eb="5">
      <t>セッケイ</t>
    </rPh>
    <phoneticPr fontId="4"/>
  </si>
  <si>
    <t>金融知識</t>
    <rPh sb="0" eb="2">
      <t>キンユウ</t>
    </rPh>
    <rPh sb="2" eb="4">
      <t>チシキ</t>
    </rPh>
    <phoneticPr fontId="4"/>
  </si>
  <si>
    <t>外部
知見
活用</t>
    <rPh sb="0" eb="2">
      <t>ガイブ</t>
    </rPh>
    <rPh sb="3" eb="5">
      <t>チケン</t>
    </rPh>
    <rPh sb="6" eb="8">
      <t>カツヨウ</t>
    </rPh>
    <phoneticPr fontId="4"/>
  </si>
  <si>
    <t>家計管理</t>
    <rPh sb="0" eb="2">
      <t>カケイ</t>
    </rPh>
    <rPh sb="2" eb="4">
      <t>カンリ</t>
    </rPh>
    <phoneticPr fontId="4"/>
  </si>
  <si>
    <t>生活設計</t>
    <rPh sb="0" eb="2">
      <t>セイカツ</t>
    </rPh>
    <rPh sb="2" eb="4">
      <t>セッケイ</t>
    </rPh>
    <phoneticPr fontId="4"/>
  </si>
  <si>
    <t>金融取引基本</t>
    <rPh sb="0" eb="2">
      <t>キンユウ</t>
    </rPh>
    <rPh sb="2" eb="4">
      <t>トリヒキ</t>
    </rPh>
    <rPh sb="4" eb="6">
      <t>キホン</t>
    </rPh>
    <phoneticPr fontId="4"/>
  </si>
  <si>
    <t>金融・経済の基礎</t>
    <rPh sb="0" eb="2">
      <t>キンユウ</t>
    </rPh>
    <rPh sb="3" eb="5">
      <t>ケイザイ</t>
    </rPh>
    <rPh sb="6" eb="8">
      <t>キソ</t>
    </rPh>
    <phoneticPr fontId="4"/>
  </si>
  <si>
    <t>保険</t>
    <rPh sb="0" eb="2">
      <t>ホケン</t>
    </rPh>
    <phoneticPr fontId="4"/>
  </si>
  <si>
    <t>ﾛｰﾝ等</t>
    <rPh sb="3" eb="4">
      <t>ナド</t>
    </rPh>
    <phoneticPr fontId="4"/>
  </si>
  <si>
    <t>資産形成商品</t>
    <rPh sb="0" eb="2">
      <t>シサン</t>
    </rPh>
    <rPh sb="2" eb="4">
      <t>ケイセイ</t>
    </rPh>
    <rPh sb="4" eb="6">
      <t>ショウヒン</t>
    </rPh>
    <phoneticPr fontId="4"/>
  </si>
  <si>
    <t>外部知見活用</t>
    <rPh sb="0" eb="2">
      <t>ガイブ</t>
    </rPh>
    <rPh sb="2" eb="4">
      <t>チケン</t>
    </rPh>
    <rPh sb="4" eb="6">
      <t>カツヨウ</t>
    </rPh>
    <phoneticPr fontId="4"/>
  </si>
  <si>
    <t>ﾛｰﾝ
等</t>
    <rPh sb="4" eb="5">
      <t>ナド</t>
    </rPh>
    <phoneticPr fontId="4"/>
  </si>
  <si>
    <t>資産
形成
商品</t>
    <rPh sb="0" eb="2">
      <t>シサン</t>
    </rPh>
    <rPh sb="3" eb="5">
      <t>ケイセイ</t>
    </rPh>
    <rPh sb="6" eb="8">
      <t>ショウヒン</t>
    </rPh>
    <phoneticPr fontId="4"/>
  </si>
  <si>
    <t>区分</t>
    <rPh sb="0" eb="2">
      <t>クブン</t>
    </rPh>
    <phoneticPr fontId="4"/>
  </si>
  <si>
    <t>ｻﾝﾌﾟﾙ数</t>
    <rPh sb="5" eb="6">
      <t>カズ</t>
    </rPh>
    <phoneticPr fontId="4"/>
  </si>
  <si>
    <t>性別</t>
    <rPh sb="0" eb="2">
      <t>セイベツ</t>
    </rPh>
    <phoneticPr fontId="4"/>
  </si>
  <si>
    <t>男性</t>
    <rPh sb="0" eb="2">
      <t>ダンセイ</t>
    </rPh>
    <phoneticPr fontId="4"/>
  </si>
  <si>
    <t>女性</t>
    <rPh sb="0" eb="2">
      <t>ジョセイ</t>
    </rPh>
    <phoneticPr fontId="4"/>
  </si>
  <si>
    <t>年齢層別</t>
    <rPh sb="0" eb="3">
      <t>ネンレイソウ</t>
    </rPh>
    <rPh sb="3" eb="4">
      <t>ベツ</t>
    </rPh>
    <phoneticPr fontId="4"/>
  </si>
  <si>
    <t>年齢層別
男性・</t>
    <rPh sb="5" eb="7">
      <t>ダンセイ</t>
    </rPh>
    <phoneticPr fontId="4"/>
  </si>
  <si>
    <t>年齢層別
女性・</t>
    <rPh sb="5" eb="6">
      <t>オンナ</t>
    </rPh>
    <rPh sb="6" eb="7">
      <t>セイ</t>
    </rPh>
    <phoneticPr fontId="4"/>
  </si>
  <si>
    <t>都道府県</t>
    <rPh sb="0" eb="4">
      <t>トドウフケン</t>
    </rPh>
    <phoneticPr fontId="4"/>
  </si>
  <si>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</si>
  <si>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</si>
  <si>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</si>
  <si>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</si>
  <si>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</si>
  <si>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</si>
  <si>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</si>
  <si>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</si>
  <si>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</si>
  <si>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</si>
  <si>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</si>
  <si>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</si>
  <si>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</si>
  <si>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</si>
  <si>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</si>
  <si>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</si>
  <si>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</si>
  <si>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</si>
  <si>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</si>
  <si>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</si>
  <si>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</si>
  <si>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</si>
  <si>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</si>
  <si>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</si>
  <si>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</si>
  <si>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</si>
  <si>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</si>
  <si>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</si>
  <si>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</si>
  <si>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</si>
  <si>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</si>
  <si>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</si>
  <si>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</si>
  <si>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</si>
  <si>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</si>
  <si>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</si>
  <si>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</si>
  <si>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</si>
  <si>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</si>
  <si>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</si>
  <si>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</si>
  <si>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</si>
  <si>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</si>
  <si>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</si>
  <si>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</si>
  <si>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</si>
  <si>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</si>
  <si>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地域</t>
    <rPh sb="0" eb="2">
      <t>チイキ</t>
    </rPh>
    <phoneticPr fontId="4"/>
  </si>
  <si>
    <t>北海道</t>
    <rPh sb="0" eb="3">
      <t>ホッカイドウ</t>
    </rPh>
    <phoneticPr fontId="4"/>
  </si>
  <si>
    <t>東北</t>
    <rPh sb="0" eb="2">
      <t>トウホク</t>
    </rPh>
    <phoneticPr fontId="4"/>
  </si>
  <si>
    <t>関東</t>
    <rPh sb="0" eb="2">
      <t>カントウ</t>
    </rPh>
    <phoneticPr fontId="4"/>
  </si>
  <si>
    <t>北陸</t>
    <rPh sb="0" eb="2">
      <t>ホクリク</t>
    </rPh>
    <phoneticPr fontId="4"/>
  </si>
  <si>
    <t>中部</t>
    <rPh sb="0" eb="2">
      <t>チュウブ</t>
    </rPh>
    <phoneticPr fontId="4"/>
  </si>
  <si>
    <t>近畿</t>
    <rPh sb="0" eb="2">
      <t>キンキ</t>
    </rPh>
    <phoneticPr fontId="4"/>
  </si>
  <si>
    <t>中国</t>
    <rPh sb="0" eb="2">
      <t>チュウゴク</t>
    </rPh>
    <phoneticPr fontId="4"/>
  </si>
  <si>
    <t>四国</t>
    <rPh sb="0" eb="2">
      <t>シコク</t>
    </rPh>
    <phoneticPr fontId="4"/>
  </si>
  <si>
    <t>九州</t>
    <rPh sb="0" eb="2">
      <t>キュウシュウ</t>
    </rPh>
    <phoneticPr fontId="4"/>
  </si>
  <si>
    <t>年収別</t>
    <rPh sb="0" eb="2">
      <t>ネンシュウ</t>
    </rPh>
    <rPh sb="2" eb="3">
      <t>ベツ</t>
    </rPh>
    <phoneticPr fontId="4"/>
  </si>
  <si>
    <t>収入はない　　　　　　　</t>
  </si>
  <si>
    <t>250 万円未満　　　　　　</t>
  </si>
  <si>
    <t xml:space="preserve">250～500万円未満　　　 </t>
  </si>
  <si>
    <t>500～750万円未満 　　　</t>
  </si>
  <si>
    <t xml:space="preserve">750～1,000 万円未満　　 </t>
  </si>
  <si>
    <t>1,000～1,500万円未満　　</t>
  </si>
  <si>
    <t>1,500万円以上</t>
  </si>
  <si>
    <t>わからない／答えたくない</t>
    <rPh sb="6" eb="7">
      <t>コタ</t>
    </rPh>
    <phoneticPr fontId="8"/>
  </si>
  <si>
    <t>金融資産金額別</t>
    <rPh sb="0" eb="2">
      <t>キンユウ</t>
    </rPh>
    <rPh sb="2" eb="4">
      <t>シサン</t>
    </rPh>
    <rPh sb="4" eb="6">
      <t>キンガク</t>
    </rPh>
    <rPh sb="6" eb="7">
      <t>ベツ</t>
    </rPh>
    <phoneticPr fontId="4"/>
  </si>
  <si>
    <t>資産はない　　　　　　</t>
  </si>
  <si>
    <t>250 万円未満　　　　　</t>
  </si>
  <si>
    <t>250～500万円未満　　　</t>
  </si>
  <si>
    <t>500～750万円未満　　　</t>
  </si>
  <si>
    <t>750～1,000 万円未満　　</t>
  </si>
  <si>
    <t>1,000～2,000万円未満　</t>
  </si>
  <si>
    <t>2,000万円以上　</t>
  </si>
  <si>
    <t>をみる頻度
金融経済情報</t>
    <rPh sb="6" eb="8">
      <t>キンユウ</t>
    </rPh>
    <rPh sb="8" eb="10">
      <t>ケイザイ</t>
    </rPh>
    <rPh sb="10" eb="12">
      <t>ジョウホウ</t>
    </rPh>
    <phoneticPr fontId="4"/>
  </si>
  <si>
    <t>ほぼ毎日　　　　　　　　　</t>
  </si>
  <si>
    <t>週に１回程度　　　　　　　　</t>
  </si>
  <si>
    <t>月に１回程度　　　　　　　　</t>
  </si>
  <si>
    <t>上記より少ない頻度　　　　　</t>
  </si>
  <si>
    <t>まったくみない</t>
  </si>
  <si>
    <t>義務教育のみ　　　　　　　</t>
  </si>
  <si>
    <t>高等学校　　　　　　　　　</t>
  </si>
  <si>
    <t>専門学校　　　　　　　　　</t>
  </si>
  <si>
    <t>短大・高専　　　　　　　　</t>
  </si>
  <si>
    <t>大学　　　　　　　　　　　</t>
  </si>
  <si>
    <t>大学院</t>
  </si>
  <si>
    <t>会社員</t>
  </si>
  <si>
    <t>公務員</t>
  </si>
  <si>
    <t>自営業</t>
  </si>
  <si>
    <t>パート・アルバイト</t>
  </si>
  <si>
    <t>専業主婦/主夫</t>
  </si>
  <si>
    <t>学生</t>
  </si>
  <si>
    <t>教育の経験
学校での金融</t>
    <rPh sb="6" eb="8">
      <t>ガッコウ</t>
    </rPh>
    <rPh sb="10" eb="12">
      <t>キンユウ</t>
    </rPh>
    <phoneticPr fontId="4"/>
  </si>
  <si>
    <t>受ける機会はあったが、自分は受けなかった</t>
  </si>
  <si>
    <t>受ける機会があり、自分は受けた</t>
  </si>
  <si>
    <t>受ける機会はなかった</t>
  </si>
  <si>
    <t>わからない</t>
  </si>
  <si>
    <t>教育の経験
家庭での金融</t>
    <rPh sb="6" eb="8">
      <t>カテイ</t>
    </rPh>
    <rPh sb="10" eb="12">
      <t>キンユウ</t>
    </rPh>
    <phoneticPr fontId="4"/>
  </si>
  <si>
    <t>教わる機会はあった</t>
    <rPh sb="0" eb="1">
      <t>オソ</t>
    </rPh>
    <rPh sb="3" eb="5">
      <t>キカイ</t>
    </rPh>
    <phoneticPr fontId="8"/>
  </si>
  <si>
    <t>教わる機会はなかった</t>
    <rPh sb="0" eb="1">
      <t>オソ</t>
    </rPh>
    <rPh sb="3" eb="5">
      <t>キカイ</t>
    </rPh>
    <phoneticPr fontId="8"/>
  </si>
  <si>
    <t>ローン
住宅</t>
    <rPh sb="4" eb="6">
      <t>ジュウタク</t>
    </rPh>
    <phoneticPr fontId="4"/>
  </si>
  <si>
    <t>把握していない</t>
    <rPh sb="0" eb="2">
      <t>ハアク</t>
    </rPh>
    <phoneticPr fontId="4"/>
  </si>
  <si>
    <t>ローン
消費者</t>
    <rPh sb="4" eb="7">
      <t>ショウヒシャ</t>
    </rPh>
    <phoneticPr fontId="4"/>
  </si>
  <si>
    <t>の借入
その他</t>
    <rPh sb="1" eb="3">
      <t>カリイレ</t>
    </rPh>
    <rPh sb="6" eb="7">
      <t>タ</t>
    </rPh>
    <phoneticPr fontId="4"/>
  </si>
  <si>
    <t>ブルの経験
金融トラ</t>
    <rPh sb="6" eb="8">
      <t>キンユウ</t>
    </rPh>
    <phoneticPr fontId="4"/>
  </si>
  <si>
    <t>18-19歳</t>
    <rPh sb="5" eb="6">
      <t>サイ</t>
    </rPh>
    <phoneticPr fontId="4"/>
  </si>
  <si>
    <t>20代</t>
    <rPh sb="2" eb="3">
      <t>ダイ</t>
    </rPh>
    <phoneticPr fontId="4"/>
  </si>
  <si>
    <t>30代</t>
    <rPh sb="2" eb="3">
      <t>ダイ</t>
    </rPh>
    <phoneticPr fontId="4"/>
  </si>
  <si>
    <t>40代</t>
    <rPh sb="2" eb="3">
      <t>ダイ</t>
    </rPh>
    <phoneticPr fontId="4"/>
  </si>
  <si>
    <t>50代</t>
    <rPh sb="2" eb="3">
      <t>ダイ</t>
    </rPh>
    <phoneticPr fontId="4"/>
  </si>
  <si>
    <t>60代</t>
    <rPh sb="2" eb="3">
      <t>ダイ</t>
    </rPh>
    <phoneticPr fontId="4"/>
  </si>
  <si>
    <t>70代</t>
    <rPh sb="2" eb="3">
      <t>ダイ</t>
    </rPh>
    <phoneticPr fontId="4"/>
  </si>
  <si>
    <t>全国</t>
  </si>
  <si>
    <t>客観的評価</t>
    <rPh sb="0" eb="3">
      <t>キャッカンテキ</t>
    </rPh>
    <rPh sb="3" eb="5">
      <t>ヒョウカ</t>
    </rPh>
    <phoneticPr fontId="4"/>
  </si>
  <si>
    <t>自己評価</t>
    <rPh sb="0" eb="2">
      <t>ジコ</t>
    </rPh>
    <rPh sb="2" eb="4">
      <t>ヒョウカ</t>
    </rPh>
    <phoneticPr fontId="4"/>
  </si>
  <si>
    <t>金融知識に関する自己評価</t>
    <rPh sb="0" eb="2">
      <t>キンユウ</t>
    </rPh>
    <rPh sb="2" eb="4">
      <t>チシキ</t>
    </rPh>
    <rPh sb="5" eb="6">
      <t>カン</t>
    </rPh>
    <rPh sb="8" eb="10">
      <t>ジコ</t>
    </rPh>
    <rPh sb="10" eb="12">
      <t>ヒョウカ</t>
    </rPh>
    <phoneticPr fontId="4"/>
  </si>
  <si>
    <t>差異</t>
    <rPh sb="0" eb="2">
      <t>サイ</t>
    </rPh>
    <phoneticPr fontId="4"/>
  </si>
  <si>
    <t>１．正誤問題の正答率</t>
    <rPh sb="2" eb="4">
      <t>セイゴ</t>
    </rPh>
    <rPh sb="4" eb="6">
      <t>モンダイ</t>
    </rPh>
    <rPh sb="7" eb="9">
      <t>セイトウ</t>
    </rPh>
    <rPh sb="9" eb="10">
      <t>リツ</t>
    </rPh>
    <phoneticPr fontId="4"/>
  </si>
  <si>
    <t>金融リテラシーマップの分野</t>
    <rPh sb="0" eb="2">
      <t>キンユウ</t>
    </rPh>
    <rPh sb="11" eb="13">
      <t>ブンヤ</t>
    </rPh>
    <phoneticPr fontId="4"/>
  </si>
  <si>
    <t>正答率</t>
    <rPh sb="0" eb="2">
      <t>セイトウ</t>
    </rPh>
    <rPh sb="2" eb="3">
      <t>リツ</t>
    </rPh>
    <phoneticPr fontId="2"/>
  </si>
  <si>
    <t>適切な収支管理およびクレジットカードの利用</t>
    <rPh sb="0" eb="2">
      <t>テキセツ</t>
    </rPh>
    <rPh sb="3" eb="5">
      <t>シュウシ</t>
    </rPh>
    <rPh sb="5" eb="7">
      <t>カンリ</t>
    </rPh>
    <rPh sb="19" eb="21">
      <t>リヨウ</t>
    </rPh>
    <phoneticPr fontId="4"/>
  </si>
  <si>
    <t>適切な収支管理</t>
    <rPh sb="0" eb="2">
      <t>テキセツ</t>
    </rPh>
    <rPh sb="3" eb="5">
      <t>シュウシ</t>
    </rPh>
    <rPh sb="5" eb="7">
      <t>カンリ</t>
    </rPh>
    <phoneticPr fontId="4"/>
  </si>
  <si>
    <t>インターネット取引におけるトラブル回避方法の理解</t>
    <rPh sb="7" eb="9">
      <t>トリヒキ</t>
    </rPh>
    <rPh sb="17" eb="19">
      <t>カイヒ</t>
    </rPh>
    <rPh sb="19" eb="21">
      <t>ホウホウ</t>
    </rPh>
    <rPh sb="22" eb="24">
      <t>リカイ</t>
    </rPh>
    <phoneticPr fontId="4"/>
  </si>
  <si>
    <t>金融トラブルに巻き込まれないための適切な行動</t>
    <rPh sb="0" eb="2">
      <t>キンユウ</t>
    </rPh>
    <rPh sb="7" eb="8">
      <t>マ</t>
    </rPh>
    <rPh sb="9" eb="10">
      <t>コ</t>
    </rPh>
    <rPh sb="17" eb="19">
      <t>テキセツ</t>
    </rPh>
    <rPh sb="20" eb="22">
      <t>コウドウ</t>
    </rPh>
    <phoneticPr fontId="4"/>
  </si>
  <si>
    <t>住宅ローンを組む際の支払金利についての理解</t>
    <rPh sb="0" eb="2">
      <t>ジュウタク</t>
    </rPh>
    <rPh sb="6" eb="7">
      <t>ク</t>
    </rPh>
    <rPh sb="8" eb="9">
      <t>サイ</t>
    </rPh>
    <rPh sb="10" eb="12">
      <t>シハライ</t>
    </rPh>
    <rPh sb="12" eb="14">
      <t>キンリ</t>
    </rPh>
    <rPh sb="19" eb="21">
      <t>リカイ</t>
    </rPh>
    <phoneticPr fontId="4"/>
  </si>
  <si>
    <t>複雑な金融商品を購入する際の適切な行動</t>
    <rPh sb="0" eb="2">
      <t>フクザツ</t>
    </rPh>
    <rPh sb="3" eb="5">
      <t>キンユウ</t>
    </rPh>
    <rPh sb="5" eb="7">
      <t>ショウヒン</t>
    </rPh>
    <rPh sb="8" eb="10">
      <t>コウニュウ</t>
    </rPh>
    <rPh sb="12" eb="13">
      <t>サイ</t>
    </rPh>
    <rPh sb="14" eb="16">
      <t>テキセツ</t>
    </rPh>
    <rPh sb="17" eb="19">
      <t>コウドウ</t>
    </rPh>
    <phoneticPr fontId="4"/>
  </si>
  <si>
    <t>インフレーションについての理解</t>
    <rPh sb="13" eb="15">
      <t>リカイ</t>
    </rPh>
    <phoneticPr fontId="4"/>
  </si>
  <si>
    <t>保険についての理解</t>
    <rPh sb="0" eb="2">
      <t>ホケン</t>
    </rPh>
    <rPh sb="7" eb="9">
      <t>リカイ</t>
    </rPh>
    <phoneticPr fontId="4"/>
  </si>
  <si>
    <t>金融トラブル回避のための行動</t>
    <rPh sb="0" eb="2">
      <t>キンユウ</t>
    </rPh>
    <rPh sb="6" eb="8">
      <t>カイヒ</t>
    </rPh>
    <rPh sb="12" eb="14">
      <t>コウドウ</t>
    </rPh>
    <phoneticPr fontId="4"/>
  </si>
  <si>
    <t>インフレーションと購買力</t>
    <rPh sb="9" eb="12">
      <t>コウバイリョク</t>
    </rPh>
    <phoneticPr fontId="4"/>
  </si>
  <si>
    <t>複利についての理解</t>
    <rPh sb="0" eb="2">
      <t>フクリ</t>
    </rPh>
    <rPh sb="7" eb="9">
      <t>リカイ</t>
    </rPh>
    <phoneticPr fontId="4"/>
  </si>
  <si>
    <t>住宅ローンについての理解</t>
    <rPh sb="0" eb="2">
      <t>ジュウタク</t>
    </rPh>
    <rPh sb="10" eb="12">
      <t>リカイ</t>
    </rPh>
    <phoneticPr fontId="4"/>
  </si>
  <si>
    <t>人生の３大費用についての理解</t>
    <rPh sb="0" eb="2">
      <t>ジンセイ</t>
    </rPh>
    <rPh sb="4" eb="5">
      <t>ダイ</t>
    </rPh>
    <rPh sb="5" eb="7">
      <t>ヒヨウ</t>
    </rPh>
    <rPh sb="12" eb="14">
      <t>リカイ</t>
    </rPh>
    <phoneticPr fontId="4"/>
  </si>
  <si>
    <t>保険の基本的な働きについての理解</t>
    <rPh sb="0" eb="2">
      <t>ホケン</t>
    </rPh>
    <rPh sb="3" eb="6">
      <t>キホンテキ</t>
    </rPh>
    <rPh sb="7" eb="8">
      <t>ハタラ</t>
    </rPh>
    <rPh sb="14" eb="16">
      <t>リカイ</t>
    </rPh>
    <phoneticPr fontId="4"/>
  </si>
  <si>
    <t>金利が変化した際の判断</t>
    <rPh sb="0" eb="2">
      <t>キンリ</t>
    </rPh>
    <rPh sb="3" eb="5">
      <t>ヘンカ</t>
    </rPh>
    <rPh sb="7" eb="8">
      <t>サイ</t>
    </rPh>
    <rPh sb="9" eb="11">
      <t>ハンダン</t>
    </rPh>
    <phoneticPr fontId="4"/>
  </si>
  <si>
    <t>複利（72の法則）についての理解</t>
    <rPh sb="0" eb="2">
      <t>フクリ</t>
    </rPh>
    <rPh sb="6" eb="8">
      <t>ホウソク</t>
    </rPh>
    <rPh sb="14" eb="16">
      <t>リカイ</t>
    </rPh>
    <phoneticPr fontId="4"/>
  </si>
  <si>
    <t>預金保険制度の理解</t>
    <rPh sb="0" eb="2">
      <t>ヨキン</t>
    </rPh>
    <rPh sb="2" eb="4">
      <t>ホケン</t>
    </rPh>
    <rPh sb="4" eb="6">
      <t>セイド</t>
    </rPh>
    <rPh sb="7" eb="9">
      <t>リカイ</t>
    </rPh>
    <phoneticPr fontId="4"/>
  </si>
  <si>
    <t>（％）</t>
    <phoneticPr fontId="4"/>
  </si>
  <si>
    <t>設問</t>
    <rPh sb="0" eb="2">
      <t>セツモン</t>
    </rPh>
    <phoneticPr fontId="2"/>
  </si>
  <si>
    <t>ローン・クレジット</t>
    <phoneticPr fontId="4"/>
  </si>
  <si>
    <t>３．正誤問題の正答率の属性別分析（その２）</t>
    <rPh sb="2" eb="4">
      <t>セイゴ</t>
    </rPh>
    <rPh sb="4" eb="6">
      <t>モンダイ</t>
    </rPh>
    <rPh sb="7" eb="9">
      <t>セイトウ</t>
    </rPh>
    <rPh sb="9" eb="10">
      <t>リツ</t>
    </rPh>
    <rPh sb="11" eb="13">
      <t>ゾクセイ</t>
    </rPh>
    <rPh sb="13" eb="14">
      <t>ベツ</t>
    </rPh>
    <rPh sb="14" eb="16">
      <t>ブンセキ</t>
    </rPh>
    <phoneticPr fontId="4"/>
  </si>
  <si>
    <t>３．正誤問題の正答率の属性別分析（その１）</t>
    <rPh sb="2" eb="4">
      <t>セイゴ</t>
    </rPh>
    <rPh sb="4" eb="6">
      <t>モンダイ</t>
    </rPh>
    <rPh sb="7" eb="9">
      <t>セイトウ</t>
    </rPh>
    <rPh sb="9" eb="10">
      <t>リツ</t>
    </rPh>
    <rPh sb="11" eb="13">
      <t>ゾクセイ</t>
    </rPh>
    <rPh sb="13" eb="14">
      <t>ベツ</t>
    </rPh>
    <rPh sb="14" eb="16">
      <t>ブンセキ</t>
    </rPh>
    <phoneticPr fontId="4"/>
  </si>
  <si>
    <t>（注）以下に従って、9地域とした。
北海道（北海道）
東北（青森県、岩手県、宮城県、秋田県、山形県、福島県）
関東（茨城県、栃木県、群馬県、埼玉県、千葉県、東京都、神奈川県）
北陸（新潟県、富山県、石川県、福井県）
中部（山梨県、長野県、岐阜県、静岡県、愛知県、三重県）
近畿（滋賀県、京都府、大阪府、兵庫県、奈良県、和歌山県）
中国（鳥取県、島根県、岡山県、広島県、山口県）
四国（徳島県、香川県、愛媛県、高知県）
九州（福岡県、佐賀県、長崎県、熊本県、大分県、宮崎県、鹿児島県、沖縄県）</t>
    <rPh sb="1" eb="2">
      <t>チュウ</t>
    </rPh>
    <rPh sb="3" eb="5">
      <t>イカ</t>
    </rPh>
    <rPh sb="6" eb="7">
      <t>シタガ</t>
    </rPh>
    <rPh sb="22" eb="25">
      <t>ホッカイドウ</t>
    </rPh>
    <rPh sb="30" eb="33">
      <t>アオモリケン</t>
    </rPh>
    <rPh sb="34" eb="37">
      <t>イワテケン</t>
    </rPh>
    <rPh sb="38" eb="41">
      <t>ミヤギケン</t>
    </rPh>
    <rPh sb="42" eb="45">
      <t>アキタケン</t>
    </rPh>
    <rPh sb="46" eb="49">
      <t>ヤマガタケン</t>
    </rPh>
    <rPh sb="50" eb="53">
      <t>フクシマケン</t>
    </rPh>
    <rPh sb="58" eb="61">
      <t>イバラギケン</t>
    </rPh>
    <rPh sb="62" eb="65">
      <t>トチギケン</t>
    </rPh>
    <rPh sb="66" eb="69">
      <t>グンマケン</t>
    </rPh>
    <rPh sb="70" eb="73">
      <t>サイタマケン</t>
    </rPh>
    <rPh sb="74" eb="77">
      <t>チバケン</t>
    </rPh>
    <rPh sb="78" eb="81">
      <t>トウキョウト</t>
    </rPh>
    <rPh sb="82" eb="86">
      <t>カナガワケン</t>
    </rPh>
    <rPh sb="91" eb="94">
      <t>ニイガタケン</t>
    </rPh>
    <rPh sb="95" eb="98">
      <t>トヤマケン</t>
    </rPh>
    <rPh sb="99" eb="102">
      <t>イシカワケン</t>
    </rPh>
    <rPh sb="103" eb="106">
      <t>フクイケン</t>
    </rPh>
    <rPh sb="111" eb="114">
      <t>ヤマナシケン</t>
    </rPh>
    <rPh sb="115" eb="118">
      <t>ナガノケン</t>
    </rPh>
    <rPh sb="119" eb="122">
      <t>ギフケン</t>
    </rPh>
    <rPh sb="123" eb="126">
      <t>シズオカケン</t>
    </rPh>
    <rPh sb="127" eb="130">
      <t>アイチケン</t>
    </rPh>
    <rPh sb="131" eb="134">
      <t>ミエケン</t>
    </rPh>
    <rPh sb="139" eb="142">
      <t>シガケン</t>
    </rPh>
    <rPh sb="143" eb="146">
      <t>キョウトフ</t>
    </rPh>
    <rPh sb="147" eb="150">
      <t>オオサカフ</t>
    </rPh>
    <rPh sb="151" eb="154">
      <t>ヒョウゴケン</t>
    </rPh>
    <rPh sb="155" eb="158">
      <t>ナラケン</t>
    </rPh>
    <rPh sb="159" eb="163">
      <t>ワカヤマケン</t>
    </rPh>
    <rPh sb="168" eb="171">
      <t>トットリケン</t>
    </rPh>
    <rPh sb="172" eb="175">
      <t>シマネケン</t>
    </rPh>
    <rPh sb="192" eb="195">
      <t>トクシマケン</t>
    </rPh>
    <rPh sb="196" eb="199">
      <t>カガワケン</t>
    </rPh>
    <rPh sb="200" eb="203">
      <t>エヒメケン</t>
    </rPh>
    <rPh sb="204" eb="207">
      <t>コウチケン</t>
    </rPh>
    <rPh sb="212" eb="214">
      <t>フクオカ</t>
    </rPh>
    <rPh sb="214" eb="215">
      <t>ケン</t>
    </rPh>
    <rPh sb="216" eb="219">
      <t>サガケン</t>
    </rPh>
    <rPh sb="220" eb="223">
      <t>ナガサキケン</t>
    </rPh>
    <rPh sb="224" eb="227">
      <t>クマモトケン</t>
    </rPh>
    <rPh sb="228" eb="231">
      <t>オオイタケン</t>
    </rPh>
    <rPh sb="232" eb="235">
      <t>ミヤザキケン</t>
    </rPh>
    <rPh sb="236" eb="240">
      <t>カゴシマケン</t>
    </rPh>
    <rPh sb="241" eb="244">
      <t>オキナワケン</t>
    </rPh>
    <phoneticPr fontId="4"/>
  </si>
  <si>
    <t>18-29歳</t>
    <rPh sb="5" eb="6">
      <t>サイ</t>
    </rPh>
    <phoneticPr fontId="4"/>
  </si>
  <si>
    <t>30-39歳</t>
  </si>
  <si>
    <t>40-49歳</t>
  </si>
  <si>
    <t>50-59歳</t>
  </si>
  <si>
    <t>60-69歳</t>
  </si>
  <si>
    <t>70-79歳</t>
  </si>
  <si>
    <t>正誤問題の
正答率（％）</t>
    <rPh sb="0" eb="2">
      <t>セイゴ</t>
    </rPh>
    <rPh sb="2" eb="4">
      <t>モンダイ</t>
    </rPh>
    <rPh sb="6" eb="8">
      <t>セイトウ</t>
    </rPh>
    <rPh sb="8" eb="9">
      <t>リツ</t>
    </rPh>
    <phoneticPr fontId="4"/>
  </si>
  <si>
    <t>0点</t>
  </si>
  <si>
    <t>4点</t>
  </si>
  <si>
    <t>8点</t>
  </si>
  <si>
    <t>12点</t>
  </si>
  <si>
    <t>16点</t>
  </si>
  <si>
    <t>20点</t>
  </si>
  <si>
    <t>24点</t>
  </si>
  <si>
    <t>28点</t>
  </si>
  <si>
    <t>32点</t>
  </si>
  <si>
    <t>36点</t>
  </si>
  <si>
    <t>40点</t>
  </si>
  <si>
    <t>44点</t>
  </si>
  <si>
    <t>48点</t>
  </si>
  <si>
    <t>52点</t>
  </si>
  <si>
    <t>56点</t>
  </si>
  <si>
    <t>60点</t>
  </si>
  <si>
    <t>64点</t>
  </si>
  <si>
    <t>68点</t>
  </si>
  <si>
    <t>72点</t>
  </si>
  <si>
    <t>76点</t>
  </si>
  <si>
    <t>80点</t>
  </si>
  <si>
    <t>84点</t>
  </si>
  <si>
    <t>88点</t>
  </si>
  <si>
    <t>92点</t>
  </si>
  <si>
    <t>96点</t>
  </si>
  <si>
    <t>100点</t>
  </si>
  <si>
    <t>第１階層</t>
    <rPh sb="0" eb="1">
      <t>ダイ</t>
    </rPh>
    <rPh sb="2" eb="4">
      <t>カイソウ</t>
    </rPh>
    <phoneticPr fontId="4"/>
  </si>
  <si>
    <t>第２階層</t>
    <rPh sb="0" eb="1">
      <t>ダイ</t>
    </rPh>
    <rPh sb="2" eb="4">
      <t>カイソウ</t>
    </rPh>
    <phoneticPr fontId="4"/>
  </si>
  <si>
    <t>第３階層</t>
    <rPh sb="0" eb="1">
      <t>ダイ</t>
    </rPh>
    <rPh sb="2" eb="4">
      <t>カイソウ</t>
    </rPh>
    <phoneticPr fontId="4"/>
  </si>
  <si>
    <t>第４階層</t>
    <rPh sb="0" eb="1">
      <t>ダイ</t>
    </rPh>
    <rPh sb="2" eb="4">
      <t>カイソウ</t>
    </rPh>
    <phoneticPr fontId="4"/>
  </si>
  <si>
    <t>第５階層</t>
    <rPh sb="0" eb="1">
      <t>ダイ</t>
    </rPh>
    <rPh sb="2" eb="4">
      <t>カイソウ</t>
    </rPh>
    <phoneticPr fontId="4"/>
  </si>
  <si>
    <t>金融取引</t>
    <rPh sb="0" eb="2">
      <t>キンユウ</t>
    </rPh>
    <rPh sb="2" eb="4">
      <t>トリヒキ</t>
    </rPh>
    <phoneticPr fontId="4"/>
  </si>
  <si>
    <t>知識</t>
    <rPh sb="0" eb="2">
      <t>チシキ</t>
    </rPh>
    <phoneticPr fontId="4"/>
  </si>
  <si>
    <t>ローン等</t>
  </si>
  <si>
    <t>資産形成商品</t>
  </si>
  <si>
    <t>性別</t>
    <rPh sb="0" eb="1">
      <t>セイ</t>
    </rPh>
    <phoneticPr fontId="4"/>
  </si>
  <si>
    <t>人</t>
    <rPh sb="0" eb="1">
      <t>ヒト</t>
    </rPh>
    <phoneticPr fontId="4"/>
  </si>
  <si>
    <t>構成比％</t>
    <rPh sb="0" eb="2">
      <t>コウセイ</t>
    </rPh>
    <rPh sb="2" eb="3">
      <t>ヒ</t>
    </rPh>
    <phoneticPr fontId="4"/>
  </si>
  <si>
    <t>全年代</t>
    <rPh sb="0" eb="1">
      <t>ゼン</t>
    </rPh>
    <rPh sb="1" eb="3">
      <t>ネンダイ</t>
    </rPh>
    <phoneticPr fontId="4"/>
  </si>
  <si>
    <t>30‐39歳</t>
    <rPh sb="5" eb="6">
      <t>サイ</t>
    </rPh>
    <phoneticPr fontId="4"/>
  </si>
  <si>
    <t>40‐49歳</t>
    <rPh sb="5" eb="6">
      <t>サイ</t>
    </rPh>
    <phoneticPr fontId="4"/>
  </si>
  <si>
    <t>50‐59歳</t>
    <rPh sb="5" eb="6">
      <t>サイ</t>
    </rPh>
    <phoneticPr fontId="4"/>
  </si>
  <si>
    <t>60‐69歳</t>
    <rPh sb="5" eb="6">
      <t>サイ</t>
    </rPh>
    <phoneticPr fontId="4"/>
  </si>
  <si>
    <t>70-79歳</t>
    <rPh sb="5" eb="6">
      <t>サイ</t>
    </rPh>
    <phoneticPr fontId="4"/>
  </si>
  <si>
    <t>全国</t>
    <rPh sb="0" eb="2">
      <t>ゼンコク</t>
    </rPh>
    <phoneticPr fontId="4"/>
  </si>
  <si>
    <t>全体</t>
    <rPh sb="0" eb="2">
      <t>ゼンタイ</t>
    </rPh>
    <phoneticPr fontId="4"/>
  </si>
  <si>
    <t>2. 週に１回程度</t>
    <phoneticPr fontId="4"/>
  </si>
  <si>
    <t>3. 月に１回程度</t>
    <phoneticPr fontId="4"/>
  </si>
  <si>
    <t>4. 上記より少ない頻度</t>
    <phoneticPr fontId="4"/>
  </si>
  <si>
    <t>5. まったくみない</t>
    <phoneticPr fontId="4"/>
  </si>
  <si>
    <t>6. その他</t>
    <phoneticPr fontId="4"/>
  </si>
  <si>
    <t>学歴別</t>
    <phoneticPr fontId="4"/>
  </si>
  <si>
    <t>設問
番号</t>
    <rPh sb="0" eb="2">
      <t>セツモン</t>
    </rPh>
    <rPh sb="3" eb="5">
      <t>バンゴウ</t>
    </rPh>
    <phoneticPr fontId="4"/>
  </si>
  <si>
    <t>Q4　家計の行動に関する次の記述のうち、適切でないものはどれでしょうか。（１つだけ）【必須入力】
　　1　家計簿などで、収支を管理する
　　2　本当に必要か、収入はあるかなどを考えたうえで、支出をするかどうかを判断する
　　3　収入のうち、一定額を天引きにするなどの方法により、貯蓄を行う
　　4　支払を遅らせるため、クレジットカードの分割払を多用する
　　5　わからない</t>
    <phoneticPr fontId="4"/>
  </si>
  <si>
    <t>Q5　家計管理やクレジットカードに関する次の記述のうち、適切でないものはどれでしょうか。
（１つだけ）【必須入力】
　　1　クレジットカードを自分の収入に合わせて計画的に利用する　　　　　　　
　　2　クレジットカードの未決済額は、実質的には借金である　　　　　　　　　
　　3　手数料（金利）負担は、リボルビング払いでは生じるが、分割払いでは生じない
　　4　利用代金を支払わないと、以降のカード使用ができなくなることがある
　　5　わからない</t>
    <phoneticPr fontId="4"/>
  </si>
  <si>
    <t>Q12　 　 太郎と花子は同い年です。花子は25歳の時に年10万円の預金を始め、その後も毎年10万円の預金を続けました。一方、太郎は25歳の時には預金をせず、50歳の時に年20万円の預金を始めました。二人が75歳になったとき、どちらの預金残高が多いでしょうか。（１つだけ）【必須入力】
　　1.　預け入れた金額は全く同じのため、二人の預金残高は同じである
　　2.　各年の預け入れ額が多いため、太郎の預金残高の方が多い
　　3.　預け入れ額が多いため、花子の預金残高の方が多い
　　4.　複利で利子がつく期間が長いため、花子の預金残高の方が多い
　　5.　わからない</t>
    <phoneticPr fontId="4"/>
  </si>
  <si>
    <t>Q13　一般に「人生の３大費用」といえば、何を指すでしょうか。（１つだけ）【必須入力】
　　1.　一生涯の生活費、子の教育費、医療費
　　2.　子の教育費、住宅購入費、老後の生活費
　　3.　住宅購入費、医療費、親の介護費
　　4.　わからない</t>
    <phoneticPr fontId="4"/>
  </si>
  <si>
    <t>金融
知識</t>
    <rPh sb="3" eb="5">
      <t>チシキ</t>
    </rPh>
    <phoneticPr fontId="4"/>
  </si>
  <si>
    <t>Q14　契約を行う際の対応として、適切でないものはどれでしょうか。（１つだけ）【必須入力】
　　1. 自分にとって、その契約が本当に必要なのかを、改めて考える
　　2. 解約できるかどうかや、解約時に違約金が発生するかを確認する
　　3. 業者から詳しく説明を聞いて契約し、契約書は後でゆっくり読む
　　4. 契約締結に当たり、必要に応じて、第三者にアドバイスを求める
　　5. わからない</t>
    <phoneticPr fontId="4"/>
  </si>
  <si>
    <t>Q15　 金融トラブルに巻き込まれないための行動として、適切でないものはどれでしょうか。（１つだけ）【必須入力】
　　1.　自分の個人情報はなるべく言わない
　　2.　金融経済に関する知識を身に付けるよう努力する
　　3.　判断に迷ったときは、業者を信じて一任する
　　4.　購入しようとする商品の評判をインターネットで確認する
　　5.　わからない</t>
    <phoneticPr fontId="4"/>
  </si>
  <si>
    <t>Q16　インターネット取引において、適切でないものはどれでしょうか。（１つだけ）【必須入力】
　　1. セキュリティ対策ソフトを最新版にした
　　2. メールが届いたが、心当たりのないアドレスだったので、開かなかった
　　3. インターネットカフェのパソコンを使って銀行振込をした
　　4. 入力事項に間違いがないか、何度も確認した
　　5. わからない</t>
    <phoneticPr fontId="4"/>
  </si>
  <si>
    <t>Q18　 １００万円を年率２％の利息がつく預金口座に預け入れました。それ以外、この口座への入金や出金がなかった場合、１年後、口座の残高はいくらになっているでしょうか。利息にかかる税金は考慮しないでご回答ください。（１つだけ）【必須入力】
　　1.（　　　　　）万円（半角数字）
　　2.　わからない</t>
    <phoneticPr fontId="4"/>
  </si>
  <si>
    <t>Q19　では、５年後には口座の残高はいくらになっているでしょうか。利息にかかる税金は考慮しないでご回答ください。（１つだけ）【必須入力】
　　1. １１０万円より多い
　　2. ちょうど１１０万円
　　3. １１０万円より少ない
　　4. 上記の条件だけでは答えられない
　　5. わからない</t>
    <phoneticPr fontId="4"/>
  </si>
  <si>
    <t>Q20　インフレ率が２％で、普通預金口座であなたが受け取る利息が１％なら、１年後にこの口座のお金を使ってどれくらいの物を購入することができると思いますか。（１つだけ）【必須入力】
　　1　今日以上に物が買える
　　2　今日と全く同じだけ物が買える
　　3　今日以下しか物が買えない
　　4　わからない</t>
    <phoneticPr fontId="4"/>
  </si>
  <si>
    <t>21--1</t>
  </si>
  <si>
    <t>Q21-1．高インフレの時には、生活に使うものやサービスの値段全般が急速に上昇する
　　1.正しい
　　2.間違っている
　　3.わからない</t>
    <phoneticPr fontId="4"/>
  </si>
  <si>
    <t>Q22　金利が上がったら、通常、債券価格はどうなるでしょうか。（１つだけ）【必須入力】
　　1.　上がる
　　2.　下がる
　　3.　変化しない
　　4.　債券価格と金利の間には何の関係もない
　　5.　わからない</t>
    <phoneticPr fontId="4"/>
  </si>
  <si>
    <t>Q23　金利が上がっていくときに、資金の運用（預金等）、借入れについて適切な対応はどれでしょうか。（１つだけ）【必須入力】
　　1.　運用は固定金利、借入れは固定金利にする
　　2.　運用は固定金利、借入れは変動金利にする
　　3.　運用は変動金利、借入れは固定金利にする
　　4.　運用は変動金利、借入れは変動金利にする
　　5.　わからない</t>
    <phoneticPr fontId="4"/>
  </si>
  <si>
    <t>Q25　保険の基本的な働きに関する次の記述のうち、適切なものはどれでしょうか。
（１つだけ）【必須入力】
　　1.　リスクの発生頻度は高いが、発生すると損失が大きい場合に有効である
　　2.　リスクの発生頻度は低いが、発生すると損失が大きい場合に有効である
　　3.　リスクの発生頻度は高いが、発生すると損失が小さい場合に有効である
　　4.　リスクの発生頻度は低いが、発生すると損失が小さい場合に有効である
　　5.　わからない</t>
    <phoneticPr fontId="4"/>
  </si>
  <si>
    <t>Q26　子供が独立した50歳の男性が生命保険（終身保険）を見直す場合、適切なものはどれでしょうか。他の事情に変化はないものとします。（１つだけ）【必須入力】
　　1. 死亡保障の増額を検討する
　　2. 死亡保障の減額を検討する
　　3. 特に見直す必要はない
　　4. わからない</t>
    <phoneticPr fontId="4"/>
  </si>
  <si>
    <t>Q28　保険に関する以下の記述のうち、適切でないものはどれでしょうか。
（１つだけ）【必須入力】
　　1.　学生であっても20歳以上になると国民年金保険料を納める必要がある
　　2.　自動車事故を起こした場合の損害賠償は、自賠責保険により全額カバーされる
　　3.　生命保険は、自分や家族の変化に合わせて必要性や保障額を見直すことが望ましい
　　4.　医療保険では、加入前に発症した病気について補償されないことがある
　　5.　わからない</t>
    <phoneticPr fontId="4"/>
  </si>
  <si>
    <t>21--2</t>
  </si>
  <si>
    <t>Q21-2．住宅ローンを組む場合、返済期間が15年の場合と30年の場合を比較すると、通常、15年の方が月々の支払い額は多くなるが、支払う金利の総額は少なくなる　
　　1.正しい
　　2.間違っている
　　3.わからない</t>
    <rPh sb="85" eb="86">
      <t>タダ</t>
    </rPh>
    <rPh sb="93" eb="95">
      <t>マチガ</t>
    </rPh>
    <phoneticPr fontId="4"/>
  </si>
  <si>
    <t>Q30　 住宅ローンに関する以下の記述のうち、適切なものを選択してください。（１つだけ）【必須入力】
　　1. ローンを組んで住宅を購入するよりも、生涯賃貸住宅に住み続ける方が、圧倒的に資金負担が小さい
　　2. 住宅ローンの返済方法には、元利均等方式と元金均等方式があるが、総返済額はどちらも同じである
　　3. 住宅ローンの金利タイプには変動金利型や固定金利型があるが、固定金利型の方が変動金利型よりも常に有利である
　　4. 住宅ローンにかかる総返済額を減らすためには、頭金をできるだけ多く用意するとともに、可能な範囲で繰り上げ返済を行うのが有効である
　　5. わからない</t>
    <phoneticPr fontId="4"/>
  </si>
  <si>
    <t>Q31　10万円の借入れがあり、借入金利は複利で年率20％です。返済をしないと、この金利では、何年で残高は倍になるでしょうか。（１つだけ）【必須入力】
　　1.　2年未満
　　2.　2年以上5年未満
　　3.　5年以上10年未満
　　4.　10年以上
　　5.　わからない</t>
    <phoneticPr fontId="4"/>
  </si>
  <si>
    <t>21--3</t>
  </si>
  <si>
    <t>Q21-3．平均以上の高いリターンのある投資には、平均以上の高いリスクがあるものだ
　　1.正しい
　　2.間違っている
　　3.わからない</t>
    <phoneticPr fontId="4"/>
  </si>
  <si>
    <t>21--4</t>
  </si>
  <si>
    <t>Q21-4.１社の株を買うことは、通常、株式投資信託（※）を買うよりも安全な投資である
　 　※何社かの株式に投資する金融商品
　　1.正しい
　　2.間違っている
　　3.わからない</t>
    <phoneticPr fontId="4"/>
  </si>
  <si>
    <t>Q33　預金保険制度で1千万円まで保護される預金の種類に関する次の記述のうち、適切なものはどれでしょうか。（１つだけ）【必須入力】
　　1.　普通預金だけが保護される
　　2.　普通預金と定期預金は保護される
　　3.　普通預金、定期預金、外貨預金など全ての種類の預金が保護される
　　4.　自己責任の原則から、いかなる預金も保護されない
　　5.　わからない</t>
    <phoneticPr fontId="4"/>
  </si>
  <si>
    <t>Q36　聞いたことがない金融商品を購入するかどうかを判断する際の行動や考え方として、適切でないものはどれでしょうか。（１つだけ）【必須入力】
　　1.　トラブルが多発し、公的機関から注意喚起がなされていないか、情報を収集する
　　2.　インターネットや書籍、複数の販売業者から情報を収集し、他の商品と比較する
　　3.　中立的な立場から情報提供を行っている機関等に相談し、アドバイスを受ける
　　4.　販売業者から高いリターンが期待できるとの情報が得られれば、商品を購入する
　　5.　わからない</t>
    <phoneticPr fontId="4"/>
  </si>
  <si>
    <t>Q37　複雑な仕組みの金融商品の購入を検討するにあたって、適切な対応はどれでしょうか。（１つだけ）【必須入力】
　　1.　仕組みがよくわからなくても、売れ行きが良ければ購入する
　　2.　仕組みがよくわからなくても、提供している金融機関が信用できれば購入する
　　3.　仕組みがよくわからなくても、高いリターンが期待できれば購入する
　　4.　仕組みを理解できて問題ないと思えば購入する
　　5.　わからない</t>
    <phoneticPr fontId="4"/>
  </si>
  <si>
    <t>Q38　金融商品の契約についてトラブルが発生した際に利用する相談窓口や制度として、適切でないものはどれでしょうか。（１つだけ）【必須入力】
　　1.　消費生活センター
　　2.　金融ＡＤＲ制度
　　3.　格付会社 
　　4.　弁護士</t>
    <phoneticPr fontId="4"/>
  </si>
  <si>
    <t>金融取引
の基本</t>
    <rPh sb="0" eb="2">
      <t>キンユウ</t>
    </rPh>
    <rPh sb="2" eb="4">
      <t>トリヒキ</t>
    </rPh>
    <rPh sb="6" eb="8">
      <t>キホン</t>
    </rPh>
    <phoneticPr fontId="4"/>
  </si>
  <si>
    <t>ローン・
クレジット</t>
    <phoneticPr fontId="4"/>
  </si>
  <si>
    <t>項目</t>
    <rPh sb="0" eb="2">
      <t>コウモク</t>
    </rPh>
    <phoneticPr fontId="4"/>
  </si>
  <si>
    <t>計算方法</t>
    <rPh sb="0" eb="2">
      <t>ケイサン</t>
    </rPh>
    <rPh sb="2" eb="4">
      <t>ホウホウ</t>
    </rPh>
    <phoneticPr fontId="4"/>
  </si>
  <si>
    <t>緊急時に備えた資金を確保している人の割合</t>
    <rPh sb="0" eb="3">
      <t>キンキュウジ</t>
    </rPh>
    <rPh sb="4" eb="5">
      <t>ソナ</t>
    </rPh>
    <rPh sb="7" eb="9">
      <t>シキン</t>
    </rPh>
    <rPh sb="10" eb="12">
      <t>カクホ</t>
    </rPh>
    <rPh sb="16" eb="17">
      <t>ヒト</t>
    </rPh>
    <rPh sb="18" eb="20">
      <t>ワリアイ</t>
    </rPh>
    <phoneticPr fontId="4"/>
  </si>
  <si>
    <t>1か月の支出を把握している人の割合</t>
    <rPh sb="2" eb="3">
      <t>ゲツ</t>
    </rPh>
    <rPh sb="4" eb="6">
      <t>シシュツ</t>
    </rPh>
    <rPh sb="7" eb="9">
      <t>ハアク</t>
    </rPh>
    <rPh sb="13" eb="14">
      <t>ヒト</t>
    </rPh>
    <rPh sb="15" eb="17">
      <t>ワリアイ</t>
    </rPh>
    <phoneticPr fontId="4"/>
  </si>
  <si>
    <t>期日に遅れずに支払いをする人の割合</t>
    <rPh sb="0" eb="2">
      <t>キジツ</t>
    </rPh>
    <rPh sb="3" eb="4">
      <t>オク</t>
    </rPh>
    <rPh sb="7" eb="9">
      <t>シハラ</t>
    </rPh>
    <rPh sb="13" eb="14">
      <t>ヒト</t>
    </rPh>
    <rPh sb="15" eb="17">
      <t>ワリアイ</t>
    </rPh>
    <phoneticPr fontId="4"/>
  </si>
  <si>
    <t>生活設計</t>
    <phoneticPr fontId="4"/>
  </si>
  <si>
    <t>お金について長期計画を立てる人の割合</t>
    <rPh sb="1" eb="2">
      <t>カネ</t>
    </rPh>
    <rPh sb="6" eb="8">
      <t>チョウキ</t>
    </rPh>
    <rPh sb="8" eb="10">
      <t>ケイカク</t>
    </rPh>
    <rPh sb="11" eb="12">
      <t>タ</t>
    </rPh>
    <rPh sb="14" eb="15">
      <t>ヒト</t>
    </rPh>
    <rPh sb="16" eb="18">
      <t>ワリアイ</t>
    </rPh>
    <phoneticPr fontId="4"/>
  </si>
  <si>
    <t>老後の生活費について資金計画をたてている人の割合</t>
    <rPh sb="0" eb="2">
      <t>ロウゴ</t>
    </rPh>
    <rPh sb="3" eb="6">
      <t>セイカツヒ</t>
    </rPh>
    <rPh sb="10" eb="12">
      <t>シキン</t>
    </rPh>
    <rPh sb="12" eb="14">
      <t>ケイカク</t>
    </rPh>
    <rPh sb="20" eb="21">
      <t>ヒト</t>
    </rPh>
    <rPh sb="22" eb="24">
      <t>ワリアイ</t>
    </rPh>
    <phoneticPr fontId="4"/>
  </si>
  <si>
    <t>金融知識・
金融商品の
利用選択</t>
    <rPh sb="0" eb="2">
      <t>キンユウ</t>
    </rPh>
    <rPh sb="2" eb="4">
      <t>チシキ</t>
    </rPh>
    <phoneticPr fontId="4"/>
  </si>
  <si>
    <t>生命保険加入時に他の商品と比較した人の割合</t>
    <rPh sb="0" eb="2">
      <t>セイメイ</t>
    </rPh>
    <rPh sb="2" eb="4">
      <t>ホケン</t>
    </rPh>
    <rPh sb="4" eb="6">
      <t>カニュウ</t>
    </rPh>
    <rPh sb="6" eb="7">
      <t>ジ</t>
    </rPh>
    <rPh sb="8" eb="9">
      <t>ホカ</t>
    </rPh>
    <rPh sb="10" eb="12">
      <t>ショウヒン</t>
    </rPh>
    <rPh sb="13" eb="15">
      <t>ヒカク</t>
    </rPh>
    <rPh sb="17" eb="18">
      <t>ヒト</t>
    </rPh>
    <rPh sb="19" eb="21">
      <t>ワリアイ</t>
    </rPh>
    <phoneticPr fontId="4"/>
  </si>
  <si>
    <t>借入れ時に他の商品と比較した人の割合</t>
    <rPh sb="0" eb="2">
      <t>カリイ</t>
    </rPh>
    <rPh sb="3" eb="4">
      <t>ジ</t>
    </rPh>
    <rPh sb="5" eb="6">
      <t>ホカ</t>
    </rPh>
    <rPh sb="7" eb="9">
      <t>ショウヒン</t>
    </rPh>
    <rPh sb="10" eb="12">
      <t>ヒカク</t>
    </rPh>
    <rPh sb="14" eb="15">
      <t>ヒト</t>
    </rPh>
    <rPh sb="16" eb="18">
      <t>ワリアイ</t>
    </rPh>
    <phoneticPr fontId="4"/>
  </si>
  <si>
    <t>資金運用を行う際に他の商品と比較した人の割合</t>
    <rPh sb="0" eb="2">
      <t>シキン</t>
    </rPh>
    <rPh sb="2" eb="4">
      <t>ウンヨウ</t>
    </rPh>
    <rPh sb="5" eb="6">
      <t>オコナ</t>
    </rPh>
    <rPh sb="7" eb="8">
      <t>サイ</t>
    </rPh>
    <rPh sb="9" eb="10">
      <t>ホカ</t>
    </rPh>
    <rPh sb="11" eb="13">
      <t>ショウヒン</t>
    </rPh>
    <rPh sb="14" eb="16">
      <t>ヒカク</t>
    </rPh>
    <rPh sb="18" eb="19">
      <t>ヒト</t>
    </rPh>
    <rPh sb="20" eb="22">
      <t>ワリアイ</t>
    </rPh>
    <phoneticPr fontId="4"/>
  </si>
  <si>
    <t>消費者ローンを利用している人の割合</t>
    <rPh sb="0" eb="3">
      <t>ショウヒシャ</t>
    </rPh>
    <rPh sb="7" eb="9">
      <t>リヨウ</t>
    </rPh>
    <rPh sb="13" eb="14">
      <t>ヒト</t>
    </rPh>
    <rPh sb="15" eb="17">
      <t>ワリアイ</t>
    </rPh>
    <phoneticPr fontId="4"/>
  </si>
  <si>
    <t>お金を借り過ぎていると感じている人の割合</t>
    <phoneticPr fontId="4"/>
  </si>
  <si>
    <t>株式を購入したことがある人の割合</t>
    <rPh sb="0" eb="2">
      <t>カブシキ</t>
    </rPh>
    <rPh sb="3" eb="5">
      <t>コウニュウ</t>
    </rPh>
    <rPh sb="12" eb="13">
      <t>ヒト</t>
    </rPh>
    <rPh sb="14" eb="16">
      <t>ワリアイ</t>
    </rPh>
    <phoneticPr fontId="4"/>
  </si>
  <si>
    <t>商品性を理解せずに外貨預金等を購入している人の割合</t>
    <rPh sb="0" eb="3">
      <t>ショウヒンセイ</t>
    </rPh>
    <rPh sb="4" eb="6">
      <t>リカイ</t>
    </rPh>
    <rPh sb="9" eb="11">
      <t>ガイカ</t>
    </rPh>
    <rPh sb="11" eb="13">
      <t>ヨキン</t>
    </rPh>
    <rPh sb="13" eb="14">
      <t>ナド</t>
    </rPh>
    <rPh sb="15" eb="17">
      <t>コウニュウ</t>
    </rPh>
    <rPh sb="21" eb="22">
      <t>ヒト</t>
    </rPh>
    <rPh sb="23" eb="25">
      <t>ワリアイ</t>
    </rPh>
    <phoneticPr fontId="4"/>
  </si>
  <si>
    <t>金融トラブル発生時の相談窓口を認識している人の割合</t>
    <rPh sb="0" eb="2">
      <t>キンユウ</t>
    </rPh>
    <rPh sb="6" eb="8">
      <t>ハッセイ</t>
    </rPh>
    <rPh sb="8" eb="9">
      <t>ジ</t>
    </rPh>
    <rPh sb="10" eb="12">
      <t>ソウダン</t>
    </rPh>
    <rPh sb="12" eb="14">
      <t>マドグチ</t>
    </rPh>
    <rPh sb="15" eb="17">
      <t>ニンシキ</t>
    </rPh>
    <rPh sb="21" eb="22">
      <t>ヒト</t>
    </rPh>
    <rPh sb="23" eb="25">
      <t>ワリアイ</t>
    </rPh>
    <phoneticPr fontId="4"/>
  </si>
  <si>
    <t>金融経済情報を月に1回もみない人の割合</t>
    <rPh sb="2" eb="4">
      <t>ケイザイ</t>
    </rPh>
    <rPh sb="4" eb="6">
      <t>ジョウホウ</t>
    </rPh>
    <rPh sb="7" eb="8">
      <t>ツキ</t>
    </rPh>
    <rPh sb="10" eb="11">
      <t>カイ</t>
    </rPh>
    <rPh sb="15" eb="16">
      <t>ヒト</t>
    </rPh>
    <rPh sb="17" eb="19">
      <t>ワリアイ</t>
    </rPh>
    <phoneticPr fontId="4"/>
  </si>
  <si>
    <t>金融教育</t>
    <rPh sb="0" eb="2">
      <t>キンユウ</t>
    </rPh>
    <rPh sb="2" eb="4">
      <t>キョウイク</t>
    </rPh>
    <phoneticPr fontId="4"/>
  </si>
  <si>
    <t>「学校で金融教育を行うべき」と思っている人の割合</t>
    <rPh sb="1" eb="3">
      <t>ガッコウ</t>
    </rPh>
    <rPh sb="4" eb="6">
      <t>キンユウ</t>
    </rPh>
    <rPh sb="6" eb="8">
      <t>キョウイク</t>
    </rPh>
    <rPh sb="9" eb="10">
      <t>オコナ</t>
    </rPh>
    <rPh sb="15" eb="16">
      <t>オモ</t>
    </rPh>
    <rPh sb="20" eb="21">
      <t>ヒト</t>
    </rPh>
    <rPh sb="22" eb="24">
      <t>ワリアイ</t>
    </rPh>
    <phoneticPr fontId="4"/>
  </si>
  <si>
    <t>学校等で金融教育を受けた人の割合</t>
    <rPh sb="0" eb="2">
      <t>ガッコウ</t>
    </rPh>
    <rPh sb="2" eb="3">
      <t>ナド</t>
    </rPh>
    <rPh sb="4" eb="6">
      <t>キンユウ</t>
    </rPh>
    <rPh sb="6" eb="8">
      <t>キョウイク</t>
    </rPh>
    <rPh sb="9" eb="10">
      <t>ウ</t>
    </rPh>
    <rPh sb="12" eb="13">
      <t>ヒト</t>
    </rPh>
    <rPh sb="14" eb="16">
      <t>ワリアイ</t>
    </rPh>
    <phoneticPr fontId="4"/>
  </si>
  <si>
    <t>金融知識の
自己評価</t>
    <rPh sb="0" eb="2">
      <t>キンユウ</t>
    </rPh>
    <rPh sb="2" eb="4">
      <t>チシキ</t>
    </rPh>
    <rPh sb="6" eb="8">
      <t>ジコ</t>
    </rPh>
    <rPh sb="8" eb="10">
      <t>ヒョウカ</t>
    </rPh>
    <phoneticPr fontId="4"/>
  </si>
  <si>
    <t>金融知識に自信を持っている人の割合</t>
    <rPh sb="0" eb="2">
      <t>キンユウ</t>
    </rPh>
    <rPh sb="2" eb="4">
      <t>チシキ</t>
    </rPh>
    <rPh sb="5" eb="7">
      <t>ジシン</t>
    </rPh>
    <rPh sb="8" eb="9">
      <t>モ</t>
    </rPh>
    <rPh sb="13" eb="14">
      <t>ヒト</t>
    </rPh>
    <rPh sb="15" eb="17">
      <t>ワリアイ</t>
    </rPh>
    <phoneticPr fontId="4"/>
  </si>
  <si>
    <t>資産等満足度</t>
    <rPh sb="0" eb="2">
      <t>シサン</t>
    </rPh>
    <rPh sb="2" eb="3">
      <t>ナド</t>
    </rPh>
    <rPh sb="3" eb="6">
      <t>マンゾクド</t>
    </rPh>
    <phoneticPr fontId="4"/>
  </si>
  <si>
    <t>資産、負債の現状について満足している人の割合</t>
    <rPh sb="0" eb="2">
      <t>シサン</t>
    </rPh>
    <rPh sb="3" eb="5">
      <t>フサイ</t>
    </rPh>
    <rPh sb="6" eb="8">
      <t>ゲンジョウ</t>
    </rPh>
    <rPh sb="12" eb="14">
      <t>マンゾク</t>
    </rPh>
    <rPh sb="18" eb="19">
      <t>ヒト</t>
    </rPh>
    <rPh sb="20" eb="22">
      <t>ワリアイ</t>
    </rPh>
    <phoneticPr fontId="4"/>
  </si>
  <si>
    <t>行動バイアス</t>
    <rPh sb="0" eb="2">
      <t>コウドウ</t>
    </rPh>
    <phoneticPr fontId="4"/>
  </si>
  <si>
    <t>損失回避傾向が強い人の割合</t>
    <phoneticPr fontId="4"/>
  </si>
  <si>
    <t>近視眼的行動バイアスが強い人の割合</t>
    <rPh sb="0" eb="4">
      <t>キンシガンテキ</t>
    </rPh>
    <rPh sb="4" eb="6">
      <t>コウドウ</t>
    </rPh>
    <rPh sb="11" eb="12">
      <t>ツヨ</t>
    </rPh>
    <rPh sb="13" eb="14">
      <t>ヒト</t>
    </rPh>
    <rPh sb="15" eb="17">
      <t>ワリアイ</t>
    </rPh>
    <phoneticPr fontId="4"/>
  </si>
  <si>
    <t>横並び行動バイアスが強い人の割合</t>
    <rPh sb="0" eb="2">
      <t>ヨコナラ</t>
    </rPh>
    <rPh sb="3" eb="5">
      <t>コウドウ</t>
    </rPh>
    <rPh sb="10" eb="11">
      <t>ツヨ</t>
    </rPh>
    <rPh sb="12" eb="13">
      <t>ヒト</t>
    </rPh>
    <rPh sb="14" eb="16">
      <t>ワリアイ</t>
    </rPh>
    <phoneticPr fontId="4"/>
  </si>
  <si>
    <t>Q3-2で「１．把握している」を選択した人の割合</t>
    <rPh sb="8" eb="10">
      <t>ハアク</t>
    </rPh>
    <rPh sb="16" eb="18">
      <t>センタク</t>
    </rPh>
    <rPh sb="20" eb="21">
      <t>ヒト</t>
    </rPh>
    <rPh sb="22" eb="24">
      <t>ワリアイ</t>
    </rPh>
    <phoneticPr fontId="4"/>
  </si>
  <si>
    <t>Q11で「1.確保している」を選択した人の割合</t>
    <rPh sb="7" eb="9">
      <t>カクホ</t>
    </rPh>
    <rPh sb="15" eb="17">
      <t>センタク</t>
    </rPh>
    <rPh sb="19" eb="20">
      <t>ヒト</t>
    </rPh>
    <rPh sb="21" eb="23">
      <t>ワリアイ</t>
    </rPh>
    <phoneticPr fontId="4"/>
  </si>
  <si>
    <t>Q1-2で「1あてはまる」または「2」を選択した人の割合</t>
    <rPh sb="20" eb="22">
      <t>センタク</t>
    </rPh>
    <rPh sb="24" eb="25">
      <t>ヒト</t>
    </rPh>
    <rPh sb="26" eb="28">
      <t>ワリアイ</t>
    </rPh>
    <phoneticPr fontId="4"/>
  </si>
  <si>
    <t>Q1-4で「1あてはまる」または「2」を選択した人の割合</t>
    <phoneticPr fontId="4"/>
  </si>
  <si>
    <t>Q1-8で「1あてはまる」または「2」を選択した人の割合</t>
    <phoneticPr fontId="4"/>
  </si>
  <si>
    <t>Q17で「1あてはまる」または「2」を選択した人の割合</t>
    <phoneticPr fontId="4"/>
  </si>
  <si>
    <t>Q2で「1あてはまる」または「2」を選択した人の割合</t>
    <phoneticPr fontId="4"/>
  </si>
  <si>
    <t>Q1-10で「1あてはまる」または「2」を選択した人の割合</t>
    <phoneticPr fontId="4"/>
  </si>
  <si>
    <t>Q1-3で「1あてはまる」または「2」を選択した人の割合</t>
    <phoneticPr fontId="4"/>
  </si>
  <si>
    <t>Q9-1で「1計画をたてている」を選択した人の割合</t>
    <rPh sb="7" eb="9">
      <t>ケイカク</t>
    </rPh>
    <phoneticPr fontId="4"/>
  </si>
  <si>
    <t>Q45-2で「1借入れがある」を選択した人の割合</t>
    <rPh sb="8" eb="10">
      <t>カリイ</t>
    </rPh>
    <rPh sb="16" eb="18">
      <t>センタク</t>
    </rPh>
    <rPh sb="20" eb="21">
      <t>ヒト</t>
    </rPh>
    <rPh sb="22" eb="24">
      <t>ワリアイ</t>
    </rPh>
    <phoneticPr fontId="4"/>
  </si>
  <si>
    <t>Q38で「3格付会社」を選択した人の割合</t>
    <rPh sb="6" eb="7">
      <t>カク</t>
    </rPh>
    <rPh sb="7" eb="8">
      <t>ヅ</t>
    </rPh>
    <rPh sb="8" eb="10">
      <t>カイシャ</t>
    </rPh>
    <rPh sb="12" eb="14">
      <t>センタク</t>
    </rPh>
    <rPh sb="16" eb="17">
      <t>ヒト</t>
    </rPh>
    <rPh sb="18" eb="20">
      <t>ワリアイ</t>
    </rPh>
    <phoneticPr fontId="4"/>
  </si>
  <si>
    <t>Q48において「4」または「5」を選択した人の割合</t>
    <rPh sb="17" eb="19">
      <t>センタク</t>
    </rPh>
    <rPh sb="21" eb="22">
      <t>ヒト</t>
    </rPh>
    <rPh sb="23" eb="25">
      <t>ワリアイ</t>
    </rPh>
    <phoneticPr fontId="4"/>
  </si>
  <si>
    <t>Q41において「1思う」を選択した人の割合</t>
    <rPh sb="9" eb="10">
      <t>オモ</t>
    </rPh>
    <rPh sb="13" eb="15">
      <t>センタク</t>
    </rPh>
    <rPh sb="17" eb="18">
      <t>ヒト</t>
    </rPh>
    <rPh sb="19" eb="21">
      <t>ワリアイ</t>
    </rPh>
    <phoneticPr fontId="4"/>
  </si>
  <si>
    <t>Q39において「2受ける機会があり、自分は受けた」を選択した人の割合</t>
    <rPh sb="9" eb="10">
      <t>ウ</t>
    </rPh>
    <rPh sb="12" eb="14">
      <t>キカイ</t>
    </rPh>
    <rPh sb="18" eb="20">
      <t>ジブン</t>
    </rPh>
    <rPh sb="21" eb="22">
      <t>ウ</t>
    </rPh>
    <rPh sb="26" eb="28">
      <t>センタク</t>
    </rPh>
    <rPh sb="30" eb="31">
      <t>ヒト</t>
    </rPh>
    <rPh sb="32" eb="34">
      <t>ワリアイ</t>
    </rPh>
    <phoneticPr fontId="4"/>
  </si>
  <si>
    <t>Q6で「1あてはまる」または「2」を選択した人の割合</t>
    <phoneticPr fontId="4"/>
  </si>
  <si>
    <t>外部知見
の活用</t>
    <rPh sb="0" eb="2">
      <t>ガイブ</t>
    </rPh>
    <rPh sb="2" eb="4">
      <t>チケン</t>
    </rPh>
    <rPh sb="6" eb="8">
      <t>カツヨウ</t>
    </rPh>
    <phoneticPr fontId="4"/>
  </si>
  <si>
    <t>資産形成</t>
    <phoneticPr fontId="4"/>
  </si>
  <si>
    <t>地域別</t>
    <phoneticPr fontId="4"/>
  </si>
  <si>
    <t>北陸</t>
  </si>
  <si>
    <t>年収別</t>
    <phoneticPr fontId="4"/>
  </si>
  <si>
    <t>収入はない</t>
  </si>
  <si>
    <t>250万円未満</t>
  </si>
  <si>
    <t>250～500万円未満</t>
  </si>
  <si>
    <t>500～750万円未満</t>
  </si>
  <si>
    <t>750～1,000万円未満</t>
  </si>
  <si>
    <t>1,000～1,500万円未満</t>
  </si>
  <si>
    <t>わからない／答えたくない</t>
  </si>
  <si>
    <t>資産はない</t>
  </si>
  <si>
    <t>1,000～2,000万円未満</t>
  </si>
  <si>
    <t>2,000万円以上</t>
  </si>
  <si>
    <t>1. ほぼ毎日</t>
    <phoneticPr fontId="4"/>
  </si>
  <si>
    <t>2. 週に１回程度</t>
    <phoneticPr fontId="4"/>
  </si>
  <si>
    <t>3. 月に１回程度</t>
    <phoneticPr fontId="4"/>
  </si>
  <si>
    <t>4. 上記より少ない頻度</t>
    <phoneticPr fontId="4"/>
  </si>
  <si>
    <t>5. まったくみない</t>
    <phoneticPr fontId="4"/>
  </si>
  <si>
    <t>6. その他</t>
    <phoneticPr fontId="4"/>
  </si>
  <si>
    <t>義務教育のみ</t>
  </si>
  <si>
    <t>高等学校</t>
  </si>
  <si>
    <t>専門学校</t>
  </si>
  <si>
    <t>短大・高専</t>
  </si>
  <si>
    <t>大学</t>
  </si>
  <si>
    <t>その他</t>
  </si>
  <si>
    <t>職業別</t>
    <phoneticPr fontId="4"/>
  </si>
  <si>
    <t>専業主婦／主夫</t>
  </si>
  <si>
    <t>無職</t>
  </si>
  <si>
    <t>教わる機会はあった</t>
  </si>
  <si>
    <t>教わる機会はなかった</t>
  </si>
  <si>
    <t>Q21-1</t>
    <phoneticPr fontId="4"/>
  </si>
  <si>
    <t>Q21-2</t>
    <phoneticPr fontId="4"/>
  </si>
  <si>
    <t>Q21-3</t>
    <phoneticPr fontId="4"/>
  </si>
  <si>
    <t>Q21-4</t>
    <phoneticPr fontId="4"/>
  </si>
  <si>
    <t>正誤問題25問の正答率に基づき、25,000人の回答者を５つの階層に分類したうえで、各階層の特徴について分析。</t>
    <rPh sb="0" eb="2">
      <t>セイゴ</t>
    </rPh>
    <rPh sb="2" eb="4">
      <t>モンダイ</t>
    </rPh>
    <rPh sb="6" eb="7">
      <t>モン</t>
    </rPh>
    <rPh sb="8" eb="10">
      <t>セイトウ</t>
    </rPh>
    <rPh sb="10" eb="11">
      <t>リツ</t>
    </rPh>
    <rPh sb="12" eb="13">
      <t>モト</t>
    </rPh>
    <rPh sb="22" eb="23">
      <t>ヒト</t>
    </rPh>
    <rPh sb="24" eb="26">
      <t>カイトウ</t>
    </rPh>
    <rPh sb="26" eb="27">
      <t>シャ</t>
    </rPh>
    <rPh sb="31" eb="33">
      <t>カイソウ</t>
    </rPh>
    <rPh sb="34" eb="36">
      <t>ブンルイ</t>
    </rPh>
    <rPh sb="42" eb="43">
      <t>カク</t>
    </rPh>
    <rPh sb="43" eb="45">
      <t>カイソウ</t>
    </rPh>
    <rPh sb="46" eb="48">
      <t>トクチョウ</t>
    </rPh>
    <rPh sb="52" eb="54">
      <t>ブンセキ</t>
    </rPh>
    <phoneticPr fontId="4"/>
  </si>
  <si>
    <t>（％）</t>
    <phoneticPr fontId="4"/>
  </si>
  <si>
    <t>日本</t>
    <rPh sb="0" eb="2">
      <t>ニホン</t>
    </rPh>
    <phoneticPr fontId="4"/>
  </si>
  <si>
    <t>米国</t>
    <rPh sb="0" eb="2">
      <t>ベイコク</t>
    </rPh>
    <phoneticPr fontId="4"/>
  </si>
  <si>
    <t>東京</t>
    <rPh sb="0" eb="2">
      <t>トウキョウ</t>
    </rPh>
    <phoneticPr fontId="4"/>
  </si>
  <si>
    <t>NY州</t>
    <rPh sb="2" eb="3">
      <t>シュウ</t>
    </rPh>
    <phoneticPr fontId="4"/>
  </si>
  <si>
    <t>2016年</t>
    <rPh sb="4" eb="5">
      <t>ネン</t>
    </rPh>
    <phoneticPr fontId="4"/>
  </si>
  <si>
    <t>2012年</t>
    <rPh sb="4" eb="5">
      <t>ネン</t>
    </rPh>
    <phoneticPr fontId="4"/>
  </si>
  <si>
    <t>正誤問題５問の正答率（平均）</t>
    <rPh sb="0" eb="2">
      <t>セイゴ</t>
    </rPh>
    <rPh sb="2" eb="4">
      <t>モンダイ</t>
    </rPh>
    <rPh sb="5" eb="6">
      <t>モン</t>
    </rPh>
    <rPh sb="7" eb="9">
      <t>セイトウ</t>
    </rPh>
    <rPh sb="9" eb="10">
      <t>リツ</t>
    </rPh>
    <rPh sb="11" eb="13">
      <t>ヘイキン</t>
    </rPh>
    <phoneticPr fontId="4"/>
  </si>
  <si>
    <t>5問平均</t>
    <rPh sb="1" eb="2">
      <t>モン</t>
    </rPh>
    <rPh sb="2" eb="4">
      <t>ヘイキン</t>
    </rPh>
    <phoneticPr fontId="4"/>
  </si>
  <si>
    <t>正答率</t>
    <rPh sb="0" eb="2">
      <t>セイトウ</t>
    </rPh>
    <rPh sb="2" eb="3">
      <t>リツ</t>
    </rPh>
    <phoneticPr fontId="4"/>
  </si>
  <si>
    <t>③住宅ローン</t>
    <rPh sb="1" eb="3">
      <t>ジュウタク</t>
    </rPh>
    <phoneticPr fontId="4"/>
  </si>
  <si>
    <t>⑤債券価格</t>
    <rPh sb="1" eb="3">
      <t>サイケン</t>
    </rPh>
    <rPh sb="3" eb="5">
      <t>カカク</t>
    </rPh>
    <phoneticPr fontId="4"/>
  </si>
  <si>
    <t>18～34歳</t>
    <rPh sb="5" eb="6">
      <t>サイ</t>
    </rPh>
    <phoneticPr fontId="4"/>
  </si>
  <si>
    <t>35～54歳</t>
    <rPh sb="5" eb="6">
      <t>サイ</t>
    </rPh>
    <phoneticPr fontId="4"/>
  </si>
  <si>
    <t>55～79歳</t>
    <rPh sb="5" eb="6">
      <t>サイ</t>
    </rPh>
    <phoneticPr fontId="4"/>
  </si>
  <si>
    <t>年収250万円未満</t>
    <rPh sb="0" eb="2">
      <t>ネンシュウ</t>
    </rPh>
    <rPh sb="5" eb="7">
      <t>マンエン</t>
    </rPh>
    <rPh sb="7" eb="9">
      <t>ミマン</t>
    </rPh>
    <phoneticPr fontId="4"/>
  </si>
  <si>
    <t>年収250～750万円</t>
    <rPh sb="0" eb="2">
      <t>ネンシュウ</t>
    </rPh>
    <rPh sb="9" eb="11">
      <t>マンエン</t>
    </rPh>
    <phoneticPr fontId="4"/>
  </si>
  <si>
    <t>年収750万円以上</t>
    <rPh sb="0" eb="2">
      <t>ネンシュウ</t>
    </rPh>
    <rPh sb="5" eb="7">
      <t>マンエン</t>
    </rPh>
    <rPh sb="7" eb="9">
      <t>イジョウ</t>
    </rPh>
    <phoneticPr fontId="4"/>
  </si>
  <si>
    <t>中学・高校卒</t>
    <rPh sb="0" eb="2">
      <t>チュウガク</t>
    </rPh>
    <rPh sb="3" eb="5">
      <t>コウコウ</t>
    </rPh>
    <phoneticPr fontId="4"/>
  </si>
  <si>
    <t>短大等卒</t>
    <rPh sb="0" eb="2">
      <t>タンダイ</t>
    </rPh>
    <rPh sb="2" eb="3">
      <t>ナド</t>
    </rPh>
    <rPh sb="3" eb="4">
      <t>ソツ</t>
    </rPh>
    <phoneticPr fontId="4"/>
  </si>
  <si>
    <t>大学・大学院卒</t>
    <rPh sb="0" eb="2">
      <t>ダイガク</t>
    </rPh>
    <rPh sb="3" eb="6">
      <t>ダイガクイン</t>
    </rPh>
    <rPh sb="6" eb="7">
      <t>ソツ</t>
    </rPh>
    <phoneticPr fontId="4"/>
  </si>
  <si>
    <t>-</t>
  </si>
  <si>
    <t>緊急時の金銭的備えがある人の割合</t>
    <rPh sb="0" eb="3">
      <t>キンキュウジ</t>
    </rPh>
    <rPh sb="4" eb="7">
      <t>キンセンテキ</t>
    </rPh>
    <rPh sb="7" eb="8">
      <t>ソナ</t>
    </rPh>
    <rPh sb="12" eb="13">
      <t>ヒト</t>
    </rPh>
    <rPh sb="14" eb="16">
      <t>ワリアイ</t>
    </rPh>
    <phoneticPr fontId="4"/>
  </si>
  <si>
    <t>借り過ぎている人の割合</t>
    <rPh sb="0" eb="1">
      <t>カ</t>
    </rPh>
    <rPh sb="2" eb="3">
      <t>ス</t>
    </rPh>
    <rPh sb="7" eb="8">
      <t>ヒト</t>
    </rPh>
    <rPh sb="9" eb="11">
      <t>ワリアイ</t>
    </rPh>
    <phoneticPr fontId="4"/>
  </si>
  <si>
    <t>教育費を確保している人の割合</t>
    <rPh sb="0" eb="3">
      <t>キョウイクヒ</t>
    </rPh>
    <rPh sb="4" eb="6">
      <t>カクホ</t>
    </rPh>
    <rPh sb="10" eb="11">
      <t>ヒト</t>
    </rPh>
    <rPh sb="12" eb="14">
      <t>ワリアイ</t>
    </rPh>
    <phoneticPr fontId="4"/>
  </si>
  <si>
    <t>住宅ローン</t>
    <rPh sb="0" eb="2">
      <t>ジュウタク</t>
    </rPh>
    <phoneticPr fontId="4"/>
  </si>
  <si>
    <t>72の法則</t>
    <rPh sb="3" eb="5">
      <t>ホウソク</t>
    </rPh>
    <phoneticPr fontId="4"/>
  </si>
  <si>
    <t>①金利</t>
    <rPh sb="1" eb="3">
      <t>キンリ</t>
    </rPh>
    <phoneticPr fontId="4"/>
  </si>
  <si>
    <t>②複利</t>
    <rPh sb="1" eb="3">
      <t>フクリ</t>
    </rPh>
    <phoneticPr fontId="4"/>
  </si>
  <si>
    <t>⑤分散</t>
    <rPh sb="1" eb="3">
      <t>ブンサン</t>
    </rPh>
    <phoneticPr fontId="4"/>
  </si>
  <si>
    <t>102万円</t>
    <rPh sb="3" eb="5">
      <t>マンエン</t>
    </rPh>
    <phoneticPr fontId="4"/>
  </si>
  <si>
    <t>行動</t>
    <rPh sb="0" eb="2">
      <t>コウドウ</t>
    </rPh>
    <phoneticPr fontId="4"/>
  </si>
  <si>
    <t>７．米国調査との比較</t>
    <rPh sb="2" eb="4">
      <t>ベイコク</t>
    </rPh>
    <rPh sb="4" eb="6">
      <t>チョウサ</t>
    </rPh>
    <rPh sb="8" eb="10">
      <t>ヒカク</t>
    </rPh>
    <phoneticPr fontId="4"/>
  </si>
  <si>
    <t>８．OECD調査との比較</t>
    <rPh sb="6" eb="8">
      <t>チョウサ</t>
    </rPh>
    <rPh sb="10" eb="12">
      <t>ヒカク</t>
    </rPh>
    <phoneticPr fontId="4"/>
  </si>
  <si>
    <t>金融教育が必要との意見の割合</t>
    <rPh sb="0" eb="2">
      <t>キンユウ</t>
    </rPh>
    <rPh sb="2" eb="4">
      <t>キョウイク</t>
    </rPh>
    <rPh sb="5" eb="7">
      <t>ヒツヨウ</t>
    </rPh>
    <rPh sb="9" eb="11">
      <t>イケン</t>
    </rPh>
    <rPh sb="12" eb="14">
      <t>ワリアイ</t>
    </rPh>
    <phoneticPr fontId="4"/>
  </si>
  <si>
    <t>学校等において金融教育を受けた人の割合</t>
    <rPh sb="0" eb="2">
      <t>ガッコウ</t>
    </rPh>
    <rPh sb="2" eb="3">
      <t>トウ</t>
    </rPh>
    <rPh sb="7" eb="9">
      <t>キンユウ</t>
    </rPh>
    <rPh sb="9" eb="11">
      <t>キョウイク</t>
    </rPh>
    <rPh sb="12" eb="13">
      <t>ウ</t>
    </rPh>
    <rPh sb="15" eb="16">
      <t>ヒト</t>
    </rPh>
    <rPh sb="17" eb="19">
      <t>ワリアイ</t>
    </rPh>
    <phoneticPr fontId="4"/>
  </si>
  <si>
    <t>家庭において金融教育を受けた人の割合</t>
    <rPh sb="0" eb="2">
      <t>カテイ</t>
    </rPh>
    <rPh sb="6" eb="8">
      <t>キンユウ</t>
    </rPh>
    <rPh sb="8" eb="10">
      <t>キョウイク</t>
    </rPh>
    <rPh sb="11" eb="12">
      <t>ウ</t>
    </rPh>
    <rPh sb="14" eb="15">
      <t>ヒト</t>
    </rPh>
    <rPh sb="16" eb="18">
      <t>ワリアイ</t>
    </rPh>
    <phoneticPr fontId="4"/>
  </si>
  <si>
    <t>（注）</t>
    <rPh sb="1" eb="2">
      <t>チュウ</t>
    </rPh>
    <phoneticPr fontId="4"/>
  </si>
  <si>
    <t>損失回避傾向が強い人の割合</t>
    <rPh sb="0" eb="2">
      <t>ソンシツ</t>
    </rPh>
    <rPh sb="2" eb="4">
      <t>カイヒ</t>
    </rPh>
    <rPh sb="4" eb="6">
      <t>ケイコウ</t>
    </rPh>
    <rPh sb="7" eb="8">
      <t>ツヨ</t>
    </rPh>
    <rPh sb="9" eb="10">
      <t>ヒト</t>
    </rPh>
    <rPh sb="11" eb="13">
      <t>ワリアイ</t>
    </rPh>
    <phoneticPr fontId="4"/>
  </si>
  <si>
    <t>横並びバイアスが強い人の割合</t>
    <rPh sb="0" eb="2">
      <t>ヨコナラ</t>
    </rPh>
    <rPh sb="8" eb="9">
      <t>ツヨ</t>
    </rPh>
    <rPh sb="10" eb="11">
      <t>ヒト</t>
    </rPh>
    <rPh sb="12" eb="14">
      <t>ワリアイ</t>
    </rPh>
    <phoneticPr fontId="4"/>
  </si>
  <si>
    <t>９．金融教育のニーズと経験</t>
    <rPh sb="2" eb="4">
      <t>キンユウ</t>
    </rPh>
    <rPh sb="4" eb="6">
      <t>キョウイク</t>
    </rPh>
    <rPh sb="11" eb="13">
      <t>ケイケン</t>
    </rPh>
    <phoneticPr fontId="4"/>
  </si>
  <si>
    <t>１０　金融教育を受けた人の特徴</t>
  </si>
  <si>
    <t>（１） セグメントの概要</t>
    <rPh sb="10" eb="12">
      <t>ガイヨウ</t>
    </rPh>
    <phoneticPr fontId="4"/>
  </si>
  <si>
    <t>調査サンプル</t>
    <rPh sb="0" eb="2">
      <t>チョウサ</t>
    </rPh>
    <phoneticPr fontId="4"/>
  </si>
  <si>
    <t>（構成比％）</t>
    <phoneticPr fontId="4"/>
  </si>
  <si>
    <t>（％）</t>
    <phoneticPr fontId="4"/>
  </si>
  <si>
    <t>全サンプル</t>
  </si>
  <si>
    <t>金融教育を受けた人</t>
  </si>
  <si>
    <t>金融リテラシー
マップの分野</t>
    <rPh sb="0" eb="2">
      <t>キンユウ</t>
    </rPh>
    <phoneticPr fontId="4"/>
  </si>
  <si>
    <t>正誤
問題</t>
    <rPh sb="0" eb="2">
      <t>セイゴ</t>
    </rPh>
    <rPh sb="3" eb="5">
      <t>モンダイ</t>
    </rPh>
    <phoneticPr fontId="4"/>
  </si>
  <si>
    <t>全サンプル</t>
    <rPh sb="0" eb="1">
      <t>ゼン</t>
    </rPh>
    <phoneticPr fontId="4"/>
  </si>
  <si>
    <t>1.家計
管理</t>
    <rPh sb="2" eb="4">
      <t>カケイ</t>
    </rPh>
    <rPh sb="5" eb="7">
      <t>カンリ</t>
    </rPh>
    <phoneticPr fontId="39"/>
  </si>
  <si>
    <t>2.生活
設計</t>
    <rPh sb="2" eb="4">
      <t>セイカツ</t>
    </rPh>
    <rPh sb="5" eb="7">
      <t>セッケイ</t>
    </rPh>
    <phoneticPr fontId="39"/>
  </si>
  <si>
    <t>金融知識</t>
    <rPh sb="2" eb="4">
      <t>チシキ</t>
    </rPh>
    <phoneticPr fontId="4"/>
  </si>
  <si>
    <t>3.金融
取引</t>
    <rPh sb="2" eb="4">
      <t>キンユウ</t>
    </rPh>
    <rPh sb="5" eb="7">
      <t>トリヒキ</t>
    </rPh>
    <phoneticPr fontId="39"/>
  </si>
  <si>
    <t>4.金融
基礎</t>
    <rPh sb="2" eb="4">
      <t>キンユウ</t>
    </rPh>
    <rPh sb="5" eb="7">
      <t>キソ</t>
    </rPh>
    <phoneticPr fontId="39"/>
  </si>
  <si>
    <t>5.保険</t>
    <rPh sb="2" eb="4">
      <t>ホケン</t>
    </rPh>
    <phoneticPr fontId="39"/>
  </si>
  <si>
    <t>6.ﾛｰﾝ</t>
  </si>
  <si>
    <t>7.資産
形成</t>
    <rPh sb="2" eb="4">
      <t>シサン</t>
    </rPh>
    <rPh sb="5" eb="7">
      <t>ケイセイ</t>
    </rPh>
    <phoneticPr fontId="39"/>
  </si>
  <si>
    <t>8.外部
知見</t>
    <rPh sb="2" eb="4">
      <t>ガイブ</t>
    </rPh>
    <rPh sb="5" eb="7">
      <t>チケン</t>
    </rPh>
    <phoneticPr fontId="39"/>
  </si>
  <si>
    <t>客観的評価（全サンプル＝100）&lt;A&gt;</t>
    <rPh sb="0" eb="3">
      <t>キャッカンテキ</t>
    </rPh>
    <rPh sb="3" eb="5">
      <t>ヒョウカ</t>
    </rPh>
    <rPh sb="6" eb="7">
      <t>ゼン</t>
    </rPh>
    <phoneticPr fontId="4"/>
  </si>
  <si>
    <t>自己評価（全サンプル＝100）&lt;B&gt;</t>
    <rPh sb="0" eb="2">
      <t>ジコ</t>
    </rPh>
    <rPh sb="2" eb="4">
      <t>ヒョウカ</t>
    </rPh>
    <rPh sb="5" eb="6">
      <t>ゼン</t>
    </rPh>
    <phoneticPr fontId="4"/>
  </si>
  <si>
    <t>評価のギャップ &lt;A-B&gt;</t>
    <rPh sb="0" eb="2">
      <t>ヒョウカ</t>
    </rPh>
    <phoneticPr fontId="4"/>
  </si>
  <si>
    <t>お金について長期計画を立て、達成するよう努力している人の割合</t>
    <rPh sb="1" eb="2">
      <t>カネ</t>
    </rPh>
    <rPh sb="6" eb="8">
      <t>チョウキ</t>
    </rPh>
    <rPh sb="8" eb="10">
      <t>ケイカク</t>
    </rPh>
    <rPh sb="11" eb="12">
      <t>タ</t>
    </rPh>
    <rPh sb="14" eb="16">
      <t>タッセイ</t>
    </rPh>
    <rPh sb="20" eb="22">
      <t>ドリョク</t>
    </rPh>
    <rPh sb="26" eb="27">
      <t>ヒト</t>
    </rPh>
    <rPh sb="28" eb="30">
      <t>ワリアイ</t>
    </rPh>
    <phoneticPr fontId="4"/>
  </si>
  <si>
    <t>お金を借り過ぎていると感じている人の割合</t>
    <phoneticPr fontId="4"/>
  </si>
  <si>
    <t>商品性を理解せずに投資信託を購入した人の割合</t>
    <rPh sb="0" eb="3">
      <t>ショウヒンセイ</t>
    </rPh>
    <rPh sb="4" eb="6">
      <t>リカイ</t>
    </rPh>
    <rPh sb="9" eb="11">
      <t>トウシ</t>
    </rPh>
    <rPh sb="11" eb="13">
      <t>シンタク</t>
    </rPh>
    <rPh sb="14" eb="16">
      <t>コウニュウ</t>
    </rPh>
    <rPh sb="18" eb="19">
      <t>ヒト</t>
    </rPh>
    <rPh sb="20" eb="22">
      <t>ワリアイ</t>
    </rPh>
    <phoneticPr fontId="4"/>
  </si>
  <si>
    <t>商品性を理解せずに外貨預金等を購入した人の割合</t>
    <rPh sb="0" eb="3">
      <t>ショウヒンセイ</t>
    </rPh>
    <rPh sb="4" eb="6">
      <t>リカイ</t>
    </rPh>
    <rPh sb="9" eb="11">
      <t>ガイカ</t>
    </rPh>
    <rPh sb="11" eb="13">
      <t>ヨキン</t>
    </rPh>
    <rPh sb="13" eb="14">
      <t>ナド</t>
    </rPh>
    <rPh sb="15" eb="17">
      <t>コウニュウ</t>
    </rPh>
    <rPh sb="19" eb="20">
      <t>ヒト</t>
    </rPh>
    <rPh sb="21" eb="23">
      <t>ワリアイ</t>
    </rPh>
    <phoneticPr fontId="4"/>
  </si>
  <si>
    <t>外部知見の活用</t>
    <rPh sb="0" eb="2">
      <t>ガイブ</t>
    </rPh>
    <rPh sb="2" eb="4">
      <t>チケン</t>
    </rPh>
    <rPh sb="5" eb="7">
      <t>カツヨウ</t>
    </rPh>
    <phoneticPr fontId="4"/>
  </si>
  <si>
    <t>（構成比％）</t>
    <phoneticPr fontId="4"/>
  </si>
  <si>
    <t>（％）</t>
    <phoneticPr fontId="4"/>
  </si>
  <si>
    <t>定義:　18～24歳の学生</t>
  </si>
  <si>
    <t>（構成比％）</t>
    <phoneticPr fontId="4"/>
  </si>
  <si>
    <t>北海道</t>
    <rPh sb="0" eb="3">
      <t>ホッカイドウ</t>
    </rPh>
    <phoneticPr fontId="49"/>
  </si>
  <si>
    <t>東北</t>
    <rPh sb="0" eb="2">
      <t>トウホク</t>
    </rPh>
    <phoneticPr fontId="49"/>
  </si>
  <si>
    <t>関東</t>
    <rPh sb="0" eb="2">
      <t>カントウ</t>
    </rPh>
    <phoneticPr fontId="49"/>
  </si>
  <si>
    <t>北陸</t>
    <rPh sb="0" eb="2">
      <t>ホクリク</t>
    </rPh>
    <phoneticPr fontId="49"/>
  </si>
  <si>
    <t>中部</t>
    <rPh sb="0" eb="2">
      <t>チュウブ</t>
    </rPh>
    <phoneticPr fontId="49"/>
  </si>
  <si>
    <t>近畿</t>
    <rPh sb="0" eb="2">
      <t>キンキ</t>
    </rPh>
    <phoneticPr fontId="49"/>
  </si>
  <si>
    <t>中国</t>
    <rPh sb="0" eb="2">
      <t>チュウゴク</t>
    </rPh>
    <phoneticPr fontId="49"/>
  </si>
  <si>
    <t>四国</t>
    <rPh sb="0" eb="2">
      <t>シコク</t>
    </rPh>
    <phoneticPr fontId="49"/>
  </si>
  <si>
    <t>九州</t>
    <rPh sb="0" eb="2">
      <t>キュウシュウ</t>
    </rPh>
    <phoneticPr fontId="49"/>
  </si>
  <si>
    <t>（％）</t>
    <phoneticPr fontId="4"/>
  </si>
  <si>
    <t>ローン・クレジット</t>
    <phoneticPr fontId="4"/>
  </si>
  <si>
    <t>資産形成</t>
    <phoneticPr fontId="4"/>
  </si>
  <si>
    <t>生活設計</t>
    <phoneticPr fontId="4"/>
  </si>
  <si>
    <t>お金を借り過ぎていると感じている人の割合</t>
    <phoneticPr fontId="4"/>
  </si>
  <si>
    <t>若年社会人</t>
  </si>
  <si>
    <t>生活設計</t>
    <phoneticPr fontId="4"/>
  </si>
  <si>
    <t>お金を借り過ぎていると感じている人の割合</t>
    <phoneticPr fontId="4"/>
  </si>
  <si>
    <t>定義:　60～79歳の男女</t>
  </si>
  <si>
    <t>高齢者</t>
  </si>
  <si>
    <t>定義:　18～79歳の会社員</t>
  </si>
  <si>
    <t>ローン・クレジット</t>
    <phoneticPr fontId="4"/>
  </si>
  <si>
    <t>資産形成</t>
    <phoneticPr fontId="4"/>
  </si>
  <si>
    <t>定義:　18～79歳の公務員</t>
  </si>
  <si>
    <t>（構成比％）</t>
    <phoneticPr fontId="4"/>
  </si>
  <si>
    <t>（％）</t>
    <phoneticPr fontId="4"/>
  </si>
  <si>
    <t>ローン・クレジット</t>
    <phoneticPr fontId="4"/>
  </si>
  <si>
    <t>資産形成</t>
    <phoneticPr fontId="4"/>
  </si>
  <si>
    <t>生活設計</t>
    <phoneticPr fontId="4"/>
  </si>
  <si>
    <t>お金を借り過ぎていると感じている人の割合</t>
    <phoneticPr fontId="4"/>
  </si>
  <si>
    <t>定義:　18～79歳の自営業</t>
  </si>
  <si>
    <t>（構成比％）</t>
    <phoneticPr fontId="4"/>
  </si>
  <si>
    <t>（％）</t>
    <phoneticPr fontId="4"/>
  </si>
  <si>
    <t>ローン・クレジット</t>
    <phoneticPr fontId="4"/>
  </si>
  <si>
    <t>生活設計</t>
    <phoneticPr fontId="4"/>
  </si>
  <si>
    <t>お金を借り過ぎていると感じている人の割合</t>
    <phoneticPr fontId="4"/>
  </si>
  <si>
    <t>定義:　18～79歳のパート・アルバイト</t>
  </si>
  <si>
    <t>（構成比％）</t>
    <phoneticPr fontId="4"/>
  </si>
  <si>
    <t>（％）</t>
    <phoneticPr fontId="4"/>
  </si>
  <si>
    <t>ローン・クレジット</t>
    <phoneticPr fontId="4"/>
  </si>
  <si>
    <t>資産形成</t>
    <phoneticPr fontId="4"/>
  </si>
  <si>
    <t>生活設計</t>
    <phoneticPr fontId="4"/>
  </si>
  <si>
    <t>定義:　18～79歳の主婦・主夫</t>
  </si>
  <si>
    <t>主婦・主夫</t>
  </si>
  <si>
    <t>金融トラブル経験者</t>
  </si>
  <si>
    <t>資産形成</t>
    <phoneticPr fontId="4"/>
  </si>
  <si>
    <t>（％）</t>
    <phoneticPr fontId="4"/>
  </si>
  <si>
    <t>高リテラシー層</t>
  </si>
  <si>
    <t>低リテラシー層</t>
  </si>
  <si>
    <t>定義:　18～79歳の消費者ローンを借りている人</t>
  </si>
  <si>
    <t>（構成比％）</t>
    <phoneticPr fontId="4"/>
  </si>
  <si>
    <t>消費者ローンを借りている人</t>
  </si>
  <si>
    <t>（構成比％）</t>
    <phoneticPr fontId="4"/>
  </si>
  <si>
    <t>（％）</t>
    <phoneticPr fontId="4"/>
  </si>
  <si>
    <t>金融経済情報を全くみない人</t>
  </si>
  <si>
    <t>ローン・クレジット</t>
    <phoneticPr fontId="4"/>
  </si>
  <si>
    <t>資産形成</t>
    <phoneticPr fontId="4"/>
  </si>
  <si>
    <t>生活設計</t>
    <phoneticPr fontId="4"/>
  </si>
  <si>
    <t>お金を借り過ぎていると感じている人の割合</t>
    <phoneticPr fontId="4"/>
  </si>
  <si>
    <t>（構成比％）</t>
    <phoneticPr fontId="4"/>
  </si>
  <si>
    <t>（％）</t>
    <phoneticPr fontId="4"/>
  </si>
  <si>
    <t>年収が高い人</t>
  </si>
  <si>
    <t>ローン・クレジット</t>
    <phoneticPr fontId="4"/>
  </si>
  <si>
    <t>資産形成</t>
    <phoneticPr fontId="4"/>
  </si>
  <si>
    <t>生活設計</t>
    <phoneticPr fontId="4"/>
  </si>
  <si>
    <t>お金を借り過ぎていると感じている人の割合</t>
    <phoneticPr fontId="4"/>
  </si>
  <si>
    <t>損失回避傾向が強く、投資しない人</t>
  </si>
  <si>
    <t>（％）</t>
    <phoneticPr fontId="4"/>
  </si>
  <si>
    <t>ローン・クレジット</t>
    <phoneticPr fontId="4"/>
  </si>
  <si>
    <t>資産形成</t>
    <phoneticPr fontId="4"/>
  </si>
  <si>
    <t>（％）</t>
    <phoneticPr fontId="4"/>
  </si>
  <si>
    <t>お金を借り過ぎていると感じている人の割合</t>
    <phoneticPr fontId="4"/>
  </si>
  <si>
    <t>（構成比％）</t>
    <phoneticPr fontId="4"/>
  </si>
  <si>
    <t>（％）</t>
    <phoneticPr fontId="4"/>
  </si>
  <si>
    <t>近視眼的行動バイアスが強い人</t>
  </si>
  <si>
    <t>ローン・クレジット</t>
    <phoneticPr fontId="4"/>
  </si>
  <si>
    <t>資産形成</t>
    <phoneticPr fontId="4"/>
  </si>
  <si>
    <t>生活設計</t>
    <phoneticPr fontId="4"/>
  </si>
  <si>
    <t>お金を借り過ぎていると感じている人の割合</t>
    <phoneticPr fontId="4"/>
  </si>
  <si>
    <t>横並び行動バイアスが強い人</t>
  </si>
  <si>
    <t>ローン・クレジット</t>
    <phoneticPr fontId="4"/>
  </si>
  <si>
    <t>資産形成</t>
    <phoneticPr fontId="4"/>
  </si>
  <si>
    <t>（％）</t>
    <phoneticPr fontId="4"/>
  </si>
  <si>
    <t>（％）</t>
    <phoneticPr fontId="4"/>
  </si>
  <si>
    <t>生活設計</t>
    <phoneticPr fontId="4"/>
  </si>
  <si>
    <t>お金を借り過ぎていると感じている人の割合</t>
    <phoneticPr fontId="4"/>
  </si>
  <si>
    <t>（構成比％）</t>
    <phoneticPr fontId="4"/>
  </si>
  <si>
    <t>株式・投資信託・外貨預金等の3商品全てに投資する人</t>
  </si>
  <si>
    <t>ローン・クレジット</t>
    <phoneticPr fontId="4"/>
  </si>
  <si>
    <t>お金を借り過ぎていると感じている人の割合</t>
    <phoneticPr fontId="4"/>
  </si>
  <si>
    <t>株式・投資信託・外貨預金等の3商品いずれにも投資しない人</t>
  </si>
  <si>
    <t>各属性に占める金融トラブル経験者のウエイト</t>
    <rPh sb="0" eb="1">
      <t>カク</t>
    </rPh>
    <rPh sb="1" eb="3">
      <t>ゾクセイ</t>
    </rPh>
    <rPh sb="4" eb="5">
      <t>シ</t>
    </rPh>
    <rPh sb="7" eb="9">
      <t>キンユウ</t>
    </rPh>
    <rPh sb="13" eb="16">
      <t>ケイケンシャ</t>
    </rPh>
    <phoneticPr fontId="4"/>
  </si>
  <si>
    <t>各属性に占める高リテラシー層のウエイト</t>
    <rPh sb="0" eb="1">
      <t>カク</t>
    </rPh>
    <rPh sb="1" eb="3">
      <t>ゾクセイ</t>
    </rPh>
    <rPh sb="4" eb="5">
      <t>シ</t>
    </rPh>
    <rPh sb="7" eb="8">
      <t>コウ</t>
    </rPh>
    <rPh sb="13" eb="14">
      <t>ソウ</t>
    </rPh>
    <phoneticPr fontId="4"/>
  </si>
  <si>
    <t>各属性に占める低リテラシー層のウエイト</t>
    <rPh sb="0" eb="1">
      <t>カク</t>
    </rPh>
    <rPh sb="1" eb="3">
      <t>ゾクセイ</t>
    </rPh>
    <rPh sb="4" eb="5">
      <t>シ</t>
    </rPh>
    <rPh sb="7" eb="8">
      <t>ヒク</t>
    </rPh>
    <rPh sb="13" eb="14">
      <t>ソウ</t>
    </rPh>
    <phoneticPr fontId="4"/>
  </si>
  <si>
    <t>1.家計管理</t>
    <rPh sb="2" eb="4">
      <t>カケイ</t>
    </rPh>
    <rPh sb="4" eb="6">
      <t>カンリ</t>
    </rPh>
    <phoneticPr fontId="39"/>
  </si>
  <si>
    <t>2.生活設計</t>
    <rPh sb="2" eb="4">
      <t>セイカツ</t>
    </rPh>
    <rPh sb="4" eb="6">
      <t>セッケイ</t>
    </rPh>
    <phoneticPr fontId="39"/>
  </si>
  <si>
    <t>3.金融取引</t>
    <rPh sb="2" eb="4">
      <t>キンユウ</t>
    </rPh>
    <rPh sb="4" eb="6">
      <t>トリヒキ</t>
    </rPh>
    <phoneticPr fontId="39"/>
  </si>
  <si>
    <t>4.金融基礎</t>
    <rPh sb="2" eb="4">
      <t>キンユウ</t>
    </rPh>
    <rPh sb="4" eb="6">
      <t>キソ</t>
    </rPh>
    <phoneticPr fontId="39"/>
  </si>
  <si>
    <t>7.資産形成</t>
    <rPh sb="2" eb="4">
      <t>シサン</t>
    </rPh>
    <rPh sb="4" eb="6">
      <t>ケイセイ</t>
    </rPh>
    <phoneticPr fontId="39"/>
  </si>
  <si>
    <t>8.外部知見</t>
    <rPh sb="2" eb="4">
      <t>ガイブ</t>
    </rPh>
    <rPh sb="4" eb="6">
      <t>チケン</t>
    </rPh>
    <phoneticPr fontId="39"/>
  </si>
  <si>
    <t>Q1-1</t>
    <phoneticPr fontId="4"/>
  </si>
  <si>
    <t>定義:　Q34で3商品全てにおいて「購入したことはない」を選択した人</t>
  </si>
  <si>
    <t>定義:　Q34で3商品全てにおいて「購入したことがある」を選択した人</t>
  </si>
  <si>
    <t>定義:　Q1-3で1または2を選択した人</t>
  </si>
  <si>
    <t>定義:　Q1-10で1または2を選択した人</t>
  </si>
  <si>
    <t>定義:　Q６で「2.投資しない」を選択した人</t>
  </si>
  <si>
    <t>定義:　Q50で年収が「7. 1,500万円以上」を選択した人</t>
  </si>
  <si>
    <t>定義:　Q48で「5.まったくみない」を選択した人</t>
  </si>
  <si>
    <t>定義:　Q47で「1.金融トラブルに巻き込まれたことがある」を選択した人</t>
  </si>
  <si>
    <t>定義:　Q39で「2.受ける機会があり、自分は受けた」を選択した人</t>
  </si>
  <si>
    <t>11.　金融商品を選択することはない</t>
  </si>
  <si>
    <t>10.　どこで知識・情報を取得すればいいかわからない</t>
  </si>
  <si>
    <t>6.　ウェブサイト</t>
  </si>
  <si>
    <t>4.　専門家・アドバイザーへの相談</t>
  </si>
  <si>
    <t>3.  講演会・セミナーへの参加</t>
  </si>
  <si>
    <t>2.　金融機関においてあるパンフレット</t>
  </si>
  <si>
    <t>金融商品購入時の他の商品との比較
（生保）</t>
    <rPh sb="0" eb="2">
      <t>キンユウ</t>
    </rPh>
    <rPh sb="2" eb="4">
      <t>ショウヒン</t>
    </rPh>
    <rPh sb="4" eb="6">
      <t>コウニュウ</t>
    </rPh>
    <rPh sb="6" eb="7">
      <t>ジ</t>
    </rPh>
    <rPh sb="8" eb="9">
      <t>ホカ</t>
    </rPh>
    <rPh sb="10" eb="12">
      <t>ショウヒン</t>
    </rPh>
    <rPh sb="14" eb="16">
      <t>ヒカク</t>
    </rPh>
    <rPh sb="18" eb="19">
      <t>セイ</t>
    </rPh>
    <phoneticPr fontId="4"/>
  </si>
  <si>
    <t>金融商品購入時の他の商品との比較
（借入れ）</t>
    <rPh sb="0" eb="2">
      <t>キンユウ</t>
    </rPh>
    <rPh sb="2" eb="4">
      <t>ショウヒン</t>
    </rPh>
    <rPh sb="4" eb="6">
      <t>コウニュウ</t>
    </rPh>
    <rPh sb="6" eb="7">
      <t>ジ</t>
    </rPh>
    <rPh sb="8" eb="9">
      <t>ホカ</t>
    </rPh>
    <rPh sb="10" eb="12">
      <t>ショウヒン</t>
    </rPh>
    <rPh sb="14" eb="16">
      <t>ヒカク</t>
    </rPh>
    <rPh sb="18" eb="20">
      <t>カリイ</t>
    </rPh>
    <phoneticPr fontId="4"/>
  </si>
  <si>
    <t>金融商品購入時の他の商品との比較
（運用）</t>
    <rPh sb="0" eb="2">
      <t>キンユウ</t>
    </rPh>
    <rPh sb="2" eb="4">
      <t>ショウヒン</t>
    </rPh>
    <rPh sb="4" eb="6">
      <t>コウニュウ</t>
    </rPh>
    <rPh sb="6" eb="7">
      <t>ジ</t>
    </rPh>
    <rPh sb="8" eb="9">
      <t>ホカ</t>
    </rPh>
    <rPh sb="10" eb="12">
      <t>ショウヒン</t>
    </rPh>
    <rPh sb="14" eb="16">
      <t>ヒカク</t>
    </rPh>
    <rPh sb="18" eb="20">
      <t>ウンヨウ</t>
    </rPh>
    <phoneticPr fontId="4"/>
  </si>
  <si>
    <t>2. 商品性について、ある程度は理解していた</t>
    <phoneticPr fontId="4"/>
  </si>
  <si>
    <t>3. 商品性については、あまり理解していなかった</t>
    <phoneticPr fontId="4"/>
  </si>
  <si>
    <t>4. 商品性については、理解していなかった</t>
    <phoneticPr fontId="4"/>
  </si>
  <si>
    <t>5．購入したことはない</t>
    <phoneticPr fontId="4"/>
  </si>
  <si>
    <t>商品性を理解して購入した人</t>
    <rPh sb="0" eb="3">
      <t>ショウヒンセイ</t>
    </rPh>
    <rPh sb="4" eb="6">
      <t>リカイ</t>
    </rPh>
    <rPh sb="8" eb="10">
      <t>コウニュウ</t>
    </rPh>
    <rPh sb="12" eb="13">
      <t>ヒト</t>
    </rPh>
    <phoneticPr fontId="4"/>
  </si>
  <si>
    <t>商品性を理解せず購入した人</t>
    <rPh sb="0" eb="3">
      <t>ショウヒンセイ</t>
    </rPh>
    <rPh sb="4" eb="6">
      <t>リカイ</t>
    </rPh>
    <rPh sb="8" eb="10">
      <t>コウニュウ</t>
    </rPh>
    <rPh sb="12" eb="13">
      <t>ヒト</t>
    </rPh>
    <phoneticPr fontId="4"/>
  </si>
  <si>
    <t>誤答</t>
    <rPh sb="0" eb="2">
      <t>ゴトウ</t>
    </rPh>
    <phoneticPr fontId="4"/>
  </si>
  <si>
    <t>1.　確保している</t>
    <rPh sb="3" eb="5">
      <t>カクホ</t>
    </rPh>
    <phoneticPr fontId="4"/>
  </si>
  <si>
    <t>2.　確保していない</t>
    <rPh sb="3" eb="5">
      <t>カクホ</t>
    </rPh>
    <phoneticPr fontId="4"/>
  </si>
  <si>
    <t>3.　わからない</t>
    <phoneticPr fontId="4"/>
  </si>
  <si>
    <t>1.認識している</t>
    <rPh sb="2" eb="4">
      <t>ニンシキ</t>
    </rPh>
    <phoneticPr fontId="4"/>
  </si>
  <si>
    <t>2.認識していない</t>
    <rPh sb="2" eb="4">
      <t>ニンシキ</t>
    </rPh>
    <phoneticPr fontId="4"/>
  </si>
  <si>
    <t>1.計画をたてている</t>
    <rPh sb="2" eb="4">
      <t>ケイカク</t>
    </rPh>
    <phoneticPr fontId="4"/>
  </si>
  <si>
    <t>2.計画をたてていない</t>
    <rPh sb="2" eb="4">
      <t>ケイカク</t>
    </rPh>
    <phoneticPr fontId="4"/>
  </si>
  <si>
    <t>1.確保できている</t>
    <rPh sb="2" eb="4">
      <t>カクホ</t>
    </rPh>
    <phoneticPr fontId="4"/>
  </si>
  <si>
    <t>2.確保できていない</t>
    <rPh sb="2" eb="4">
      <t>カクホ</t>
    </rPh>
    <phoneticPr fontId="4"/>
  </si>
  <si>
    <t>金融トラブルの経験者の割合</t>
    <phoneticPr fontId="4"/>
  </si>
  <si>
    <t>年収が500万円以上の人の割合</t>
    <rPh sb="0" eb="2">
      <t>ネンシュウ</t>
    </rPh>
    <rPh sb="6" eb="8">
      <t>マンエン</t>
    </rPh>
    <rPh sb="8" eb="10">
      <t>イジョウ</t>
    </rPh>
    <rPh sb="11" eb="12">
      <t>ヒト</t>
    </rPh>
    <rPh sb="13" eb="15">
      <t>ワリアイ</t>
    </rPh>
    <phoneticPr fontId="4"/>
  </si>
  <si>
    <t>金融資産額が500万円以上の人の割合</t>
    <rPh sb="0" eb="2">
      <t>キンユウ</t>
    </rPh>
    <rPh sb="2" eb="4">
      <t>シサン</t>
    </rPh>
    <rPh sb="4" eb="5">
      <t>ガク</t>
    </rPh>
    <rPh sb="9" eb="11">
      <t>マンエン</t>
    </rPh>
    <rPh sb="11" eb="13">
      <t>イジョウ</t>
    </rPh>
    <rPh sb="14" eb="15">
      <t>ヒト</t>
    </rPh>
    <rPh sb="16" eb="18">
      <t>ワリアイ</t>
    </rPh>
    <phoneticPr fontId="4"/>
  </si>
  <si>
    <t>大学、大学院を卒業している人の割合</t>
    <rPh sb="0" eb="2">
      <t>ダイガク</t>
    </rPh>
    <rPh sb="3" eb="6">
      <t>ダイガクイン</t>
    </rPh>
    <rPh sb="7" eb="9">
      <t>ソツギョウ</t>
    </rPh>
    <rPh sb="13" eb="14">
      <t>ヒト</t>
    </rPh>
    <rPh sb="15" eb="17">
      <t>ワリアイ</t>
    </rPh>
    <phoneticPr fontId="4"/>
  </si>
  <si>
    <t>金融トラブルの経験者の割合</t>
    <phoneticPr fontId="4"/>
  </si>
  <si>
    <t>（人、％）</t>
    <rPh sb="1" eb="2">
      <t>ヒト</t>
    </rPh>
    <phoneticPr fontId="4"/>
  </si>
  <si>
    <t>学生</t>
    <rPh sb="0" eb="2">
      <t>ガクセイ</t>
    </rPh>
    <phoneticPr fontId="4"/>
  </si>
  <si>
    <t>若年
社会人</t>
    <rPh sb="0" eb="2">
      <t>ジャクネン</t>
    </rPh>
    <rPh sb="3" eb="5">
      <t>シャカイ</t>
    </rPh>
    <rPh sb="5" eb="6">
      <t>ジン</t>
    </rPh>
    <phoneticPr fontId="4"/>
  </si>
  <si>
    <t>高齢者</t>
    <rPh sb="0" eb="3">
      <t>コウレイシャ</t>
    </rPh>
    <phoneticPr fontId="4"/>
  </si>
  <si>
    <t>会社員</t>
    <rPh sb="0" eb="2">
      <t>カイシャ</t>
    </rPh>
    <rPh sb="2" eb="3">
      <t>イン</t>
    </rPh>
    <phoneticPr fontId="4"/>
  </si>
  <si>
    <t>公務員</t>
    <rPh sb="0" eb="3">
      <t>コウムイン</t>
    </rPh>
    <phoneticPr fontId="4"/>
  </si>
  <si>
    <t>調査サンプル数</t>
    <rPh sb="0" eb="2">
      <t>チョウサ</t>
    </rPh>
    <rPh sb="6" eb="7">
      <t>カズ</t>
    </rPh>
    <phoneticPr fontId="4"/>
  </si>
  <si>
    <t>金融トラブルの経験者の割合</t>
    <phoneticPr fontId="4"/>
  </si>
  <si>
    <t>（％）</t>
    <phoneticPr fontId="4"/>
  </si>
  <si>
    <t>ローン・クレジット</t>
    <phoneticPr fontId="4"/>
  </si>
  <si>
    <t>生活設計</t>
    <phoneticPr fontId="4"/>
  </si>
  <si>
    <t>金融
知識・
金融
商品の
利用
選択</t>
    <rPh sb="0" eb="2">
      <t>キンユウ</t>
    </rPh>
    <rPh sb="3" eb="5">
      <t>チシキ</t>
    </rPh>
    <phoneticPr fontId="4"/>
  </si>
  <si>
    <t>お金を借り過ぎていると感じている人の割合</t>
    <phoneticPr fontId="4"/>
  </si>
  <si>
    <t>行動
バイアス</t>
    <rPh sb="0" eb="2">
      <t>コウドウ</t>
    </rPh>
    <phoneticPr fontId="4"/>
  </si>
  <si>
    <t>自営業</t>
    <rPh sb="0" eb="3">
      <t>ジエイギョウ</t>
    </rPh>
    <phoneticPr fontId="4"/>
  </si>
  <si>
    <t>パート・
アルバイト</t>
  </si>
  <si>
    <t>主婦・
主夫</t>
    <rPh sb="0" eb="2">
      <t>シュフ</t>
    </rPh>
    <rPh sb="4" eb="6">
      <t>シュフ</t>
    </rPh>
    <phoneticPr fontId="4"/>
  </si>
  <si>
    <t>金融
トラブル
経験者</t>
    <rPh sb="0" eb="2">
      <t>キンユウ</t>
    </rPh>
    <rPh sb="8" eb="11">
      <t>ケイケンシャ</t>
    </rPh>
    <phoneticPr fontId="4"/>
  </si>
  <si>
    <t>高ﾘﾃﾗｼｰ層</t>
    <rPh sb="0" eb="1">
      <t>タカ</t>
    </rPh>
    <rPh sb="6" eb="7">
      <t>ソウ</t>
    </rPh>
    <phoneticPr fontId="4"/>
  </si>
  <si>
    <t>低ﾘﾃﾗｼｰ
層</t>
    <rPh sb="0" eb="1">
      <t>ヒク</t>
    </rPh>
    <rPh sb="7" eb="8">
      <t>ソウ</t>
    </rPh>
    <phoneticPr fontId="4"/>
  </si>
  <si>
    <t>消費者
ローンを
借りて
いる人</t>
    <rPh sb="0" eb="3">
      <t>ショウヒシャ</t>
    </rPh>
    <rPh sb="9" eb="10">
      <t>カ</t>
    </rPh>
    <rPh sb="15" eb="16">
      <t>ヒト</t>
    </rPh>
    <phoneticPr fontId="4"/>
  </si>
  <si>
    <t>金融経済
情報を
みない人</t>
    <rPh sb="0" eb="2">
      <t>キンユウ</t>
    </rPh>
    <rPh sb="2" eb="4">
      <t>ケイザイ</t>
    </rPh>
    <rPh sb="5" eb="7">
      <t>ジョウホウ</t>
    </rPh>
    <rPh sb="12" eb="13">
      <t>ヒト</t>
    </rPh>
    <phoneticPr fontId="4"/>
  </si>
  <si>
    <t>年収が
高い人</t>
    <rPh sb="0" eb="2">
      <t>ネンシュウ</t>
    </rPh>
    <rPh sb="4" eb="5">
      <t>タカ</t>
    </rPh>
    <rPh sb="6" eb="7">
      <t>ヒト</t>
    </rPh>
    <phoneticPr fontId="4"/>
  </si>
  <si>
    <t>損失回避
傾向が
強い人</t>
    <rPh sb="0" eb="2">
      <t>ソンシツ</t>
    </rPh>
    <rPh sb="2" eb="4">
      <t>カイヒ</t>
    </rPh>
    <rPh sb="5" eb="7">
      <t>ケイコウ</t>
    </rPh>
    <rPh sb="9" eb="10">
      <t>ツヨ</t>
    </rPh>
    <rPh sb="11" eb="12">
      <t>ヒト</t>
    </rPh>
    <phoneticPr fontId="4"/>
  </si>
  <si>
    <t>近視眼的
行動
ﾊﾞｲｱｽが
強い人</t>
    <rPh sb="0" eb="4">
      <t>キンシガンテキ</t>
    </rPh>
    <rPh sb="5" eb="7">
      <t>コウドウ</t>
    </rPh>
    <rPh sb="15" eb="16">
      <t>ツヨ</t>
    </rPh>
    <rPh sb="17" eb="18">
      <t>ヒト</t>
    </rPh>
    <phoneticPr fontId="4"/>
  </si>
  <si>
    <t>横並び
行動
ﾊﾞｲｱｽが
強い人</t>
    <rPh sb="0" eb="2">
      <t>ヨコナラ</t>
    </rPh>
    <rPh sb="4" eb="6">
      <t>コウドウ</t>
    </rPh>
    <rPh sb="14" eb="15">
      <t>ツヨ</t>
    </rPh>
    <rPh sb="16" eb="17">
      <t>ヒト</t>
    </rPh>
    <phoneticPr fontId="4"/>
  </si>
  <si>
    <t>株式・
投信・
外貨等に
投資して
いる人</t>
    <rPh sb="0" eb="2">
      <t>カブシキ</t>
    </rPh>
    <rPh sb="4" eb="6">
      <t>トウシン</t>
    </rPh>
    <rPh sb="8" eb="10">
      <t>ガイカ</t>
    </rPh>
    <rPh sb="10" eb="11">
      <t>ナド</t>
    </rPh>
    <rPh sb="13" eb="15">
      <t>トウシ</t>
    </rPh>
    <rPh sb="20" eb="21">
      <t>ヒト</t>
    </rPh>
    <phoneticPr fontId="4"/>
  </si>
  <si>
    <t>株式・
投信・
外貨等に
投資して
いない人</t>
    <rPh sb="0" eb="2">
      <t>カブシキ</t>
    </rPh>
    <rPh sb="4" eb="6">
      <t>トウシン</t>
    </rPh>
    <rPh sb="8" eb="10">
      <t>ガイカ</t>
    </rPh>
    <rPh sb="10" eb="11">
      <t>ナド</t>
    </rPh>
    <rPh sb="13" eb="15">
      <t>トウシ</t>
    </rPh>
    <rPh sb="21" eb="22">
      <t>ヒト</t>
    </rPh>
    <phoneticPr fontId="4"/>
  </si>
  <si>
    <t>金融リテラシー</t>
    <rPh sb="0" eb="2">
      <t>キンユウ</t>
    </rPh>
    <phoneticPr fontId="4"/>
  </si>
  <si>
    <t>金融知識の自己評価</t>
    <rPh sb="0" eb="2">
      <t>キンユウ</t>
    </rPh>
    <rPh sb="2" eb="4">
      <t>チシキ</t>
    </rPh>
    <rPh sb="5" eb="7">
      <t>ジコ</t>
    </rPh>
    <rPh sb="7" eb="9">
      <t>ヒョウカ</t>
    </rPh>
    <phoneticPr fontId="4"/>
  </si>
  <si>
    <t>金融トラブル</t>
    <rPh sb="0" eb="2">
      <t>キンユウ</t>
    </rPh>
    <phoneticPr fontId="4"/>
  </si>
  <si>
    <t>正誤問題25問
の正答率</t>
    <rPh sb="0" eb="2">
      <t>セイゴ</t>
    </rPh>
    <rPh sb="2" eb="4">
      <t>モンダイ</t>
    </rPh>
    <rPh sb="6" eb="7">
      <t>モン</t>
    </rPh>
    <phoneticPr fontId="4"/>
  </si>
  <si>
    <t>金融知識に自信を
持っている人の割合</t>
    <rPh sb="0" eb="2">
      <t>キンユウ</t>
    </rPh>
    <rPh sb="2" eb="4">
      <t>チシキ</t>
    </rPh>
    <rPh sb="5" eb="7">
      <t>ジシン</t>
    </rPh>
    <rPh sb="9" eb="10">
      <t>モ</t>
    </rPh>
    <rPh sb="14" eb="15">
      <t>ヒト</t>
    </rPh>
    <rPh sb="16" eb="18">
      <t>ワリアイ</t>
    </rPh>
    <phoneticPr fontId="4"/>
  </si>
  <si>
    <t>金融トラブルの
経験者の割合</t>
    <rPh sb="0" eb="2">
      <t>キンユウ</t>
    </rPh>
    <rPh sb="8" eb="11">
      <t>ケイケンシャ</t>
    </rPh>
    <rPh sb="12" eb="14">
      <t>ワリアイ</t>
    </rPh>
    <phoneticPr fontId="4"/>
  </si>
  <si>
    <t>投信を購入したことが
ある人の割合</t>
    <rPh sb="0" eb="2">
      <t>トウシン</t>
    </rPh>
    <phoneticPr fontId="4"/>
  </si>
  <si>
    <t>外貨預金等を購入した
ことがある人の割合</t>
    <rPh sb="0" eb="2">
      <t>ガイカ</t>
    </rPh>
    <rPh sb="2" eb="4">
      <t>ヨキン</t>
    </rPh>
    <rPh sb="4" eb="5">
      <t>ナド</t>
    </rPh>
    <phoneticPr fontId="4"/>
  </si>
  <si>
    <t>商品性を理解せずに
株式を購入した人
の割合</t>
    <rPh sb="10" eb="12">
      <t>カブシキ</t>
    </rPh>
    <phoneticPr fontId="4"/>
  </si>
  <si>
    <t>資産、負債の現状に
ついて満足している人
の割合</t>
    <rPh sb="0" eb="2">
      <t>シサン</t>
    </rPh>
    <rPh sb="3" eb="5">
      <t>フサイ</t>
    </rPh>
    <rPh sb="6" eb="8">
      <t>ゲンジョウ</t>
    </rPh>
    <rPh sb="13" eb="15">
      <t>マンゾク</t>
    </rPh>
    <rPh sb="19" eb="20">
      <t>ヒト</t>
    </rPh>
    <rPh sb="22" eb="24">
      <t>ワリアイ</t>
    </rPh>
    <phoneticPr fontId="4"/>
  </si>
  <si>
    <t>家計管理
2問の正答率</t>
    <rPh sb="0" eb="2">
      <t>カケイ</t>
    </rPh>
    <rPh sb="2" eb="4">
      <t>カンリ</t>
    </rPh>
    <rPh sb="6" eb="7">
      <t>モン</t>
    </rPh>
    <rPh sb="8" eb="10">
      <t>セイトウ</t>
    </rPh>
    <rPh sb="10" eb="11">
      <t>リツ</t>
    </rPh>
    <phoneticPr fontId="4"/>
  </si>
  <si>
    <t>生活設計
2問の正答率</t>
    <rPh sb="0" eb="2">
      <t>セイカツ</t>
    </rPh>
    <rPh sb="2" eb="4">
      <t>セッケイ</t>
    </rPh>
    <rPh sb="6" eb="7">
      <t>モン</t>
    </rPh>
    <rPh sb="8" eb="10">
      <t>セイトウ</t>
    </rPh>
    <rPh sb="10" eb="11">
      <t>リツ</t>
    </rPh>
    <phoneticPr fontId="4"/>
  </si>
  <si>
    <t>金融取引の
基本3問の正答率</t>
    <rPh sb="0" eb="2">
      <t>キンユウ</t>
    </rPh>
    <rPh sb="2" eb="4">
      <t>トリヒキ</t>
    </rPh>
    <rPh sb="6" eb="8">
      <t>キホン</t>
    </rPh>
    <rPh sb="9" eb="10">
      <t>モン</t>
    </rPh>
    <rPh sb="11" eb="13">
      <t>セイトウ</t>
    </rPh>
    <rPh sb="13" eb="14">
      <t>リツ</t>
    </rPh>
    <phoneticPr fontId="4"/>
  </si>
  <si>
    <t>金融・経済の
基礎6問の正答率</t>
    <rPh sb="0" eb="2">
      <t>キンユウ</t>
    </rPh>
    <rPh sb="3" eb="5">
      <t>ケイザイ</t>
    </rPh>
    <rPh sb="7" eb="9">
      <t>キソ</t>
    </rPh>
    <rPh sb="10" eb="11">
      <t>モン</t>
    </rPh>
    <rPh sb="12" eb="14">
      <t>セイトウ</t>
    </rPh>
    <rPh sb="14" eb="15">
      <t>リツ</t>
    </rPh>
    <phoneticPr fontId="4"/>
  </si>
  <si>
    <t>保険3問の正答率</t>
    <rPh sb="0" eb="2">
      <t>ホケン</t>
    </rPh>
    <rPh sb="3" eb="4">
      <t>モン</t>
    </rPh>
    <rPh sb="5" eb="7">
      <t>セイトウ</t>
    </rPh>
    <rPh sb="7" eb="8">
      <t>リツ</t>
    </rPh>
    <phoneticPr fontId="4"/>
  </si>
  <si>
    <t>ローン･クレジット
3問の正答率</t>
    <rPh sb="11" eb="12">
      <t>モン</t>
    </rPh>
    <rPh sb="13" eb="15">
      <t>セイトウ</t>
    </rPh>
    <rPh sb="15" eb="16">
      <t>リツ</t>
    </rPh>
    <phoneticPr fontId="4"/>
  </si>
  <si>
    <t>資産形成
3問の正答率</t>
    <rPh sb="0" eb="2">
      <t>シサン</t>
    </rPh>
    <rPh sb="2" eb="4">
      <t>ケイセイ</t>
    </rPh>
    <rPh sb="6" eb="7">
      <t>モン</t>
    </rPh>
    <rPh sb="8" eb="10">
      <t>セイトウ</t>
    </rPh>
    <rPh sb="10" eb="11">
      <t>リツ</t>
    </rPh>
    <phoneticPr fontId="4"/>
  </si>
  <si>
    <t>外部知見活用
3問の正答率</t>
    <rPh sb="0" eb="2">
      <t>ガイブ</t>
    </rPh>
    <rPh sb="2" eb="4">
      <t>チケン</t>
    </rPh>
    <rPh sb="4" eb="6">
      <t>カツヨウ</t>
    </rPh>
    <rPh sb="8" eb="9">
      <t>モン</t>
    </rPh>
    <rPh sb="10" eb="12">
      <t>セイトウ</t>
    </rPh>
    <rPh sb="12" eb="13">
      <t>リツ</t>
    </rPh>
    <phoneticPr fontId="4"/>
  </si>
  <si>
    <t>順位</t>
    <rPh sb="0" eb="2">
      <t>ジュンイ</t>
    </rPh>
    <phoneticPr fontId="4"/>
  </si>
  <si>
    <t>全国平均</t>
    <rPh sb="0" eb="2">
      <t>ゼンコク</t>
    </rPh>
    <rPh sb="2" eb="4">
      <t>ヘイキン</t>
    </rPh>
    <phoneticPr fontId="4"/>
  </si>
  <si>
    <t>（１） 調査モニターの概要</t>
    <rPh sb="4" eb="6">
      <t>チョウサ</t>
    </rPh>
    <rPh sb="11" eb="13">
      <t>ガイヨウ</t>
    </rPh>
    <phoneticPr fontId="4"/>
  </si>
  <si>
    <t>（構成比％）</t>
    <rPh sb="1" eb="4">
      <t>コウセイヒ</t>
    </rPh>
    <phoneticPr fontId="4"/>
  </si>
  <si>
    <t>（％）</t>
    <phoneticPr fontId="4"/>
  </si>
  <si>
    <t>金融トラブルの経験者の割合</t>
    <phoneticPr fontId="4"/>
  </si>
  <si>
    <t>正答率（％）</t>
    <rPh sb="0" eb="2">
      <t>セイトウ</t>
    </rPh>
    <rPh sb="2" eb="3">
      <t>リツ</t>
    </rPh>
    <phoneticPr fontId="4"/>
  </si>
  <si>
    <t>地方</t>
    <rPh sb="0" eb="2">
      <t>チホウ</t>
    </rPh>
    <phoneticPr fontId="4"/>
  </si>
  <si>
    <t>1.家計
管理</t>
    <rPh sb="2" eb="4">
      <t>カケイ</t>
    </rPh>
    <rPh sb="5" eb="7">
      <t>カンリ</t>
    </rPh>
    <phoneticPr fontId="4"/>
  </si>
  <si>
    <t>2.生活
設計</t>
    <rPh sb="2" eb="4">
      <t>セイカツ</t>
    </rPh>
    <rPh sb="5" eb="7">
      <t>セッケイ</t>
    </rPh>
    <phoneticPr fontId="4"/>
  </si>
  <si>
    <t>5.保険</t>
    <rPh sb="2" eb="4">
      <t>ホケン</t>
    </rPh>
    <phoneticPr fontId="4"/>
  </si>
  <si>
    <t>6.ﾛｰﾝ</t>
    <phoneticPr fontId="4"/>
  </si>
  <si>
    <t>資産形成</t>
    <phoneticPr fontId="4"/>
  </si>
  <si>
    <t>7.資産
形成</t>
    <rPh sb="2" eb="4">
      <t>シサン</t>
    </rPh>
    <rPh sb="5" eb="7">
      <t>ケイセイ</t>
    </rPh>
    <phoneticPr fontId="4"/>
  </si>
  <si>
    <t>8.外部
知見</t>
    <rPh sb="2" eb="4">
      <t>ガイブ</t>
    </rPh>
    <rPh sb="5" eb="7">
      <t>チケン</t>
    </rPh>
    <phoneticPr fontId="4"/>
  </si>
  <si>
    <t>（％）</t>
    <phoneticPr fontId="4"/>
  </si>
  <si>
    <t>生活設計</t>
    <phoneticPr fontId="4"/>
  </si>
  <si>
    <t>お金について長期計画を立て、達成するよう努力している人の割合</t>
    <rPh sb="1" eb="2">
      <t>カネ</t>
    </rPh>
    <rPh sb="6" eb="8">
      <t>チョウキ</t>
    </rPh>
    <rPh sb="8" eb="10">
      <t>ケイカク</t>
    </rPh>
    <rPh sb="11" eb="12">
      <t>タ</t>
    </rPh>
    <rPh sb="14" eb="16">
      <t>タッセイ</t>
    </rPh>
    <rPh sb="20" eb="22">
      <t>ドリョク</t>
    </rPh>
    <rPh sb="26" eb="27">
      <t>ヒト</t>
    </rPh>
    <rPh sb="28" eb="30">
      <t>ワリアイ</t>
    </rPh>
    <phoneticPr fontId="55"/>
  </si>
  <si>
    <t>お金を借り過ぎていると感じている人の割合</t>
    <phoneticPr fontId="4"/>
  </si>
  <si>
    <t>商品性を理解せずに投資信託を購入した人の割合</t>
    <rPh sb="0" eb="3">
      <t>ショウヒンセイ</t>
    </rPh>
    <rPh sb="4" eb="6">
      <t>リカイ</t>
    </rPh>
    <rPh sb="9" eb="11">
      <t>トウシ</t>
    </rPh>
    <rPh sb="11" eb="13">
      <t>シンタク</t>
    </rPh>
    <rPh sb="14" eb="16">
      <t>コウニュウ</t>
    </rPh>
    <rPh sb="18" eb="19">
      <t>ヒト</t>
    </rPh>
    <rPh sb="20" eb="22">
      <t>ワリアイ</t>
    </rPh>
    <phoneticPr fontId="55"/>
  </si>
  <si>
    <t>商品性を理解せずに外貨預金等を購入した人の割合</t>
    <rPh sb="0" eb="3">
      <t>ショウヒンセイ</t>
    </rPh>
    <rPh sb="4" eb="6">
      <t>リカイ</t>
    </rPh>
    <rPh sb="9" eb="11">
      <t>ガイカ</t>
    </rPh>
    <rPh sb="11" eb="13">
      <t>ヨキン</t>
    </rPh>
    <rPh sb="13" eb="14">
      <t>ナド</t>
    </rPh>
    <rPh sb="15" eb="17">
      <t>コウニュウ</t>
    </rPh>
    <rPh sb="19" eb="20">
      <t>ヒト</t>
    </rPh>
    <rPh sb="21" eb="23">
      <t>ワリアイ</t>
    </rPh>
    <phoneticPr fontId="55"/>
  </si>
  <si>
    <t>東北</t>
  </si>
  <si>
    <t>金融トラブルの経験者の割合</t>
    <phoneticPr fontId="4"/>
  </si>
  <si>
    <t>生活設計</t>
    <phoneticPr fontId="4"/>
  </si>
  <si>
    <t>お金を借り過ぎていると感じている人の割合</t>
    <phoneticPr fontId="4"/>
  </si>
  <si>
    <t>（％）</t>
    <phoneticPr fontId="4"/>
  </si>
  <si>
    <t>金融トラブルの経験者の割合</t>
    <phoneticPr fontId="4"/>
  </si>
  <si>
    <t>（％）</t>
    <phoneticPr fontId="4"/>
  </si>
  <si>
    <t>生活設計</t>
    <phoneticPr fontId="4"/>
  </si>
  <si>
    <t>（％）</t>
    <phoneticPr fontId="4"/>
  </si>
  <si>
    <t>金融トラブルの経験者の割合</t>
    <phoneticPr fontId="4"/>
  </si>
  <si>
    <t>関東</t>
  </si>
  <si>
    <t>（％）</t>
    <phoneticPr fontId="4"/>
  </si>
  <si>
    <t>（％）</t>
    <phoneticPr fontId="4"/>
  </si>
  <si>
    <t>生活設計</t>
    <phoneticPr fontId="4"/>
  </si>
  <si>
    <t>お金を借り過ぎていると感じている人の割合</t>
    <phoneticPr fontId="4"/>
  </si>
  <si>
    <t>（％）</t>
    <phoneticPr fontId="4"/>
  </si>
  <si>
    <t>金融トラブルの経験者の割合</t>
    <phoneticPr fontId="4"/>
  </si>
  <si>
    <t>（％）</t>
    <phoneticPr fontId="4"/>
  </si>
  <si>
    <t>金融トラブルの経験者の割合</t>
    <phoneticPr fontId="4"/>
  </si>
  <si>
    <t>（％）</t>
    <phoneticPr fontId="4"/>
  </si>
  <si>
    <t>お金を借り過ぎていると感じている人の割合</t>
    <phoneticPr fontId="4"/>
  </si>
  <si>
    <t>（％）</t>
    <phoneticPr fontId="4"/>
  </si>
  <si>
    <t>金融トラブルの経験者の割合</t>
    <phoneticPr fontId="4"/>
  </si>
  <si>
    <t>（％）</t>
    <phoneticPr fontId="4"/>
  </si>
  <si>
    <t>金融トラブルの経験者の割合</t>
    <phoneticPr fontId="4"/>
  </si>
  <si>
    <t>お金を借り過ぎていると感じている人の割合</t>
    <phoneticPr fontId="4"/>
  </si>
  <si>
    <t>（％）</t>
    <phoneticPr fontId="4"/>
  </si>
  <si>
    <t>金融トラブルの経験者の割合</t>
    <phoneticPr fontId="4"/>
  </si>
  <si>
    <t>（％）</t>
    <phoneticPr fontId="4"/>
  </si>
  <si>
    <t>金融トラブルの経験者の割合</t>
    <phoneticPr fontId="4"/>
  </si>
  <si>
    <t>中部</t>
  </si>
  <si>
    <t>（％）</t>
    <phoneticPr fontId="4"/>
  </si>
  <si>
    <t>生活設計</t>
    <phoneticPr fontId="4"/>
  </si>
  <si>
    <t>お金を借り過ぎていると感じている人の割合</t>
    <phoneticPr fontId="4"/>
  </si>
  <si>
    <t>（％）</t>
    <phoneticPr fontId="4"/>
  </si>
  <si>
    <t>金融トラブルの経験者の割合</t>
    <phoneticPr fontId="4"/>
  </si>
  <si>
    <t>生活設計</t>
    <phoneticPr fontId="4"/>
  </si>
  <si>
    <t>お金を借り過ぎていると感じている人の割合</t>
    <phoneticPr fontId="4"/>
  </si>
  <si>
    <t>（％）</t>
    <phoneticPr fontId="4"/>
  </si>
  <si>
    <t>金融トラブルの経験者の割合</t>
    <phoneticPr fontId="4"/>
  </si>
  <si>
    <t>（％）</t>
    <phoneticPr fontId="4"/>
  </si>
  <si>
    <t>（％）</t>
    <phoneticPr fontId="4"/>
  </si>
  <si>
    <t>生活設計</t>
    <phoneticPr fontId="4"/>
  </si>
  <si>
    <t>（％）</t>
    <phoneticPr fontId="4"/>
  </si>
  <si>
    <t>近畿</t>
  </si>
  <si>
    <t>（％）</t>
    <phoneticPr fontId="4"/>
  </si>
  <si>
    <t>金融トラブルの経験者の割合</t>
    <phoneticPr fontId="4"/>
  </si>
  <si>
    <t>生活設計</t>
    <phoneticPr fontId="4"/>
  </si>
  <si>
    <t>お金を借り過ぎていると感じている人の割合</t>
    <phoneticPr fontId="4"/>
  </si>
  <si>
    <t>（％）</t>
    <phoneticPr fontId="4"/>
  </si>
  <si>
    <t>金融トラブルの経験者の割合</t>
    <phoneticPr fontId="4"/>
  </si>
  <si>
    <t>資産形成</t>
    <phoneticPr fontId="4"/>
  </si>
  <si>
    <t>（％）</t>
    <phoneticPr fontId="4"/>
  </si>
  <si>
    <t>中国</t>
  </si>
  <si>
    <t>金融トラブルの経験者の割合</t>
    <phoneticPr fontId="4"/>
  </si>
  <si>
    <t>（％）</t>
    <phoneticPr fontId="4"/>
  </si>
  <si>
    <t>金融トラブルの経験者の割合</t>
    <phoneticPr fontId="4"/>
  </si>
  <si>
    <t>資産形成</t>
    <phoneticPr fontId="4"/>
  </si>
  <si>
    <t>生活設計</t>
    <phoneticPr fontId="4"/>
  </si>
  <si>
    <t>（％）</t>
    <phoneticPr fontId="4"/>
  </si>
  <si>
    <t>金融トラブルの経験者の割合</t>
    <phoneticPr fontId="4"/>
  </si>
  <si>
    <t>（％）</t>
    <phoneticPr fontId="4"/>
  </si>
  <si>
    <t>金融トラブルの経験者の割合</t>
    <phoneticPr fontId="4"/>
  </si>
  <si>
    <t>四国</t>
  </si>
  <si>
    <t>（％）</t>
    <phoneticPr fontId="4"/>
  </si>
  <si>
    <t>金融トラブルの経験者の割合</t>
    <phoneticPr fontId="4"/>
  </si>
  <si>
    <t>（％）</t>
    <phoneticPr fontId="4"/>
  </si>
  <si>
    <t>（％）</t>
    <phoneticPr fontId="4"/>
  </si>
  <si>
    <t>生活設計</t>
    <phoneticPr fontId="4"/>
  </si>
  <si>
    <t>お金を借り過ぎていると感じている人の割合</t>
    <phoneticPr fontId="4"/>
  </si>
  <si>
    <t>（％）</t>
    <phoneticPr fontId="4"/>
  </si>
  <si>
    <t>金融トラブルの経験者の割合</t>
    <phoneticPr fontId="4"/>
  </si>
  <si>
    <t>九州</t>
  </si>
  <si>
    <t>（％）</t>
    <phoneticPr fontId="4"/>
  </si>
  <si>
    <t>金融トラブルの経験者の割合</t>
    <phoneticPr fontId="4"/>
  </si>
  <si>
    <t>（％）</t>
    <phoneticPr fontId="4"/>
  </si>
  <si>
    <t>金融トラブルの経験者の割合</t>
    <phoneticPr fontId="4"/>
  </si>
  <si>
    <t>（％）</t>
    <phoneticPr fontId="4"/>
  </si>
  <si>
    <t>金融トラブルの経験者の割合</t>
    <phoneticPr fontId="4"/>
  </si>
  <si>
    <t>あてはまる</t>
    <phoneticPr fontId="4"/>
  </si>
  <si>
    <t>←</t>
    <phoneticPr fontId="4"/>
  </si>
  <si>
    <t>どちらともいえない</t>
    <phoneticPr fontId="4"/>
  </si>
  <si>
    <t>→</t>
    <phoneticPr fontId="4"/>
  </si>
  <si>
    <t>あてはまらない</t>
  </si>
  <si>
    <t>何かを買う前に、それを買う余裕があるかどうか注意深く考える</t>
    <phoneticPr fontId="4"/>
  </si>
  <si>
    <t>前回（問2-4c）</t>
    <rPh sb="0" eb="2">
      <t>ゼンカイ</t>
    </rPh>
    <rPh sb="3" eb="4">
      <t>トイ</t>
    </rPh>
    <phoneticPr fontId="4"/>
  </si>
  <si>
    <t>今回</t>
    <rPh sb="0" eb="2">
      <t>コンカイ</t>
    </rPh>
    <phoneticPr fontId="4"/>
  </si>
  <si>
    <t>請求書の期日に遅れずに支払いをする</t>
    <phoneticPr fontId="4"/>
  </si>
  <si>
    <t>前回（問2-4d）</t>
    <rPh sb="0" eb="2">
      <t>ゼンカイ</t>
    </rPh>
    <rPh sb="3" eb="4">
      <t>トイ</t>
    </rPh>
    <phoneticPr fontId="4"/>
  </si>
  <si>
    <t>お金を貯めたり使ったりすることについて、長期の計画を立て、それを達成するよう努力する</t>
    <phoneticPr fontId="4"/>
  </si>
  <si>
    <t>前回</t>
    <rPh sb="0" eb="2">
      <t>ゼンカイ</t>
    </rPh>
    <phoneticPr fontId="4"/>
  </si>
  <si>
    <t>先行きのためにお金を貯めるより、今お金を使う方が満足感が高いと思う</t>
    <phoneticPr fontId="4"/>
  </si>
  <si>
    <t>その日暮らしで明日のことは明日また考えればよいと考えがちである</t>
    <phoneticPr fontId="4"/>
  </si>
  <si>
    <t>自分のお金の運用や管理について、十分注意している</t>
    <phoneticPr fontId="4"/>
  </si>
  <si>
    <t>投資や預金をするときには、お金を損することがあってもしかたがないと思う</t>
    <phoneticPr fontId="4"/>
  </si>
  <si>
    <t>次の費用のうち、あなたが今後必要になると意識しているものは、どれですか。あてはまるものをいくつでも選んでください。</t>
    <phoneticPr fontId="4"/>
  </si>
  <si>
    <t xml:space="preserve">1 定年退職後の生活費
</t>
    <phoneticPr fontId="4"/>
  </si>
  <si>
    <t xml:space="preserve">2 子どもの教育にかかる費用
</t>
    <phoneticPr fontId="4"/>
  </si>
  <si>
    <t xml:space="preserve">3 住宅の購入費用
</t>
    <phoneticPr fontId="4"/>
  </si>
  <si>
    <t xml:space="preserve">4 自分の医療・介護費用
</t>
    <phoneticPr fontId="4"/>
  </si>
  <si>
    <t xml:space="preserve">5 家族の医療・介護費用
</t>
    <phoneticPr fontId="4"/>
  </si>
  <si>
    <t xml:space="preserve">6 車の購入費用
</t>
    <phoneticPr fontId="4"/>
  </si>
  <si>
    <t xml:space="preserve">7 自分の結婚費用
</t>
    <phoneticPr fontId="4"/>
  </si>
  <si>
    <t xml:space="preserve">8 子どもの結婚費用
</t>
    <phoneticPr fontId="4"/>
  </si>
  <si>
    <t>10 今後必要になると意識している費用はない</t>
    <phoneticPr fontId="4"/>
  </si>
  <si>
    <t>-</t>
    <phoneticPr fontId="4"/>
  </si>
  <si>
    <t>今後必要になると意識している費用について、資金を確保できていますか。</t>
    <phoneticPr fontId="4"/>
  </si>
  <si>
    <t>確保できている</t>
    <rPh sb="0" eb="2">
      <t>カクホ</t>
    </rPh>
    <phoneticPr fontId="4"/>
  </si>
  <si>
    <t>-</t>
    <phoneticPr fontId="4"/>
  </si>
  <si>
    <t>確保できていない</t>
    <rPh sb="0" eb="2">
      <t>カクホ</t>
    </rPh>
    <phoneticPr fontId="4"/>
  </si>
  <si>
    <t>病気、失業、不景気等の万が一の事態に備えて、３か月間分の生活費を確保してありますか。</t>
    <phoneticPr fontId="4"/>
  </si>
  <si>
    <t>1.確保している</t>
    <rPh sb="2" eb="4">
      <t>カクホ</t>
    </rPh>
    <phoneticPr fontId="4"/>
  </si>
  <si>
    <t>2.確保していない</t>
    <rPh sb="2" eb="4">
      <t>カクホ</t>
    </rPh>
    <phoneticPr fontId="4"/>
  </si>
  <si>
    <t>3.わからない</t>
    <phoneticPr fontId="4"/>
  </si>
  <si>
    <t>あなたの金融全般に関する知識は、日本の他の人と比較して、どのようなレベルにあると感じていますか。</t>
    <phoneticPr fontId="4"/>
  </si>
  <si>
    <t>１００万円を年率２％の利息がつく預金口座に預け入れました。それ以外、この口座への入金や出金がなかった場合、１年後、口座の残高はいくらになっているでしょうか。利息にかかる税金は考慮しないでご回答ください。</t>
    <phoneticPr fontId="4"/>
  </si>
  <si>
    <t>1.100万円</t>
    <rPh sb="5" eb="7">
      <t>マンエン</t>
    </rPh>
    <phoneticPr fontId="4"/>
  </si>
  <si>
    <t>２.102万円</t>
    <rPh sb="5" eb="7">
      <t>マンエン</t>
    </rPh>
    <phoneticPr fontId="4"/>
  </si>
  <si>
    <t>3.110万円</t>
    <rPh sb="5" eb="7">
      <t>マンエン</t>
    </rPh>
    <phoneticPr fontId="4"/>
  </si>
  <si>
    <t>4その他</t>
    <rPh sb="3" eb="4">
      <t>タ</t>
    </rPh>
    <phoneticPr fontId="4"/>
  </si>
  <si>
    <t>5.わからない</t>
    <phoneticPr fontId="4"/>
  </si>
  <si>
    <t>では、５年後には口座の残高はいくらになっているでしょうか。</t>
    <phoneticPr fontId="4"/>
  </si>
  <si>
    <t>インフレ率が２％で、普通預金口座であなたが受け取る利息が１％なら、１年後にこの口座のお金を使ってどれくらいの物を購入することができると思いますか。</t>
    <phoneticPr fontId="4"/>
  </si>
  <si>
    <t xml:space="preserve"> </t>
    <phoneticPr fontId="4"/>
  </si>
  <si>
    <t>次の文章が正しいか間違っているか教えて下さい。
「高インフレの時には、生活に使われるものやサービスの値段全般が急速に上昇する」</t>
    <phoneticPr fontId="4"/>
  </si>
  <si>
    <t>あなたは、生命保険に入っていますか。現在加入している生命保険を選ぶ際、他の生命保険と比較しましたか。</t>
    <phoneticPr fontId="4"/>
  </si>
  <si>
    <t>あなたは、過去に金融機関から１か月の生活費を超える金額のお金を借りたことがありますか。最後にお金を借りた際、ご自身の状況に適したローンを選ぶために、他の金融機関あるいは他のローンと比較しましたか。</t>
    <phoneticPr fontId="4"/>
  </si>
  <si>
    <t>1. 比較したうえで、借りた</t>
    <phoneticPr fontId="4"/>
  </si>
  <si>
    <t>2. 比較せず、借りた</t>
    <phoneticPr fontId="4"/>
  </si>
  <si>
    <t>3. 借りたことはない</t>
    <phoneticPr fontId="4"/>
  </si>
  <si>
    <t>次の文章が正しいか間違っているか教えて下さい。
「平均以上の高いリターンのある投資は、平均以上の高いリスクがあるものだ」</t>
    <phoneticPr fontId="4"/>
  </si>
  <si>
    <t>次の文章が正しいか間違っているか教えて下さい。
「１社の株を買うことは、通常、株式投資信託を買うよりも安全な投資である」</t>
    <phoneticPr fontId="4"/>
  </si>
  <si>
    <t>あなたは、過去に１か月の生活費を超える金額のお金を運用したことがありますか。その際、最も有利と考えられる金融商品を選ぶために、他の金融機関あるいは他の金融商品と比較しましたか。</t>
    <phoneticPr fontId="4"/>
  </si>
  <si>
    <t>1.比較を行ったうえで、資産運用を行った</t>
    <phoneticPr fontId="4"/>
  </si>
  <si>
    <t>2.比較は行わず、資産運用を行った</t>
    <phoneticPr fontId="4"/>
  </si>
  <si>
    <t>3.資産運用は行わなかった</t>
    <phoneticPr fontId="4"/>
  </si>
  <si>
    <t>あなたは、金融商品を選択する際の知識・情報を主にどのような機会で得ていますか。金融商品とは、預金、有価証券、保険などとします。</t>
    <phoneticPr fontId="4"/>
  </si>
  <si>
    <t>1.　金融機関の窓口での相談（販売員の説明）</t>
  </si>
  <si>
    <t>5.　マスメディア（テレビ・ラジオ番組、新聞・雑誌等）</t>
  </si>
  <si>
    <t>7.　家族・友人との会話（クチコミ）</t>
  </si>
  <si>
    <t>8.　学校（社会人向けを含む）での授業・講義</t>
  </si>
  <si>
    <t>性別
（構成比、％）</t>
    <rPh sb="0" eb="2">
      <t>セイベツ</t>
    </rPh>
    <rPh sb="4" eb="7">
      <t>コウセイヒ</t>
    </rPh>
    <phoneticPr fontId="4"/>
  </si>
  <si>
    <t>年齢
（構成比、％）</t>
    <rPh sb="0" eb="2">
      <t>ネンレイ</t>
    </rPh>
    <phoneticPr fontId="4"/>
  </si>
  <si>
    <t>30-39歳</t>
    <rPh sb="5" eb="6">
      <t>サイ</t>
    </rPh>
    <phoneticPr fontId="4"/>
  </si>
  <si>
    <t>40-49歳</t>
    <rPh sb="5" eb="6">
      <t>サイ</t>
    </rPh>
    <phoneticPr fontId="4"/>
  </si>
  <si>
    <t>50-59歳</t>
    <rPh sb="5" eb="6">
      <t>サイ</t>
    </rPh>
    <phoneticPr fontId="4"/>
  </si>
  <si>
    <t>60-69歳</t>
    <rPh sb="5" eb="6">
      <t>サイ</t>
    </rPh>
    <phoneticPr fontId="4"/>
  </si>
  <si>
    <t>借入の有無
（構成比、％）</t>
    <rPh sb="0" eb="2">
      <t>カリイレ</t>
    </rPh>
    <rPh sb="3" eb="5">
      <t>ウム</t>
    </rPh>
    <rPh sb="7" eb="10">
      <t>コウセイヒ</t>
    </rPh>
    <phoneticPr fontId="4"/>
  </si>
  <si>
    <t>なし</t>
  </si>
  <si>
    <t>あり</t>
  </si>
  <si>
    <t>わから
ない</t>
    <phoneticPr fontId="4"/>
  </si>
  <si>
    <t>消費者ローン</t>
    <rPh sb="0" eb="3">
      <t>ショウヒシャ</t>
    </rPh>
    <phoneticPr fontId="4"/>
  </si>
  <si>
    <t>その他ローン</t>
    <rPh sb="2" eb="3">
      <t>タ</t>
    </rPh>
    <phoneticPr fontId="4"/>
  </si>
  <si>
    <t>最終学歴
（構成比、％）</t>
    <rPh sb="0" eb="2">
      <t>サイシュウ</t>
    </rPh>
    <rPh sb="2" eb="4">
      <t>ガクレキ</t>
    </rPh>
    <rPh sb="6" eb="9">
      <t>コウセイヒ</t>
    </rPh>
    <phoneticPr fontId="4"/>
  </si>
  <si>
    <t>義務教育のみ</t>
    <rPh sb="0" eb="2">
      <t>ギム</t>
    </rPh>
    <rPh sb="2" eb="4">
      <t>キョウイク</t>
    </rPh>
    <phoneticPr fontId="4"/>
  </si>
  <si>
    <t>高等学校</t>
    <rPh sb="0" eb="2">
      <t>コウトウ</t>
    </rPh>
    <rPh sb="2" eb="4">
      <t>ガッコウ</t>
    </rPh>
    <phoneticPr fontId="4"/>
  </si>
  <si>
    <t>専門学校</t>
    <rPh sb="0" eb="2">
      <t>センモン</t>
    </rPh>
    <rPh sb="2" eb="4">
      <t>ガッコウ</t>
    </rPh>
    <phoneticPr fontId="4"/>
  </si>
  <si>
    <t>短大・
高専</t>
    <rPh sb="0" eb="2">
      <t>タンダイ</t>
    </rPh>
    <rPh sb="4" eb="6">
      <t>コウセン</t>
    </rPh>
    <phoneticPr fontId="4"/>
  </si>
  <si>
    <t>大学</t>
    <rPh sb="0" eb="2">
      <t>ダイガク</t>
    </rPh>
    <phoneticPr fontId="4"/>
  </si>
  <si>
    <t>大学院</t>
    <rPh sb="0" eb="3">
      <t>ダイガクイン</t>
    </rPh>
    <phoneticPr fontId="4"/>
  </si>
  <si>
    <t>予備校</t>
    <rPh sb="0" eb="3">
      <t>ヨビコウ</t>
    </rPh>
    <phoneticPr fontId="4"/>
  </si>
  <si>
    <t>その他</t>
    <rPh sb="2" eb="3">
      <t>タ</t>
    </rPh>
    <phoneticPr fontId="4"/>
  </si>
  <si>
    <t>-</t>
    <phoneticPr fontId="4"/>
  </si>
  <si>
    <t>金融トラブル
の経験
（構成比、％）</t>
    <rPh sb="0" eb="2">
      <t>キンユウ</t>
    </rPh>
    <rPh sb="8" eb="10">
      <t>ケイケン</t>
    </rPh>
    <rPh sb="12" eb="15">
      <t>コウセイヒ</t>
    </rPh>
    <phoneticPr fontId="4"/>
  </si>
  <si>
    <t>はい</t>
    <phoneticPr fontId="4"/>
  </si>
  <si>
    <t>いいえ</t>
    <phoneticPr fontId="4"/>
  </si>
  <si>
    <t>金融経済情報
の頻度
（構成比、％）</t>
    <rPh sb="0" eb="2">
      <t>キンユウ</t>
    </rPh>
    <rPh sb="2" eb="4">
      <t>ケイザイ</t>
    </rPh>
    <rPh sb="4" eb="6">
      <t>ジョウホウ</t>
    </rPh>
    <rPh sb="8" eb="10">
      <t>ヒンド</t>
    </rPh>
    <rPh sb="12" eb="15">
      <t>コウセイヒ</t>
    </rPh>
    <phoneticPr fontId="4"/>
  </si>
  <si>
    <t>ほぼ毎日</t>
    <rPh sb="2" eb="4">
      <t>マイニチ</t>
    </rPh>
    <phoneticPr fontId="4"/>
  </si>
  <si>
    <t>週に一回程度</t>
    <rPh sb="0" eb="1">
      <t>シュウ</t>
    </rPh>
    <rPh sb="2" eb="4">
      <t>イッカイ</t>
    </rPh>
    <rPh sb="4" eb="6">
      <t>テイド</t>
    </rPh>
    <phoneticPr fontId="4"/>
  </si>
  <si>
    <t>月に一回程度</t>
    <rPh sb="0" eb="1">
      <t>ツキ</t>
    </rPh>
    <rPh sb="2" eb="4">
      <t>イッカイ</t>
    </rPh>
    <rPh sb="4" eb="6">
      <t>テイド</t>
    </rPh>
    <phoneticPr fontId="4"/>
  </si>
  <si>
    <t>上記より少ない
頻度</t>
    <rPh sb="0" eb="2">
      <t>ジョウキ</t>
    </rPh>
    <rPh sb="4" eb="5">
      <t>スク</t>
    </rPh>
    <rPh sb="8" eb="10">
      <t>ヒンド</t>
    </rPh>
    <phoneticPr fontId="4"/>
  </si>
  <si>
    <t>まったく
みない</t>
    <phoneticPr fontId="4"/>
  </si>
  <si>
    <t>年収
（構成比、％）</t>
    <rPh sb="0" eb="2">
      <t>ネンシュウ</t>
    </rPh>
    <rPh sb="4" eb="7">
      <t>コウセイヒ</t>
    </rPh>
    <phoneticPr fontId="4"/>
  </si>
  <si>
    <t>収入は
ない</t>
    <rPh sb="0" eb="2">
      <t>シュウニュウ</t>
    </rPh>
    <phoneticPr fontId="4"/>
  </si>
  <si>
    <t>250万円未満</t>
    <rPh sb="3" eb="5">
      <t>マンエン</t>
    </rPh>
    <rPh sb="5" eb="7">
      <t>ミマン</t>
    </rPh>
    <phoneticPr fontId="4"/>
  </si>
  <si>
    <t>250～500万円未満</t>
    <rPh sb="7" eb="9">
      <t>マンエン</t>
    </rPh>
    <rPh sb="9" eb="11">
      <t>ミマン</t>
    </rPh>
    <phoneticPr fontId="4"/>
  </si>
  <si>
    <t>500～750万円未満</t>
    <rPh sb="7" eb="9">
      <t>マンエン</t>
    </rPh>
    <rPh sb="9" eb="11">
      <t>ミマン</t>
    </rPh>
    <phoneticPr fontId="4"/>
  </si>
  <si>
    <t>わから
ない</t>
    <phoneticPr fontId="4"/>
  </si>
  <si>
    <t>金融資産額
（構成比、％）</t>
    <rPh sb="0" eb="2">
      <t>キンユウ</t>
    </rPh>
    <rPh sb="2" eb="4">
      <t>シサン</t>
    </rPh>
    <rPh sb="4" eb="5">
      <t>ガク</t>
    </rPh>
    <rPh sb="7" eb="10">
      <t>コウセイヒ</t>
    </rPh>
    <phoneticPr fontId="4"/>
  </si>
  <si>
    <t>資産は
ない</t>
    <rPh sb="0" eb="2">
      <t>シサン</t>
    </rPh>
    <phoneticPr fontId="4"/>
  </si>
  <si>
    <t>わから
ない</t>
    <phoneticPr fontId="4"/>
  </si>
  <si>
    <t>質問項目</t>
    <rPh sb="0" eb="2">
      <t>シツモン</t>
    </rPh>
    <rPh sb="2" eb="4">
      <t>コウモク</t>
    </rPh>
    <phoneticPr fontId="4"/>
  </si>
  <si>
    <t>Q42</t>
    <phoneticPr fontId="4"/>
  </si>
  <si>
    <t>Q43</t>
    <phoneticPr fontId="4"/>
  </si>
  <si>
    <t>年齢層</t>
    <rPh sb="0" eb="3">
      <t>ネンレイソウ</t>
    </rPh>
    <phoneticPr fontId="4"/>
  </si>
  <si>
    <t>Q44</t>
    <phoneticPr fontId="4"/>
  </si>
  <si>
    <t>職業別</t>
    <rPh sb="0" eb="2">
      <t>ショクギョウ</t>
    </rPh>
    <rPh sb="2" eb="3">
      <t>ベツ</t>
    </rPh>
    <phoneticPr fontId="4"/>
  </si>
  <si>
    <t>Q45</t>
    <phoneticPr fontId="4"/>
  </si>
  <si>
    <t>借入れをしていますか</t>
    <rPh sb="0" eb="2">
      <t>カリイ</t>
    </rPh>
    <phoneticPr fontId="4"/>
  </si>
  <si>
    <t>Q46</t>
    <phoneticPr fontId="4"/>
  </si>
  <si>
    <t>最終学歴</t>
    <rPh sb="0" eb="2">
      <t>サイシュウ</t>
    </rPh>
    <rPh sb="2" eb="4">
      <t>ガクレキ</t>
    </rPh>
    <phoneticPr fontId="4"/>
  </si>
  <si>
    <t>Q47</t>
    <phoneticPr fontId="4"/>
  </si>
  <si>
    <t>Q48</t>
    <phoneticPr fontId="4"/>
  </si>
  <si>
    <t>金融・経済情報をみる頻度</t>
    <rPh sb="0" eb="2">
      <t>キンユウ</t>
    </rPh>
    <rPh sb="3" eb="5">
      <t>ケイザイ</t>
    </rPh>
    <rPh sb="5" eb="7">
      <t>ジョウホウ</t>
    </rPh>
    <rPh sb="10" eb="12">
      <t>ヒンド</t>
    </rPh>
    <phoneticPr fontId="4"/>
  </si>
  <si>
    <t>Q50</t>
    <phoneticPr fontId="4"/>
  </si>
  <si>
    <t>Q51</t>
    <phoneticPr fontId="4"/>
  </si>
  <si>
    <t>金融資産別</t>
    <rPh sb="0" eb="2">
      <t>キンユウ</t>
    </rPh>
    <rPh sb="2" eb="4">
      <t>シサン</t>
    </rPh>
    <rPh sb="4" eb="5">
      <t>ベツ</t>
    </rPh>
    <phoneticPr fontId="4"/>
  </si>
  <si>
    <t>Q1</t>
    <phoneticPr fontId="4"/>
  </si>
  <si>
    <t>あなたご自身にどの程度あてはまりますか</t>
    <phoneticPr fontId="4"/>
  </si>
  <si>
    <t>Q2</t>
  </si>
  <si>
    <t>ご自身の資産（預金を含む）、負債の現状について、全体として満足していますか。</t>
    <rPh sb="24" eb="26">
      <t>ゼンタイ</t>
    </rPh>
    <rPh sb="29" eb="31">
      <t>マンゾク</t>
    </rPh>
    <phoneticPr fontId="4"/>
  </si>
  <si>
    <t>Q3</t>
    <phoneticPr fontId="4"/>
  </si>
  <si>
    <t>1か月の収入や支出の金額を把握していますか。</t>
    <rPh sb="4" eb="6">
      <t>シュウニュウ</t>
    </rPh>
    <rPh sb="7" eb="9">
      <t>シシュツ</t>
    </rPh>
    <rPh sb="10" eb="12">
      <t>キンガク</t>
    </rPh>
    <rPh sb="13" eb="15">
      <t>ハアク</t>
    </rPh>
    <phoneticPr fontId="4"/>
  </si>
  <si>
    <t>Q4</t>
  </si>
  <si>
    <t>家計の行動に関する次の記述のうち、適切でないものはどれでしょうか。</t>
    <rPh sb="6" eb="7">
      <t>カン</t>
    </rPh>
    <rPh sb="9" eb="10">
      <t>ツギ</t>
    </rPh>
    <rPh sb="11" eb="13">
      <t>キジュツ</t>
    </rPh>
    <rPh sb="17" eb="19">
      <t>テキセツ</t>
    </rPh>
    <phoneticPr fontId="4"/>
  </si>
  <si>
    <t>Q5</t>
  </si>
  <si>
    <t>家計管理やクレジットカードに関する次の記述のうち、適切でないものはどれでしょうか。</t>
    <rPh sb="14" eb="15">
      <t>カン</t>
    </rPh>
    <rPh sb="17" eb="18">
      <t>ツギ</t>
    </rPh>
    <rPh sb="19" eb="21">
      <t>キジュツ</t>
    </rPh>
    <phoneticPr fontId="4"/>
  </si>
  <si>
    <t>Q6</t>
  </si>
  <si>
    <t>10万円を投資すると、半々の確率で2万円の値上がり益か、1万円の値下がり損のいずれかが発生するとします。あなたなら、どうしますか。</t>
    <phoneticPr fontId="4"/>
  </si>
  <si>
    <t>Q7</t>
    <phoneticPr fontId="4"/>
  </si>
  <si>
    <t>次の費用のうち、あなたが今後必要になると意識しているものは、どれですか。あてはまるものをいくつでも選んでください。</t>
    <rPh sb="0" eb="1">
      <t>ツギ</t>
    </rPh>
    <rPh sb="2" eb="4">
      <t>ヒヨウ</t>
    </rPh>
    <rPh sb="49" eb="50">
      <t>エラ</t>
    </rPh>
    <phoneticPr fontId="4"/>
  </si>
  <si>
    <t>Q8</t>
    <phoneticPr fontId="4"/>
  </si>
  <si>
    <t>あなたが今後必要になると意識している費用について、ご自身の場合の必要額を認識していますか。</t>
    <rPh sb="18" eb="20">
      <t>ヒヨウ</t>
    </rPh>
    <rPh sb="26" eb="28">
      <t>ジシン</t>
    </rPh>
    <rPh sb="29" eb="31">
      <t>バアイ</t>
    </rPh>
    <rPh sb="32" eb="34">
      <t>ヒツヨウ</t>
    </rPh>
    <rPh sb="34" eb="35">
      <t>ガク</t>
    </rPh>
    <phoneticPr fontId="4"/>
  </si>
  <si>
    <t>Q9</t>
    <phoneticPr fontId="4"/>
  </si>
  <si>
    <t>今後必要になると意識している費用について、資金計画をたてていますか。</t>
    <rPh sb="21" eb="23">
      <t>シキン</t>
    </rPh>
    <rPh sb="23" eb="25">
      <t>ケイカク</t>
    </rPh>
    <phoneticPr fontId="4"/>
  </si>
  <si>
    <t>Q10</t>
    <phoneticPr fontId="4"/>
  </si>
  <si>
    <t>今後必要になると意識している費用について、資金を確保できていますか。</t>
    <rPh sb="21" eb="23">
      <t>シキン</t>
    </rPh>
    <rPh sb="24" eb="26">
      <t>カクホ</t>
    </rPh>
    <phoneticPr fontId="4"/>
  </si>
  <si>
    <t>Q11</t>
    <phoneticPr fontId="4"/>
  </si>
  <si>
    <t>病気、失業、不景気などの万が一の事態に備えて、３か月間分の生活費を確保してありますか。</t>
    <rPh sb="0" eb="2">
      <t>ビョウキ</t>
    </rPh>
    <rPh sb="3" eb="5">
      <t>シツギョウ</t>
    </rPh>
    <rPh sb="6" eb="9">
      <t>フケイキ</t>
    </rPh>
    <rPh sb="33" eb="35">
      <t>カクホ</t>
    </rPh>
    <phoneticPr fontId="4"/>
  </si>
  <si>
    <t>Q12</t>
    <phoneticPr fontId="4"/>
  </si>
  <si>
    <t>太郎と花子は同い年です。花子は25歳の時に年10万円の預金を始め、その後も毎年10万円の預金を続けました。一方、太郎は25歳の時には預金をせず、50歳の時に年20万円の預金を始めました。二人が75歳になったとき、どちらの預金残高が多いでしょうか。</t>
    <phoneticPr fontId="4"/>
  </si>
  <si>
    <t>Q13</t>
    <phoneticPr fontId="4"/>
  </si>
  <si>
    <t>一般に「人生の３大費用」といえば、何を指すでしょうか。</t>
    <rPh sb="0" eb="2">
      <t>イッパン</t>
    </rPh>
    <rPh sb="17" eb="18">
      <t>ナニ</t>
    </rPh>
    <rPh sb="19" eb="20">
      <t>サ</t>
    </rPh>
    <phoneticPr fontId="4"/>
  </si>
  <si>
    <t>Q14</t>
    <phoneticPr fontId="4"/>
  </si>
  <si>
    <t>契約を行う際の対応として、適切でないものはどれでしょうか。</t>
    <phoneticPr fontId="4"/>
  </si>
  <si>
    <t>Q15</t>
    <phoneticPr fontId="4"/>
  </si>
  <si>
    <t>金融トラブルに巻き込まれないための行動として、適切でないものはどれでしょうか。</t>
    <phoneticPr fontId="4"/>
  </si>
  <si>
    <t>Q16</t>
    <phoneticPr fontId="4"/>
  </si>
  <si>
    <t>インターネット取引において、適切でないものはどれでしょうか。</t>
    <phoneticPr fontId="4"/>
  </si>
  <si>
    <t>Q17</t>
    <phoneticPr fontId="4"/>
  </si>
  <si>
    <t>あなたの金融全般に関する知識は、他の人と比べて、どのようなレベルにあると感じていますか。</t>
    <rPh sb="16" eb="17">
      <t>ホカ</t>
    </rPh>
    <rPh sb="18" eb="19">
      <t>ヒト</t>
    </rPh>
    <rPh sb="20" eb="21">
      <t>クラ</t>
    </rPh>
    <rPh sb="36" eb="37">
      <t>カン</t>
    </rPh>
    <phoneticPr fontId="4"/>
  </si>
  <si>
    <t>Q18</t>
    <phoneticPr fontId="4"/>
  </si>
  <si>
    <t>１００万円を年率２％の利息がつく預金口座に預け入れました。それ以外、この口座への入金や出金がなかった場合、１年後、口座の残高はいくらになっているでしょうか。利息にかかる税金は考慮しないでご回答ください。</t>
    <rPh sb="23" eb="24">
      <t>イ</t>
    </rPh>
    <rPh sb="31" eb="33">
      <t>イガイ</t>
    </rPh>
    <rPh sb="36" eb="38">
      <t>コウザ</t>
    </rPh>
    <rPh sb="40" eb="42">
      <t>ニュウキン</t>
    </rPh>
    <rPh sb="43" eb="45">
      <t>シュッキン</t>
    </rPh>
    <rPh sb="50" eb="52">
      <t>バアイ</t>
    </rPh>
    <rPh sb="78" eb="80">
      <t>リソク</t>
    </rPh>
    <rPh sb="84" eb="86">
      <t>ゼイキン</t>
    </rPh>
    <rPh sb="87" eb="89">
      <t>コウリョ</t>
    </rPh>
    <rPh sb="94" eb="96">
      <t>カイトウ</t>
    </rPh>
    <phoneticPr fontId="4"/>
  </si>
  <si>
    <t>Q19</t>
    <phoneticPr fontId="4"/>
  </si>
  <si>
    <t>では、５年後には口座の残高はいくらになっているでしょうか。利息にかかる税金は考慮しないでご回答ください。</t>
    <phoneticPr fontId="4"/>
  </si>
  <si>
    <t>Q20</t>
    <phoneticPr fontId="4"/>
  </si>
  <si>
    <t>インフレ率が２％で、普通預金口座であなたが受け取る利息が１％なら、１年後にこの口座のお金を使ってどれくらいの物を購入することができると思いますか。</t>
    <phoneticPr fontId="4"/>
  </si>
  <si>
    <t>Q21</t>
  </si>
  <si>
    <t>次の文章が正しいかどうかをご回答ください。</t>
    <phoneticPr fontId="4"/>
  </si>
  <si>
    <t>Q22</t>
    <phoneticPr fontId="4"/>
  </si>
  <si>
    <t>金利が上がったら、通常、債券価格はどうなるでしょうか。</t>
  </si>
  <si>
    <t>Q23</t>
    <phoneticPr fontId="4"/>
  </si>
  <si>
    <t>金利が上がっていくときに、資金の運用（預金等）、借入れについて適切な対応はどれでしょうか。</t>
    <phoneticPr fontId="4"/>
  </si>
  <si>
    <t>Q24</t>
    <phoneticPr fontId="4"/>
  </si>
  <si>
    <t>あなたは生命保険に入っていますか。現在加入している生命保険を選ぶ際、他の生命保険と比較検討しましたか。</t>
    <rPh sb="4" eb="6">
      <t>セイメイ</t>
    </rPh>
    <rPh sb="6" eb="8">
      <t>ホケン</t>
    </rPh>
    <rPh sb="9" eb="10">
      <t>ハイ</t>
    </rPh>
    <rPh sb="34" eb="35">
      <t>ホカ</t>
    </rPh>
    <rPh sb="36" eb="38">
      <t>セイメイ</t>
    </rPh>
    <rPh sb="38" eb="40">
      <t>ホケン</t>
    </rPh>
    <phoneticPr fontId="4"/>
  </si>
  <si>
    <t>Q25</t>
    <phoneticPr fontId="4"/>
  </si>
  <si>
    <t>保険の基本的な働きに関する次の記述のうち、適切なものはどれでしょうか。</t>
    <phoneticPr fontId="4"/>
  </si>
  <si>
    <t>Q26</t>
    <phoneticPr fontId="4"/>
  </si>
  <si>
    <t>子供が独立した50歳の男性が生命保険（終身保険）を見直す場合、適切なものはどれでしょうか。他の事情に変化はないものとします。</t>
    <rPh sb="45" eb="46">
      <t>ホカ</t>
    </rPh>
    <rPh sb="47" eb="49">
      <t>ジジョウ</t>
    </rPh>
    <rPh sb="50" eb="52">
      <t>ヘンカ</t>
    </rPh>
    <phoneticPr fontId="4"/>
  </si>
  <si>
    <t>Q27</t>
    <phoneticPr fontId="4"/>
  </si>
  <si>
    <t>公的年金について関する次の項目のうち、知っているものはどれですか。</t>
    <rPh sb="8" eb="9">
      <t>カン</t>
    </rPh>
    <rPh sb="11" eb="12">
      <t>ツギ</t>
    </rPh>
    <rPh sb="13" eb="15">
      <t>コウモク</t>
    </rPh>
    <rPh sb="19" eb="20">
      <t>シ</t>
    </rPh>
    <phoneticPr fontId="4"/>
  </si>
  <si>
    <t>Q28</t>
    <phoneticPr fontId="4"/>
  </si>
  <si>
    <t>保険に関する以下の記述のうち、適切でないものはどれでしょうか。</t>
    <phoneticPr fontId="4"/>
  </si>
  <si>
    <t>Q29</t>
    <phoneticPr fontId="4"/>
  </si>
  <si>
    <t>あなたは、過去に金融機関から１か月の生活費を超える金額のお金を借りたことがありますか。最後にお金を借りた際、ご自身の状況に適したローンを選ぶために、他の金融機関あるいは他のローンと比較しましたか。</t>
  </si>
  <si>
    <t>Q30</t>
    <phoneticPr fontId="4"/>
  </si>
  <si>
    <t>住宅ローンに関する以下の記述のうち、適切なものを選択してください。</t>
    <rPh sb="24" eb="26">
      <t>センタク</t>
    </rPh>
    <phoneticPr fontId="4"/>
  </si>
  <si>
    <t>Q31</t>
    <phoneticPr fontId="4"/>
  </si>
  <si>
    <t>Q32</t>
    <phoneticPr fontId="4"/>
  </si>
  <si>
    <t>Q33</t>
    <phoneticPr fontId="4"/>
  </si>
  <si>
    <t>Q34</t>
    <phoneticPr fontId="4"/>
  </si>
  <si>
    <t>Q35</t>
    <phoneticPr fontId="4"/>
  </si>
  <si>
    <t>Q36</t>
    <phoneticPr fontId="4"/>
  </si>
  <si>
    <t>Q37</t>
    <phoneticPr fontId="4"/>
  </si>
  <si>
    <t>Q38</t>
    <phoneticPr fontId="4"/>
  </si>
  <si>
    <t>Q39</t>
    <phoneticPr fontId="4"/>
  </si>
  <si>
    <t>Q40</t>
    <phoneticPr fontId="4"/>
  </si>
  <si>
    <t>Q41</t>
  </si>
  <si>
    <t>Q45　1．</t>
    <phoneticPr fontId="4"/>
  </si>
  <si>
    <t>Q45　2．</t>
    <phoneticPr fontId="4"/>
  </si>
  <si>
    <t>Q45　3．</t>
    <phoneticPr fontId="4"/>
  </si>
  <si>
    <t>その他の借入れ</t>
    <rPh sb="2" eb="3">
      <t>ホカ</t>
    </rPh>
    <rPh sb="4" eb="6">
      <t>カリイ</t>
    </rPh>
    <phoneticPr fontId="4"/>
  </si>
  <si>
    <t>Q1　1．</t>
    <phoneticPr fontId="4"/>
  </si>
  <si>
    <t>何かを買う前に、それを買う余裕があるかどうか注意深く考える</t>
    <phoneticPr fontId="4"/>
  </si>
  <si>
    <t>Q1　2．</t>
    <phoneticPr fontId="4"/>
  </si>
  <si>
    <t>請求書の期日に遅れずに支払いをする</t>
    <phoneticPr fontId="4"/>
  </si>
  <si>
    <t>Q1　3．</t>
    <phoneticPr fontId="4"/>
  </si>
  <si>
    <t>類似する商品が複数あるとき、自分が「良い」と思ったものよりも、「これが一番売れています」と勧められたものを買うことが多い</t>
    <phoneticPr fontId="4"/>
  </si>
  <si>
    <t>Q1　4．</t>
    <phoneticPr fontId="4"/>
  </si>
  <si>
    <t>お金を貯めたり使ったりすることについて、長期の計画を立て、それを達成するよう努力する</t>
    <phoneticPr fontId="4"/>
  </si>
  <si>
    <t>Q1　5．</t>
    <phoneticPr fontId="4"/>
  </si>
  <si>
    <t>先行きのためにお金を貯めるより、今お金を使う方が満足感が高いと思う</t>
    <phoneticPr fontId="4"/>
  </si>
  <si>
    <t>Q1　6．</t>
    <phoneticPr fontId="4"/>
  </si>
  <si>
    <t>その日暮らしで明日のことは明日また考えればよいと考えがちである</t>
    <phoneticPr fontId="4"/>
  </si>
  <si>
    <t>Q1　7．</t>
    <phoneticPr fontId="4"/>
  </si>
  <si>
    <t>Q1　8．</t>
    <phoneticPr fontId="4"/>
  </si>
  <si>
    <t>お金を借りすぎていると感じている</t>
    <phoneticPr fontId="4"/>
  </si>
  <si>
    <t>Q1　9．</t>
    <phoneticPr fontId="4"/>
  </si>
  <si>
    <t>Q1　10．</t>
    <phoneticPr fontId="4"/>
  </si>
  <si>
    <t>お金を必ずもらえるとの前提で、
（1）今10万円をもらう、（2）1年後に11万円をもらう、という2つの選択があれば、（1）を選ぶ</t>
    <phoneticPr fontId="4"/>
  </si>
  <si>
    <t>Q3　1．</t>
    <phoneticPr fontId="4"/>
  </si>
  <si>
    <t>Q3　2．</t>
    <phoneticPr fontId="4"/>
  </si>
  <si>
    <t>Q8　1．</t>
    <phoneticPr fontId="4"/>
  </si>
  <si>
    <t>定年退職後の生活費</t>
  </si>
  <si>
    <t>Q8　2．</t>
    <phoneticPr fontId="4"/>
  </si>
  <si>
    <t>子どもの教育にかかる費用</t>
  </si>
  <si>
    <t>Q8　3．</t>
    <phoneticPr fontId="4"/>
  </si>
  <si>
    <t>住宅の購入費用</t>
  </si>
  <si>
    <t>Q8　4．</t>
    <phoneticPr fontId="4"/>
  </si>
  <si>
    <t>自分の医療・介護費用</t>
  </si>
  <si>
    <t>Q8　5．</t>
    <phoneticPr fontId="4"/>
  </si>
  <si>
    <t>家族の医療・介護費用</t>
  </si>
  <si>
    <t>Q8　6．</t>
    <phoneticPr fontId="4"/>
  </si>
  <si>
    <t>車の購入費用</t>
  </si>
  <si>
    <t>Q8　7．</t>
    <phoneticPr fontId="4"/>
  </si>
  <si>
    <t>自分の結婚費用</t>
  </si>
  <si>
    <t>Q8　8．</t>
    <phoneticPr fontId="4"/>
  </si>
  <si>
    <t>子どもの結婚費用</t>
  </si>
  <si>
    <t>Q8　9．</t>
    <phoneticPr fontId="4"/>
  </si>
  <si>
    <t>その他　【　回答引用Q7(9)　】</t>
    <rPh sb="2" eb="3">
      <t>タ</t>
    </rPh>
    <rPh sb="6" eb="10">
      <t>カイトウインヨウ</t>
    </rPh>
    <phoneticPr fontId="4"/>
  </si>
  <si>
    <t>Q9　1．</t>
  </si>
  <si>
    <t>定年退職後の生活費</t>
    <phoneticPr fontId="4"/>
  </si>
  <si>
    <t>Q9　2．</t>
  </si>
  <si>
    <t>子どもの教育にかかる費用</t>
    <phoneticPr fontId="4"/>
  </si>
  <si>
    <t>Q9　3．</t>
  </si>
  <si>
    <t>住宅の購入費用</t>
    <phoneticPr fontId="4"/>
  </si>
  <si>
    <t>Q9　4．</t>
  </si>
  <si>
    <t>自分の医療・介護費用</t>
    <phoneticPr fontId="4"/>
  </si>
  <si>
    <t>Q9　5．</t>
  </si>
  <si>
    <t>家族の医療・介護費用</t>
    <phoneticPr fontId="4"/>
  </si>
  <si>
    <t>Q9　6．</t>
  </si>
  <si>
    <t>車の購入費用</t>
    <phoneticPr fontId="4"/>
  </si>
  <si>
    <t>Q9　7．</t>
  </si>
  <si>
    <t>自分の結婚費用</t>
    <phoneticPr fontId="4"/>
  </si>
  <si>
    <t>Q9　8．</t>
  </si>
  <si>
    <t>子どもの結婚費用</t>
    <phoneticPr fontId="4"/>
  </si>
  <si>
    <t>Q9　9．</t>
  </si>
  <si>
    <t>Q10　1．</t>
  </si>
  <si>
    <t>Q10　2．</t>
  </si>
  <si>
    <t>Q10　3．</t>
  </si>
  <si>
    <t>Q10　4．</t>
  </si>
  <si>
    <t>Q10　5．</t>
  </si>
  <si>
    <t>Q10　6．</t>
  </si>
  <si>
    <t>Q10　7．</t>
  </si>
  <si>
    <t>Q10　8．</t>
  </si>
  <si>
    <t>Q10　9．</t>
  </si>
  <si>
    <t>Q21　1．</t>
  </si>
  <si>
    <t>高インフレの時には、生活に使うものやサービスの値段全般が急速に上昇する</t>
  </si>
  <si>
    <t>Q21　2．</t>
  </si>
  <si>
    <t>住宅ローンを組む場合、返済期間が15年の場合と30年の場合を比較すると、通常、15年の方が月々の支払い額は多くなるが、支払う金利の総額は少なくなる</t>
  </si>
  <si>
    <t>Q21　3．</t>
  </si>
  <si>
    <t>平均以上の高いリターンのある投資には、平均以上の高いリスクがあるものだ</t>
  </si>
  <si>
    <t>Q21　4．</t>
  </si>
  <si>
    <t>１社の株を買うことは、通常、株式投資信託（※）を買うよりも安全な投資である
※何社かの株式に投資する金融商品</t>
  </si>
  <si>
    <t>Q34　1．</t>
    <phoneticPr fontId="4"/>
  </si>
  <si>
    <t>株式</t>
    <rPh sb="0" eb="2">
      <t>カブシキ</t>
    </rPh>
    <phoneticPr fontId="4"/>
  </si>
  <si>
    <t>Q34　2．</t>
    <phoneticPr fontId="4"/>
  </si>
  <si>
    <t>投資信託</t>
    <rPh sb="0" eb="2">
      <t>トウシ</t>
    </rPh>
    <rPh sb="2" eb="4">
      <t>シンタク</t>
    </rPh>
    <phoneticPr fontId="4"/>
  </si>
  <si>
    <t>外貨預金・外貨MMF</t>
    <rPh sb="0" eb="2">
      <t>ガイカ</t>
    </rPh>
    <rPh sb="2" eb="4">
      <t>ヨキン</t>
    </rPh>
    <rPh sb="5" eb="7">
      <t>ガイカ</t>
    </rPh>
    <phoneticPr fontId="4"/>
  </si>
  <si>
    <t>集計ベース</t>
    <rPh sb="0" eb="2">
      <t>シュウケイ</t>
    </rPh>
    <phoneticPr fontId="4"/>
  </si>
  <si>
    <t>Ｑ７で「定年退職後の生活費」が今後必要と意識している者</t>
    <rPh sb="4" eb="6">
      <t>テイネン</t>
    </rPh>
    <rPh sb="6" eb="8">
      <t>タイショク</t>
    </rPh>
    <rPh sb="8" eb="9">
      <t>ゴ</t>
    </rPh>
    <rPh sb="10" eb="12">
      <t>セイカツ</t>
    </rPh>
    <rPh sb="15" eb="17">
      <t>コンゴ</t>
    </rPh>
    <rPh sb="17" eb="19">
      <t>ヒツヨウ</t>
    </rPh>
    <rPh sb="20" eb="22">
      <t>イシキ</t>
    </rPh>
    <rPh sb="26" eb="27">
      <t>モノ</t>
    </rPh>
    <phoneticPr fontId="4"/>
  </si>
  <si>
    <t>Ｑ７で「子供の教育にかかる費用」が今後必要と意識している者</t>
    <rPh sb="4" eb="6">
      <t>コドモ</t>
    </rPh>
    <rPh sb="7" eb="9">
      <t>キョウイク</t>
    </rPh>
    <rPh sb="13" eb="15">
      <t>ヒヨウ</t>
    </rPh>
    <rPh sb="17" eb="19">
      <t>コンゴ</t>
    </rPh>
    <rPh sb="19" eb="21">
      <t>ヒツヨウ</t>
    </rPh>
    <rPh sb="22" eb="24">
      <t>イシキ</t>
    </rPh>
    <rPh sb="28" eb="29">
      <t>モノ</t>
    </rPh>
    <phoneticPr fontId="4"/>
  </si>
  <si>
    <t>Ｑ７で「住宅の購入費用」が今後必要と意識している者</t>
    <rPh sb="4" eb="6">
      <t>ジュウタク</t>
    </rPh>
    <rPh sb="7" eb="9">
      <t>コウニュウ</t>
    </rPh>
    <rPh sb="9" eb="11">
      <t>ヒヨウ</t>
    </rPh>
    <rPh sb="13" eb="15">
      <t>コンゴ</t>
    </rPh>
    <rPh sb="15" eb="17">
      <t>ヒツヨウ</t>
    </rPh>
    <rPh sb="18" eb="20">
      <t>イシキ</t>
    </rPh>
    <rPh sb="24" eb="25">
      <t>モノ</t>
    </rPh>
    <phoneticPr fontId="4"/>
  </si>
  <si>
    <t>Ｑ７で「自分の医療・介護費用」が今後必要と意識している者</t>
    <rPh sb="16" eb="18">
      <t>コンゴ</t>
    </rPh>
    <rPh sb="18" eb="20">
      <t>ヒツヨウ</t>
    </rPh>
    <rPh sb="21" eb="23">
      <t>イシキ</t>
    </rPh>
    <rPh sb="27" eb="28">
      <t>モノ</t>
    </rPh>
    <phoneticPr fontId="4"/>
  </si>
  <si>
    <t>Ｑ７で「家族の医療・介護費用」が今後必要と意識している者</t>
    <rPh sb="4" eb="6">
      <t>カゾク</t>
    </rPh>
    <rPh sb="16" eb="18">
      <t>コンゴ</t>
    </rPh>
    <rPh sb="18" eb="20">
      <t>ヒツヨウ</t>
    </rPh>
    <rPh sb="21" eb="23">
      <t>イシキ</t>
    </rPh>
    <rPh sb="27" eb="28">
      <t>モノ</t>
    </rPh>
    <phoneticPr fontId="4"/>
  </si>
  <si>
    <t>Ｑ７で「車の購入費用」が今後必要と意識している者</t>
    <rPh sb="12" eb="14">
      <t>コンゴ</t>
    </rPh>
    <rPh sb="14" eb="16">
      <t>ヒツヨウ</t>
    </rPh>
    <rPh sb="17" eb="19">
      <t>イシキ</t>
    </rPh>
    <rPh sb="23" eb="24">
      <t>モノ</t>
    </rPh>
    <phoneticPr fontId="4"/>
  </si>
  <si>
    <t>Ｑ７で「自分の結婚費用」が今後必要と意識している者</t>
    <rPh sb="13" eb="15">
      <t>コンゴ</t>
    </rPh>
    <rPh sb="15" eb="17">
      <t>ヒツヨウ</t>
    </rPh>
    <rPh sb="18" eb="20">
      <t>イシキ</t>
    </rPh>
    <rPh sb="24" eb="25">
      <t>モノ</t>
    </rPh>
    <phoneticPr fontId="4"/>
  </si>
  <si>
    <t>Ｑ７で「子どもの結婚費用」が今後必要と意識している者</t>
    <rPh sb="4" eb="5">
      <t>コ</t>
    </rPh>
    <rPh sb="14" eb="16">
      <t>コンゴ</t>
    </rPh>
    <rPh sb="16" eb="18">
      <t>ヒツヨウ</t>
    </rPh>
    <rPh sb="19" eb="21">
      <t>イシキ</t>
    </rPh>
    <rPh sb="25" eb="26">
      <t>モノ</t>
    </rPh>
    <phoneticPr fontId="4"/>
  </si>
  <si>
    <t>Ｑ７で「その他の費用」が今後必要と意識している者</t>
    <rPh sb="6" eb="7">
      <t>タ</t>
    </rPh>
    <rPh sb="12" eb="14">
      <t>コンゴ</t>
    </rPh>
    <rPh sb="14" eb="16">
      <t>ヒツヨウ</t>
    </rPh>
    <rPh sb="17" eb="19">
      <t>イシキ</t>
    </rPh>
    <rPh sb="23" eb="24">
      <t>モノ</t>
    </rPh>
    <phoneticPr fontId="4"/>
  </si>
  <si>
    <t>20-29歳</t>
    <rPh sb="5" eb="6">
      <t>サイ</t>
    </rPh>
    <phoneticPr fontId="4"/>
  </si>
  <si>
    <t>ある</t>
    <phoneticPr fontId="4"/>
  </si>
  <si>
    <t>ない</t>
    <phoneticPr fontId="4"/>
  </si>
  <si>
    <t>わからない／答えたくない</t>
    <rPh sb="6" eb="7">
      <t>コタ</t>
    </rPh>
    <phoneticPr fontId="4"/>
  </si>
  <si>
    <t>あてはまる</t>
    <phoneticPr fontId="4"/>
  </si>
  <si>
    <t>←</t>
    <phoneticPr fontId="4"/>
  </si>
  <si>
    <t>どちらともいえない</t>
    <phoneticPr fontId="4"/>
  </si>
  <si>
    <t>→</t>
    <phoneticPr fontId="4"/>
  </si>
  <si>
    <t>あてはまらない</t>
    <phoneticPr fontId="4"/>
  </si>
  <si>
    <t>満足している</t>
    <rPh sb="0" eb="2">
      <t>マンゾク</t>
    </rPh>
    <phoneticPr fontId="4"/>
  </si>
  <si>
    <t>満足していない</t>
    <rPh sb="0" eb="2">
      <t>マンゾク</t>
    </rPh>
    <phoneticPr fontId="4"/>
  </si>
  <si>
    <t>把握している</t>
    <rPh sb="0" eb="2">
      <t>ハアク</t>
    </rPh>
    <phoneticPr fontId="4"/>
  </si>
  <si>
    <t>家計簿などで、収支を管理する</t>
  </si>
  <si>
    <t>本当に必要か、収入はあるかなどを考えたうえで、支出をするかどうかを判断する</t>
  </si>
  <si>
    <t>収入のうち、一定額を天引きにするなどの方法により、貯蓄を行う</t>
  </si>
  <si>
    <t>支払を遅らせるため、クレジットカードの分割払を多用する</t>
  </si>
  <si>
    <t>クレジットカードを自分の収入に合わせて計画的に利用する　　　　　　　</t>
  </si>
  <si>
    <t>クレジットカードの未決済額は、実質的には借金である　　　　　　　　　</t>
  </si>
  <si>
    <t>手数料（金利）負担は、リボルビング払いでは生じるが、分割払いでは生じない</t>
  </si>
  <si>
    <t>利用代金を支払わないと、以降のカード使用ができなくなることがある</t>
  </si>
  <si>
    <t>投資する</t>
    <rPh sb="0" eb="2">
      <t>トウシ</t>
    </rPh>
    <phoneticPr fontId="4"/>
  </si>
  <si>
    <t>投資しない</t>
  </si>
  <si>
    <t>自分の医療・介護費用</t>
    <phoneticPr fontId="4"/>
  </si>
  <si>
    <t>家族の医療・介護費用</t>
    <phoneticPr fontId="4"/>
  </si>
  <si>
    <t>車の購入費用</t>
    <phoneticPr fontId="4"/>
  </si>
  <si>
    <t>自分の結婚費用</t>
    <phoneticPr fontId="4"/>
  </si>
  <si>
    <t>今後必要になると意識している費用はない</t>
  </si>
  <si>
    <t>認識している</t>
    <rPh sb="0" eb="2">
      <t>ニンシキ</t>
    </rPh>
    <phoneticPr fontId="4"/>
  </si>
  <si>
    <t>認識していない</t>
    <rPh sb="0" eb="2">
      <t>ニンシキ</t>
    </rPh>
    <phoneticPr fontId="4"/>
  </si>
  <si>
    <t>計画をたてている</t>
    <rPh sb="0" eb="2">
      <t>ケイカク</t>
    </rPh>
    <phoneticPr fontId="4"/>
  </si>
  <si>
    <t>計画をたてていない</t>
    <rPh sb="0" eb="2">
      <t>ケイカク</t>
    </rPh>
    <phoneticPr fontId="4"/>
  </si>
  <si>
    <t>確保している</t>
  </si>
  <si>
    <t>確保していない</t>
  </si>
  <si>
    <t>預け入れた金額は全く同じのため、二人の預金残高は同じである</t>
  </si>
  <si>
    <t>各年の預け入れ額が多いため、太郎の預金残高の方が多い</t>
  </si>
  <si>
    <t>預け入れ額が多いため、花子の預金残高の方が多い</t>
  </si>
  <si>
    <t>複利で利子がつく期間が長いため、花子の預金残高の方が多い</t>
  </si>
  <si>
    <t>一生涯の生活費、子の教育費、医療費</t>
  </si>
  <si>
    <t>子の教育費、住宅購入費、老後の生活費</t>
  </si>
  <si>
    <t>住宅購入費、医療費、親の介護費</t>
  </si>
  <si>
    <t>自分にとって、その契約が本当に必要なのかを、改めて考える</t>
  </si>
  <si>
    <t>解約できるかどうかや、解約時に違約金が発生するかを確認する</t>
  </si>
  <si>
    <t>業者から詳しく説明を聞いて契約し、契約書は後でゆっくり読む</t>
  </si>
  <si>
    <t>契約締結に当たり、必要に応じて、第三者にアドバイスを求める</t>
  </si>
  <si>
    <t>自分の個人情報はなるべく言わない</t>
  </si>
  <si>
    <t>金融経済に関する知識を身に付けるよう努力する</t>
  </si>
  <si>
    <t>判断に迷ったときは、業者を信じて一任する</t>
  </si>
  <si>
    <t>購入しようとする商品の評判をインターネットで確認する</t>
  </si>
  <si>
    <t>セキュリティ対策ソフトを最新版にした</t>
  </si>
  <si>
    <t>メールが届いたが、心当たりのないアドレスだったので、開かなかった</t>
  </si>
  <si>
    <t>インターネットカフェのパソコンを使って銀行振込をした</t>
  </si>
  <si>
    <t>入力事項に間違いがないか、何度も確認した</t>
  </si>
  <si>
    <t>とても高い</t>
    <rPh sb="3" eb="4">
      <t>タカ</t>
    </rPh>
    <phoneticPr fontId="4"/>
  </si>
  <si>
    <t>どちらかといえば高い</t>
    <rPh sb="8" eb="9">
      <t>タカ</t>
    </rPh>
    <phoneticPr fontId="4"/>
  </si>
  <si>
    <t>平均的</t>
    <rPh sb="0" eb="3">
      <t>ヘイキンテキ</t>
    </rPh>
    <phoneticPr fontId="4"/>
  </si>
  <si>
    <t>どちらかといえば低い</t>
    <rPh sb="8" eb="9">
      <t>ヒク</t>
    </rPh>
    <phoneticPr fontId="4"/>
  </si>
  <si>
    <t>とても低い</t>
    <rPh sb="3" eb="4">
      <t>ヒク</t>
    </rPh>
    <phoneticPr fontId="4"/>
  </si>
  <si>
    <t>102万円
以外の金額</t>
    <rPh sb="3" eb="5">
      <t>マンエン</t>
    </rPh>
    <rPh sb="6" eb="8">
      <t>イガイ</t>
    </rPh>
    <rPh sb="9" eb="11">
      <t>キンガク</t>
    </rPh>
    <phoneticPr fontId="4"/>
  </si>
  <si>
    <t>１１０万円より多い</t>
    <rPh sb="3" eb="5">
      <t>マンエン</t>
    </rPh>
    <rPh sb="7" eb="8">
      <t>オオ</t>
    </rPh>
    <phoneticPr fontId="4"/>
  </si>
  <si>
    <t>ちょうど１１０万円</t>
    <rPh sb="7" eb="9">
      <t>マンエン</t>
    </rPh>
    <phoneticPr fontId="4"/>
  </si>
  <si>
    <t>１１０万円より少ない</t>
    <rPh sb="3" eb="5">
      <t>マンエン</t>
    </rPh>
    <rPh sb="7" eb="8">
      <t>スク</t>
    </rPh>
    <phoneticPr fontId="4"/>
  </si>
  <si>
    <t>上記の条件だけでは答えられない</t>
    <rPh sb="0" eb="2">
      <t>ジョウキ</t>
    </rPh>
    <rPh sb="3" eb="5">
      <t>ジョウケン</t>
    </rPh>
    <rPh sb="9" eb="10">
      <t>コタ</t>
    </rPh>
    <phoneticPr fontId="4"/>
  </si>
  <si>
    <t>今日以上に物が買える</t>
    <rPh sb="0" eb="2">
      <t>キョウ</t>
    </rPh>
    <rPh sb="2" eb="4">
      <t>イジョウ</t>
    </rPh>
    <rPh sb="5" eb="6">
      <t>モノ</t>
    </rPh>
    <rPh sb="7" eb="8">
      <t>カ</t>
    </rPh>
    <phoneticPr fontId="4"/>
  </si>
  <si>
    <t>今日と全く同じだけ物が買える</t>
    <rPh sb="0" eb="2">
      <t>キョウ</t>
    </rPh>
    <rPh sb="3" eb="4">
      <t>マッタ</t>
    </rPh>
    <rPh sb="5" eb="6">
      <t>オナ</t>
    </rPh>
    <rPh sb="9" eb="10">
      <t>モノ</t>
    </rPh>
    <rPh sb="11" eb="12">
      <t>カ</t>
    </rPh>
    <phoneticPr fontId="4"/>
  </si>
  <si>
    <t>今日以下しか物が買えない</t>
    <rPh sb="0" eb="2">
      <t>キョウ</t>
    </rPh>
    <rPh sb="2" eb="4">
      <t>イカ</t>
    </rPh>
    <rPh sb="6" eb="7">
      <t>モノ</t>
    </rPh>
    <rPh sb="8" eb="9">
      <t>カ</t>
    </rPh>
    <phoneticPr fontId="4"/>
  </si>
  <si>
    <t>正しい</t>
    <rPh sb="0" eb="1">
      <t>タダ</t>
    </rPh>
    <phoneticPr fontId="4"/>
  </si>
  <si>
    <t>間違っている</t>
    <rPh sb="0" eb="2">
      <t>マチガ</t>
    </rPh>
    <phoneticPr fontId="4"/>
  </si>
  <si>
    <t>上がる</t>
  </si>
  <si>
    <t>下がる</t>
  </si>
  <si>
    <t>変化しない</t>
  </si>
  <si>
    <t>債券価格と金利の間には何の関係もない</t>
  </si>
  <si>
    <t>運用は固定金利、借入れは固定金利にする</t>
  </si>
  <si>
    <t>運用は固定金利、借入れは変動金利にする</t>
  </si>
  <si>
    <t>運用は変動金利、借入れは固定金利にする</t>
  </si>
  <si>
    <t>運用は変動金利、借入れは変動金利にする</t>
  </si>
  <si>
    <t>比較したうえで、生命保険に入っている</t>
  </si>
  <si>
    <t>比較せず、生命保険に入っている</t>
  </si>
  <si>
    <t>生命保険に入っていない</t>
  </si>
  <si>
    <t>リスクの発生頻度は高いが、発生すると損失が大きい場合に有効である</t>
  </si>
  <si>
    <t>リスクの発生頻度は低いが、発生すると損失が大きい場合に有効である</t>
  </si>
  <si>
    <t>リスクの発生頻度は高いが、発生すると損失が小さい場合に有効である</t>
  </si>
  <si>
    <t>リスクの発生頻度は低いが、発生すると損失が小さい場合に有効である</t>
  </si>
  <si>
    <t>死亡保障の増額を検討する</t>
  </si>
  <si>
    <t>死亡保障の減額を検討する</t>
  </si>
  <si>
    <t>特に見直す必要はない</t>
  </si>
  <si>
    <t>自分が加入している公的年金の種類</t>
  </si>
  <si>
    <t>自分が第何号被保険者か</t>
  </si>
  <si>
    <t>年金受給のために必要とされる加入期間</t>
  </si>
  <si>
    <t>受け取れる金額</t>
  </si>
  <si>
    <t>自分の年金の支給開始年齢</t>
  </si>
  <si>
    <t>どれも知らない</t>
    <rPh sb="3" eb="4">
      <t>シ</t>
    </rPh>
    <phoneticPr fontId="4"/>
  </si>
  <si>
    <t>学生であっても20歳以上になると国民年金保険料を納める必要がある</t>
  </si>
  <si>
    <t>自動車事故を起こした場合の損害賠償は、自賠責保険により全額カバーされる</t>
  </si>
  <si>
    <t>生命保険は、自分や家族の変化に合わせて必要性や保障額を見直すことが望ましい</t>
  </si>
  <si>
    <t>医療保険では、加入前に発症した病気について補償されないことがある</t>
  </si>
  <si>
    <t>比較したうえで、借りた</t>
  </si>
  <si>
    <t>比較せず、借りた</t>
  </si>
  <si>
    <t>借りたことはない</t>
    <rPh sb="0" eb="1">
      <t>カ</t>
    </rPh>
    <phoneticPr fontId="4"/>
  </si>
  <si>
    <t>ローンを組んで住宅を購入するよりも、生涯賃貸住宅に住み続ける方が、圧倒的に資金負担が小さい</t>
  </si>
  <si>
    <t>住宅ローンの返済方法には、元利均等方式と元金均等方式があるが、総返済額はどちらも同じである</t>
  </si>
  <si>
    <t>住宅ローンの金利タイプには変動金利型や固定金利型があるが、固定金利型の方が変動金利型よりも常に有利である</t>
  </si>
  <si>
    <t>住宅ローンにかかる総返済額を減らすためには、頭金をできるだけ多く用意するとともに、可能な範囲で繰り上げ返済を行うのが有効である</t>
  </si>
  <si>
    <t>2年未満</t>
    <rPh sb="1" eb="2">
      <t>ネン</t>
    </rPh>
    <rPh sb="2" eb="4">
      <t>ミマン</t>
    </rPh>
    <phoneticPr fontId="4"/>
  </si>
  <si>
    <t>2年以上5年未満</t>
    <rPh sb="1" eb="2">
      <t>ネン</t>
    </rPh>
    <rPh sb="2" eb="4">
      <t>イジョウ</t>
    </rPh>
    <rPh sb="5" eb="6">
      <t>ネン</t>
    </rPh>
    <rPh sb="6" eb="8">
      <t>ミマン</t>
    </rPh>
    <phoneticPr fontId="4"/>
  </si>
  <si>
    <t>5年以上10年未満</t>
    <rPh sb="1" eb="2">
      <t>ネン</t>
    </rPh>
    <rPh sb="2" eb="4">
      <t>イジョウ</t>
    </rPh>
    <rPh sb="6" eb="7">
      <t>ネン</t>
    </rPh>
    <rPh sb="7" eb="9">
      <t>ミマン</t>
    </rPh>
    <phoneticPr fontId="4"/>
  </si>
  <si>
    <t>10年以上</t>
    <rPh sb="2" eb="3">
      <t>ネン</t>
    </rPh>
    <rPh sb="3" eb="5">
      <t>イジョウ</t>
    </rPh>
    <phoneticPr fontId="4"/>
  </si>
  <si>
    <t>比較したうえで、資産運用を行った</t>
  </si>
  <si>
    <t>比較せず、資産運用を行った</t>
  </si>
  <si>
    <t>資産運用は行わなかった</t>
    <rPh sb="0" eb="2">
      <t>シサン</t>
    </rPh>
    <rPh sb="2" eb="4">
      <t>ウンヨウ</t>
    </rPh>
    <rPh sb="5" eb="6">
      <t>オコナ</t>
    </rPh>
    <phoneticPr fontId="4"/>
  </si>
  <si>
    <t>普通預金だけが保護される</t>
  </si>
  <si>
    <t>普通預金と定期預金は保護される</t>
  </si>
  <si>
    <t>普通預金、定期預金、外貨預金など全ての種類の預金が保護される</t>
  </si>
  <si>
    <t>自己責任の原則から、いかなる預金も保護されない</t>
  </si>
  <si>
    <t>商品性について、人に教えられるくらい詳しく理解していた</t>
  </si>
  <si>
    <t>商品性について、ある程度は理解していた</t>
  </si>
  <si>
    <t>商品性については、あまり理解していなかった</t>
  </si>
  <si>
    <t>商品性については、理解していなかった</t>
  </si>
  <si>
    <t>購入したことはない</t>
    <rPh sb="0" eb="2">
      <t>コウニュウ</t>
    </rPh>
    <phoneticPr fontId="4"/>
  </si>
  <si>
    <t>金融機関の窓口での相談（販売員の説明）</t>
  </si>
  <si>
    <t>金融機関においてあるパンフレット</t>
  </si>
  <si>
    <t>講演会・セミナーへの参加</t>
  </si>
  <si>
    <t>専門家・アドバイザーへの相談</t>
  </si>
  <si>
    <t>マスメディア（テレビ・ラジオ番組、新聞・雑誌等）</t>
  </si>
  <si>
    <t>ウェブサイト</t>
  </si>
  <si>
    <t>家族・友人との会話（クチコミ）</t>
  </si>
  <si>
    <t>学校（社会人向けを含む）での授業・講義</t>
  </si>
  <si>
    <t>その他の情報源　　具体的に：(　　　　　)</t>
    <rPh sb="4" eb="7">
      <t>ジョウホウゲン</t>
    </rPh>
    <phoneticPr fontId="4"/>
  </si>
  <si>
    <t>どこで知識・情報を取得すればいいかわからない</t>
  </si>
  <si>
    <t>金融商品を選択することはない</t>
    <rPh sb="0" eb="2">
      <t>キンユウ</t>
    </rPh>
    <rPh sb="2" eb="4">
      <t>ショウヒン</t>
    </rPh>
    <rPh sb="5" eb="7">
      <t>センタク</t>
    </rPh>
    <phoneticPr fontId="4"/>
  </si>
  <si>
    <t>トラブルが多発し、公的機関から注意喚起がなされていないか、情報を収集する</t>
  </si>
  <si>
    <t>インターネットや書籍、複数の販売業者から情報を収集し、他の商品と比較する</t>
  </si>
  <si>
    <t>中立的な立場から情報提供を行っている機関等に相談し、アドバイスを受ける</t>
  </si>
  <si>
    <t>販売業者から高いリターンが期待できるとの情報が得られれば、商品を購入する</t>
  </si>
  <si>
    <t>仕組みがよくわからなくても、売れ行きが良ければ購入する</t>
  </si>
  <si>
    <t>仕組みがよくわからなくても、提供している金融機関が信用できれば購入する</t>
  </si>
  <si>
    <t>仕組みがよくわからなくても、高いリターンが期待できれば購入する</t>
  </si>
  <si>
    <t>仕組みを理解できて問題ないと思えば購入する</t>
  </si>
  <si>
    <t>弁護士</t>
  </si>
  <si>
    <t>わからない</t>
    <phoneticPr fontId="4"/>
  </si>
  <si>
    <t>思う</t>
    <rPh sb="0" eb="1">
      <t>オモ</t>
    </rPh>
    <phoneticPr fontId="4"/>
  </si>
  <si>
    <t>思わない</t>
    <rPh sb="0" eb="1">
      <t>オモ</t>
    </rPh>
    <phoneticPr fontId="4"/>
  </si>
  <si>
    <t>構成比</t>
    <rPh sb="0" eb="2">
      <t>コウセイ</t>
    </rPh>
    <rPh sb="2" eb="3">
      <t>ヒ</t>
    </rPh>
    <phoneticPr fontId="4"/>
  </si>
  <si>
    <t>人数</t>
    <rPh sb="0" eb="2">
      <t>ニンズウ</t>
    </rPh>
    <phoneticPr fontId="4"/>
  </si>
  <si>
    <t>-</t>
    <phoneticPr fontId="4"/>
  </si>
  <si>
    <t>10万円の借入れがあり、借入金利は複利で年率20％です。返済をしないと、この金利では、何年で残高は倍になるでしょうか。</t>
    <phoneticPr fontId="4"/>
  </si>
  <si>
    <t>あなたは、過去に１か月の生活費を超える金額のお金を運用したことがありますか。
最後にお金を運用した際、最も有利と考えられる金融商品を選ぶために、他の金融機関あるいは他の金融商品と比較しましたか。</t>
    <phoneticPr fontId="4"/>
  </si>
  <si>
    <t>預金保険制度で1千万円まで保護される預金の種類に関する次の記述のうち、適切なものはどれでしょうか。</t>
    <phoneticPr fontId="4"/>
  </si>
  <si>
    <t>次の金融商品を購入したことはありますか。購入した際には、商品性（※）をどの程度、理解していましたか。※元本保証や手数料の有無、どんなリスクがあるか等。</t>
    <phoneticPr fontId="4"/>
  </si>
  <si>
    <t>あなたは、金融商品を選択する際の知識・情報を主にどのような機会で得ていますか。金融商品とは、預金、有価証券、保険などとします。</t>
    <phoneticPr fontId="4"/>
  </si>
  <si>
    <t>聞いたことがない金融商品を購入するかどうかを判断する際の行動や考え方として、適切でないものはどれでしょうか。</t>
    <phoneticPr fontId="4"/>
  </si>
  <si>
    <t>複雑な仕組みの金融商品の購入を検討するにあたって、適切な対応はどれでしょうか。</t>
    <phoneticPr fontId="4"/>
  </si>
  <si>
    <t>金融商品の契約についてトラブルが発生した際に利用する相談窓口や制度として、適切でないものはどれでしょうか。</t>
    <phoneticPr fontId="4"/>
  </si>
  <si>
    <t>在籍した学校、大学、勤務先において、生活設計や家計管理についての授業などの「金融教育」を受ける機会はありましたか。</t>
    <phoneticPr fontId="4"/>
  </si>
  <si>
    <t>ご家庭で保護者の方から「お金の管理」について教わる機会はありましたか。</t>
    <phoneticPr fontId="4"/>
  </si>
  <si>
    <t>生活設計や家計管理等の「金融教育」は、学校で行うべきと思いますか。</t>
    <phoneticPr fontId="4"/>
  </si>
  <si>
    <t>1.　比較したうえで、生命保険に入っている</t>
    <phoneticPr fontId="4"/>
  </si>
  <si>
    <t>2.　比較せず、生命保険に入っている</t>
    <phoneticPr fontId="4"/>
  </si>
  <si>
    <t>3.　生命保険に入っていない</t>
    <phoneticPr fontId="4"/>
  </si>
  <si>
    <t xml:space="preserve">正誤問題の正答率
</t>
    <phoneticPr fontId="4"/>
  </si>
  <si>
    <t>正誤問題の正答率のマトリクス分析</t>
    <phoneticPr fontId="4"/>
  </si>
  <si>
    <t xml:space="preserve">正誤問題の正答率の属性別分析
</t>
    <phoneticPr fontId="4"/>
  </si>
  <si>
    <t xml:space="preserve">正誤問題の正答率の分布状況
</t>
    <phoneticPr fontId="4"/>
  </si>
  <si>
    <t>米国調査との比較</t>
  </si>
  <si>
    <t>OECD調査との比較</t>
  </si>
  <si>
    <t>金融教育のニーズと経験</t>
  </si>
  <si>
    <t>金融教育を受けた人の特徴</t>
  </si>
  <si>
    <t>学生の特徴</t>
  </si>
  <si>
    <t>若年社会人の特徴</t>
  </si>
  <si>
    <t>高齢者の特徴</t>
  </si>
  <si>
    <t>会社員の特徴</t>
  </si>
  <si>
    <t>公務員の特徴</t>
  </si>
  <si>
    <t>自営業の特徴</t>
  </si>
  <si>
    <t>パート・アルバイトの特徴</t>
  </si>
  <si>
    <t>主婦・主夫の特徴</t>
  </si>
  <si>
    <t>金融トラブル経験者の特徴</t>
  </si>
  <si>
    <t>高リテラシー層の特徴</t>
  </si>
  <si>
    <t>低リテラシー層の特徴</t>
  </si>
  <si>
    <t xml:space="preserve">消費者ローンを借りている人の特徴
</t>
    <phoneticPr fontId="4"/>
  </si>
  <si>
    <t>金融経済情報を全くみない人の特徴</t>
  </si>
  <si>
    <t>年収が高い人の特徴</t>
  </si>
  <si>
    <t>セグメント別分析一覧表</t>
  </si>
  <si>
    <t>行動経済学的分析</t>
  </si>
  <si>
    <t>損失回避傾向が強く、投資しない人の特徴</t>
  </si>
  <si>
    <t>近視眼的行動バイアスが強い人の特徴</t>
  </si>
  <si>
    <t>横並び行動バイアスが強い人の特徴</t>
  </si>
  <si>
    <t>北海道の特徴</t>
  </si>
  <si>
    <t>青森県の特徴</t>
  </si>
  <si>
    <t>岩手県の特徴</t>
  </si>
  <si>
    <t>宮城県の特徴</t>
  </si>
  <si>
    <t>秋田県の特徴</t>
  </si>
  <si>
    <t>山形県の特徴</t>
  </si>
  <si>
    <t>福島県の特徴</t>
  </si>
  <si>
    <t>茨城県の特徴</t>
  </si>
  <si>
    <t>栃木県の特徴</t>
  </si>
  <si>
    <t>群馬県の特徴</t>
  </si>
  <si>
    <t>埼玉県の特徴</t>
  </si>
  <si>
    <t>千葉県の特徴</t>
  </si>
  <si>
    <t>東京都の特徴</t>
  </si>
  <si>
    <t>神奈川県の特徴</t>
  </si>
  <si>
    <t>新潟県の特徴</t>
  </si>
  <si>
    <t>富山県の特徴</t>
  </si>
  <si>
    <t>石川県の特徴</t>
  </si>
  <si>
    <t>福井県の特徴</t>
  </si>
  <si>
    <t>山梨県の特徴</t>
  </si>
  <si>
    <t>長野県の特徴</t>
  </si>
  <si>
    <t>岐阜県の特徴</t>
  </si>
  <si>
    <t>静岡県の特徴</t>
  </si>
  <si>
    <t>愛知県の特徴</t>
  </si>
  <si>
    <t>三重県の特徴</t>
  </si>
  <si>
    <t>滋賀県の特徴</t>
  </si>
  <si>
    <t>京都府の特徴</t>
  </si>
  <si>
    <t>大阪府の特徴</t>
  </si>
  <si>
    <t>兵庫県の特徴</t>
  </si>
  <si>
    <t>奈良県の特徴</t>
  </si>
  <si>
    <t>和歌山県の特徴</t>
  </si>
  <si>
    <t>鳥取県の特徴</t>
  </si>
  <si>
    <t>島根県の特徴</t>
  </si>
  <si>
    <t>岡山県の特徴</t>
  </si>
  <si>
    <t>広島県の特徴</t>
  </si>
  <si>
    <t>山口県の特徴</t>
  </si>
  <si>
    <t>徳島県の特徴</t>
  </si>
  <si>
    <t>香川県の特徴</t>
  </si>
  <si>
    <t>愛媛県の特徴</t>
  </si>
  <si>
    <t>高知県の特徴</t>
  </si>
  <si>
    <t>福岡県の特徴</t>
  </si>
  <si>
    <t>佐賀県の特徴</t>
  </si>
  <si>
    <t>長崎県の特徴</t>
  </si>
  <si>
    <t>熊本県の特徴</t>
  </si>
  <si>
    <t>大分県の特徴</t>
  </si>
  <si>
    <t>宮崎県の特徴</t>
  </si>
  <si>
    <t>鹿児島県の特徴</t>
  </si>
  <si>
    <t>沖縄県の特徴</t>
  </si>
  <si>
    <t>調査データの計算方法</t>
    <phoneticPr fontId="4"/>
  </si>
  <si>
    <t>（参考1）</t>
    <phoneticPr fontId="4"/>
  </si>
  <si>
    <t>（参考2）</t>
    <phoneticPr fontId="4"/>
  </si>
  <si>
    <t>（参考3）</t>
    <phoneticPr fontId="4"/>
  </si>
  <si>
    <t>株式・投資信託・外貨預金等の</t>
    <phoneticPr fontId="4"/>
  </si>
  <si>
    <t>3商品全てに投資する人の特徴</t>
    <phoneticPr fontId="4"/>
  </si>
  <si>
    <t>3商品いずれにも投資しない人の特徴</t>
    <phoneticPr fontId="4"/>
  </si>
  <si>
    <t>〔　海外調査との比較　〕</t>
    <phoneticPr fontId="4"/>
  </si>
  <si>
    <t>〔　金融教育のニーズと経験　〕</t>
    <phoneticPr fontId="4"/>
  </si>
  <si>
    <t>〔　セグメント別分析　〕</t>
    <phoneticPr fontId="4"/>
  </si>
  <si>
    <t>〔　行動経済学的分析　〕</t>
    <phoneticPr fontId="4"/>
  </si>
  <si>
    <t>〔　投資行動　〕</t>
    <phoneticPr fontId="4"/>
  </si>
  <si>
    <t>〔　都道府県別分析　〕</t>
    <phoneticPr fontId="4"/>
  </si>
  <si>
    <t>金融知識</t>
    <phoneticPr fontId="4"/>
  </si>
  <si>
    <t>1. 商品性について、人に教えられるくらい詳しく理解していた</t>
    <phoneticPr fontId="4"/>
  </si>
  <si>
    <t>マップ分野別
正答率</t>
    <rPh sb="2" eb="4">
      <t>ブンヤ</t>
    </rPh>
    <rPh sb="4" eb="5">
      <t>ベツ</t>
    </rPh>
    <rPh sb="5" eb="6">
      <t>ベツ</t>
    </rPh>
    <rPh sb="7" eb="9">
      <t>セイトウ</t>
    </rPh>
    <rPh sb="8" eb="9">
      <t>リツ</t>
    </rPh>
    <phoneticPr fontId="4"/>
  </si>
  <si>
    <t>Q34　3．</t>
    <phoneticPr fontId="4"/>
  </si>
  <si>
    <t>1か月の
収入の金額</t>
    <rPh sb="2" eb="3">
      <t>ゲツ</t>
    </rPh>
    <rPh sb="5" eb="7">
      <t>シュウニュウ</t>
    </rPh>
    <rPh sb="8" eb="10">
      <t>キンガク</t>
    </rPh>
    <phoneticPr fontId="4"/>
  </si>
  <si>
    <t>1か月の
支出の金額</t>
    <rPh sb="2" eb="3">
      <t>ゲツ</t>
    </rPh>
    <rPh sb="5" eb="7">
      <t>シシュツ</t>
    </rPh>
    <rPh sb="8" eb="10">
      <t>キンガク</t>
    </rPh>
    <phoneticPr fontId="4"/>
  </si>
  <si>
    <t>〔　調査データ一覧表　〕</t>
    <rPh sb="2" eb="4">
      <t>チョウサ</t>
    </rPh>
    <rPh sb="7" eb="9">
      <t>イチラン</t>
    </rPh>
    <rPh sb="9" eb="10">
      <t>ヒョウ</t>
    </rPh>
    <phoneticPr fontId="4"/>
  </si>
  <si>
    <t>Q6-1</t>
    <phoneticPr fontId="4"/>
  </si>
  <si>
    <t>Q42</t>
    <phoneticPr fontId="4"/>
  </si>
  <si>
    <t>Q6-2</t>
    <phoneticPr fontId="4"/>
  </si>
  <si>
    <t>Q43</t>
    <phoneticPr fontId="4"/>
  </si>
  <si>
    <t>Q6-12</t>
    <phoneticPr fontId="4"/>
  </si>
  <si>
    <t>Q45</t>
    <phoneticPr fontId="4"/>
  </si>
  <si>
    <t>Q6-14</t>
    <phoneticPr fontId="4"/>
  </si>
  <si>
    <t>Q46</t>
    <phoneticPr fontId="4"/>
  </si>
  <si>
    <t>Q4-9</t>
    <phoneticPr fontId="4"/>
  </si>
  <si>
    <t>Q47</t>
    <phoneticPr fontId="4"/>
  </si>
  <si>
    <t>Q6-15</t>
    <phoneticPr fontId="4"/>
  </si>
  <si>
    <t>Q48</t>
    <phoneticPr fontId="4"/>
  </si>
  <si>
    <t>Q6-10-1</t>
    <phoneticPr fontId="4"/>
  </si>
  <si>
    <t>Q50</t>
    <phoneticPr fontId="4"/>
  </si>
  <si>
    <t>Q6-11</t>
    <phoneticPr fontId="4"/>
  </si>
  <si>
    <t>Q51</t>
    <phoneticPr fontId="4"/>
  </si>
  <si>
    <t>Q1-1</t>
  </si>
  <si>
    <t>Q1-2</t>
  </si>
  <si>
    <t>Q1-2</t>
    <phoneticPr fontId="4"/>
  </si>
  <si>
    <t>Q1-6a</t>
  </si>
  <si>
    <t>Q1-4</t>
    <phoneticPr fontId="4"/>
  </si>
  <si>
    <t>Q1-6b</t>
  </si>
  <si>
    <t>Q1-5</t>
    <phoneticPr fontId="4"/>
  </si>
  <si>
    <t>Q1-6c</t>
  </si>
  <si>
    <t>Q1-6</t>
    <phoneticPr fontId="4"/>
  </si>
  <si>
    <t>Q2-4g</t>
  </si>
  <si>
    <t>Q1-7</t>
    <phoneticPr fontId="4"/>
  </si>
  <si>
    <t>Q1-6d</t>
  </si>
  <si>
    <t>Q1-9</t>
    <phoneticPr fontId="4"/>
  </si>
  <si>
    <t>Q7</t>
  </si>
  <si>
    <t>Q10</t>
  </si>
  <si>
    <t>Q1-3</t>
  </si>
  <si>
    <t>Q11</t>
  </si>
  <si>
    <t>Q2-4a</t>
  </si>
  <si>
    <t>Q17</t>
  </si>
  <si>
    <t>Q3-1-1</t>
  </si>
  <si>
    <t>Q3-1-2</t>
  </si>
  <si>
    <t>Q3-2</t>
  </si>
  <si>
    <t>Q20</t>
  </si>
  <si>
    <t>Q21-1</t>
  </si>
  <si>
    <t>Q4-4</t>
    <phoneticPr fontId="4"/>
  </si>
  <si>
    <t>Q4-1</t>
    <phoneticPr fontId="4"/>
  </si>
  <si>
    <t>Q29</t>
  </si>
  <si>
    <t>Q3-3a</t>
  </si>
  <si>
    <t>Q21-3</t>
  </si>
  <si>
    <t>Q3-3c</t>
  </si>
  <si>
    <t>Q21-4</t>
  </si>
  <si>
    <t>Q4-2</t>
    <phoneticPr fontId="4"/>
  </si>
  <si>
    <t>Q32</t>
  </si>
  <si>
    <t>Q5-1-1</t>
  </si>
  <si>
    <t>Q35</t>
  </si>
  <si>
    <t>Q18</t>
  </si>
  <si>
    <t>Q19</t>
  </si>
  <si>
    <t>Q24</t>
  </si>
  <si>
    <t>金融リテラシー調査の統計表</t>
    <rPh sb="0" eb="2">
      <t>キンユウ</t>
    </rPh>
    <rPh sb="7" eb="9">
      <t>チョウサ</t>
    </rPh>
    <rPh sb="10" eb="13">
      <t>トウケイヒョウ</t>
    </rPh>
    <phoneticPr fontId="4"/>
  </si>
  <si>
    <t>（参考4）</t>
  </si>
  <si>
    <t>個票データの利用方法</t>
    <rPh sb="0" eb="1">
      <t>コ</t>
    </rPh>
    <rPh sb="1" eb="2">
      <t>ヒョウ</t>
    </rPh>
    <phoneticPr fontId="4"/>
  </si>
  <si>
    <t>客観的評価の比較</t>
    <phoneticPr fontId="4"/>
  </si>
  <si>
    <t>資産形成</t>
    <phoneticPr fontId="4"/>
  </si>
  <si>
    <t>（１）正答率</t>
    <rPh sb="3" eb="5">
      <t>セイトウ</t>
    </rPh>
    <rPh sb="5" eb="6">
      <t>リツ</t>
    </rPh>
    <phoneticPr fontId="4"/>
  </si>
  <si>
    <t>（％）</t>
    <phoneticPr fontId="4"/>
  </si>
  <si>
    <t>（２）全国平均を100とした場合の指数</t>
    <rPh sb="3" eb="5">
      <t>ゼンコク</t>
    </rPh>
    <rPh sb="5" eb="7">
      <t>ヘイキン</t>
    </rPh>
    <rPh sb="14" eb="16">
      <t>バアイ</t>
    </rPh>
    <rPh sb="17" eb="19">
      <t>シスウ</t>
    </rPh>
    <phoneticPr fontId="4"/>
  </si>
  <si>
    <t>（％）</t>
    <phoneticPr fontId="4"/>
  </si>
  <si>
    <t>21-1</t>
    <phoneticPr fontId="4"/>
  </si>
  <si>
    <t>21-2</t>
    <phoneticPr fontId="4"/>
  </si>
  <si>
    <t>21-3</t>
    <phoneticPr fontId="4"/>
  </si>
  <si>
    <t>21-4</t>
    <phoneticPr fontId="4"/>
  </si>
  <si>
    <t>30-39歳</t>
    <phoneticPr fontId="4"/>
  </si>
  <si>
    <t>40-49歳</t>
    <phoneticPr fontId="4"/>
  </si>
  <si>
    <t>50-59歳</t>
    <phoneticPr fontId="4"/>
  </si>
  <si>
    <t>60-69歳</t>
    <phoneticPr fontId="4"/>
  </si>
  <si>
    <t>70-79歳</t>
    <phoneticPr fontId="4"/>
  </si>
  <si>
    <t>その他</t>
    <phoneticPr fontId="4"/>
  </si>
  <si>
    <t>学歴</t>
    <phoneticPr fontId="4"/>
  </si>
  <si>
    <t>職業</t>
    <phoneticPr fontId="4"/>
  </si>
  <si>
    <t>無職</t>
    <phoneticPr fontId="4"/>
  </si>
  <si>
    <t>ある</t>
    <phoneticPr fontId="4"/>
  </si>
  <si>
    <t>なし</t>
    <phoneticPr fontId="4"/>
  </si>
  <si>
    <t>（％）</t>
    <phoneticPr fontId="4"/>
  </si>
  <si>
    <t>Q21
-1</t>
    <phoneticPr fontId="4"/>
  </si>
  <si>
    <t>Q21
-2</t>
    <phoneticPr fontId="4"/>
  </si>
  <si>
    <t>Q21
-3</t>
    <phoneticPr fontId="4"/>
  </si>
  <si>
    <t>Q21
-4</t>
    <phoneticPr fontId="4"/>
  </si>
  <si>
    <t>全国平均を100とした際の指数</t>
    <rPh sb="0" eb="2">
      <t>ゼンコク</t>
    </rPh>
    <rPh sb="2" eb="4">
      <t>ヘイキン</t>
    </rPh>
    <rPh sb="11" eb="12">
      <t>サイ</t>
    </rPh>
    <rPh sb="13" eb="15">
      <t>シスウ</t>
    </rPh>
    <phoneticPr fontId="4"/>
  </si>
  <si>
    <t>①複利（５年後）</t>
    <rPh sb="1" eb="3">
      <t>フクリ</t>
    </rPh>
    <rPh sb="5" eb="7">
      <t>ネンゴ</t>
    </rPh>
    <phoneticPr fontId="4"/>
  </si>
  <si>
    <t>Q19</t>
    <phoneticPr fontId="4"/>
  </si>
  <si>
    <t>②インフレ</t>
    <phoneticPr fontId="4"/>
  </si>
  <si>
    <t>Q20</t>
    <phoneticPr fontId="4"/>
  </si>
  <si>
    <t>Q21-2</t>
    <phoneticPr fontId="4"/>
  </si>
  <si>
    <t>④分散効果</t>
    <phoneticPr fontId="4"/>
  </si>
  <si>
    <t>Q21-4</t>
    <phoneticPr fontId="4"/>
  </si>
  <si>
    <t>Q22</t>
    <phoneticPr fontId="4"/>
  </si>
  <si>
    <r>
      <t>短大</t>
    </r>
    <r>
      <rPr>
        <sz val="11"/>
        <rFont val="ＭＳ Ｐゴシック"/>
        <family val="3"/>
        <charset val="128"/>
        <scheme val="minor"/>
      </rPr>
      <t>・専門学校等卒</t>
    </r>
    <rPh sb="0" eb="2">
      <t>タンダイ</t>
    </rPh>
    <rPh sb="3" eb="5">
      <t>センモン</t>
    </rPh>
    <rPh sb="5" eb="7">
      <t>ガッコウ</t>
    </rPh>
    <rPh sb="7" eb="8">
      <t>ナド</t>
    </rPh>
    <rPh sb="8" eb="9">
      <t>ソツ</t>
    </rPh>
    <phoneticPr fontId="4"/>
  </si>
  <si>
    <t>-</t>
    <phoneticPr fontId="4"/>
  </si>
  <si>
    <t>Q31</t>
    <phoneticPr fontId="4"/>
  </si>
  <si>
    <t>複利（比較）</t>
    <rPh sb="0" eb="2">
      <t>フクリ</t>
    </rPh>
    <rPh sb="3" eb="5">
      <t>ヒカク</t>
    </rPh>
    <phoneticPr fontId="4"/>
  </si>
  <si>
    <t>Q12</t>
    <phoneticPr fontId="4"/>
  </si>
  <si>
    <t>Q17</t>
    <phoneticPr fontId="4"/>
  </si>
  <si>
    <t>Q11</t>
    <phoneticPr fontId="4"/>
  </si>
  <si>
    <t>Q1-8</t>
    <phoneticPr fontId="4"/>
  </si>
  <si>
    <t>Q10</t>
    <phoneticPr fontId="4"/>
  </si>
  <si>
    <t>金融教育を学校で受けた人の割合</t>
    <rPh sb="0" eb="2">
      <t>キンユウ</t>
    </rPh>
    <rPh sb="2" eb="4">
      <t>キョウイク</t>
    </rPh>
    <rPh sb="5" eb="7">
      <t>ガッコウ</t>
    </rPh>
    <rPh sb="8" eb="9">
      <t>ウ</t>
    </rPh>
    <rPh sb="11" eb="12">
      <t>ヒト</t>
    </rPh>
    <rPh sb="13" eb="15">
      <t>ワリアイ</t>
    </rPh>
    <phoneticPr fontId="4"/>
  </si>
  <si>
    <t>Q39</t>
    <phoneticPr fontId="4"/>
  </si>
  <si>
    <t>金融教育が必要との意見の割合</t>
    <rPh sb="5" eb="7">
      <t>ヒツヨウ</t>
    </rPh>
    <rPh sb="9" eb="11">
      <t>イケン</t>
    </rPh>
    <rPh sb="12" eb="14">
      <t>ワリアイ</t>
    </rPh>
    <phoneticPr fontId="4"/>
  </si>
  <si>
    <t>Q41</t>
    <phoneticPr fontId="4"/>
  </si>
  <si>
    <t>金融資産・負債の現状に満足している人の割合</t>
    <rPh sb="17" eb="18">
      <t>ヒト</t>
    </rPh>
    <rPh sb="19" eb="21">
      <t>ワリアイ</t>
    </rPh>
    <phoneticPr fontId="4"/>
  </si>
  <si>
    <t>Q2</t>
    <phoneticPr fontId="4"/>
  </si>
  <si>
    <t>退職後の生活費の必要額を認識している人の割合</t>
    <rPh sb="0" eb="2">
      <t>タイショク</t>
    </rPh>
    <rPh sb="2" eb="3">
      <t>アト</t>
    </rPh>
    <rPh sb="4" eb="7">
      <t>セイカツヒ</t>
    </rPh>
    <rPh sb="8" eb="10">
      <t>ヒツヨウ</t>
    </rPh>
    <rPh sb="10" eb="11">
      <t>ガク</t>
    </rPh>
    <rPh sb="12" eb="14">
      <t>ニンシキ</t>
    </rPh>
    <rPh sb="18" eb="19">
      <t>ヒト</t>
    </rPh>
    <rPh sb="20" eb="22">
      <t>ワリアイ</t>
    </rPh>
    <phoneticPr fontId="4"/>
  </si>
  <si>
    <t>Q8</t>
    <phoneticPr fontId="4"/>
  </si>
  <si>
    <t>生命保険に加入している人の割合</t>
    <rPh sb="0" eb="2">
      <t>セイメイ</t>
    </rPh>
    <rPh sb="2" eb="4">
      <t>ホケン</t>
    </rPh>
    <rPh sb="5" eb="7">
      <t>カニュウ</t>
    </rPh>
    <rPh sb="11" eb="12">
      <t>ヒト</t>
    </rPh>
    <rPh sb="13" eb="15">
      <t>ワリアイ</t>
    </rPh>
    <phoneticPr fontId="4"/>
  </si>
  <si>
    <t>Q24</t>
    <phoneticPr fontId="4"/>
  </si>
  <si>
    <t>自信過剰傾向</t>
    <rPh sb="0" eb="2">
      <t>ジシン</t>
    </rPh>
    <rPh sb="2" eb="4">
      <t>カジョウ</t>
    </rPh>
    <rPh sb="4" eb="6">
      <t>ケイコウ</t>
    </rPh>
    <phoneticPr fontId="4"/>
  </si>
  <si>
    <t>行動経済学的分析</t>
    <phoneticPr fontId="4"/>
  </si>
  <si>
    <t>金融知識に関する自己評価と正答率の
全国平均を100とした指数を比較
（▲は自信過剰傾向）</t>
    <rPh sb="0" eb="2">
      <t>キンユウ</t>
    </rPh>
    <rPh sb="2" eb="4">
      <t>チシキ</t>
    </rPh>
    <rPh sb="5" eb="6">
      <t>カン</t>
    </rPh>
    <rPh sb="8" eb="10">
      <t>ジコ</t>
    </rPh>
    <rPh sb="10" eb="12">
      <t>ヒョウカ</t>
    </rPh>
    <rPh sb="13" eb="15">
      <t>セイトウ</t>
    </rPh>
    <rPh sb="15" eb="16">
      <t>リツ</t>
    </rPh>
    <rPh sb="18" eb="20">
      <t>ゼンコク</t>
    </rPh>
    <rPh sb="20" eb="22">
      <t>ヘイキン</t>
    </rPh>
    <rPh sb="29" eb="31">
      <t>シスウ</t>
    </rPh>
    <rPh sb="32" eb="34">
      <t>ヒカク</t>
    </rPh>
    <rPh sb="38" eb="40">
      <t>ジシン</t>
    </rPh>
    <rPh sb="40" eb="42">
      <t>カジョウ</t>
    </rPh>
    <rPh sb="42" eb="44">
      <t>ケイコウ</t>
    </rPh>
    <phoneticPr fontId="4"/>
  </si>
  <si>
    <t>緊急時に備えた資金を
確保している人の割合</t>
    <phoneticPr fontId="4"/>
  </si>
  <si>
    <t>1か月の支出を
把握している人の割合</t>
    <phoneticPr fontId="4"/>
  </si>
  <si>
    <t>期日に遅れずに
支払いをする人の割合</t>
    <phoneticPr fontId="4"/>
  </si>
  <si>
    <t>お金について
長期計画を立てる人
の割合</t>
    <phoneticPr fontId="4"/>
  </si>
  <si>
    <t>老後の生活費について
資金計画をたてている人
の割合</t>
    <phoneticPr fontId="4"/>
  </si>
  <si>
    <t>生命保険加入時に
他の商品と比較した人
の割合</t>
    <phoneticPr fontId="4"/>
  </si>
  <si>
    <t>借入れ時に
他の商品と比較した人
の割合</t>
    <phoneticPr fontId="4"/>
  </si>
  <si>
    <t>資金運用を行う際に
他の商品と比較した人
の割合</t>
    <phoneticPr fontId="4"/>
  </si>
  <si>
    <t>消費者ローンを
利用している人
の割合</t>
    <phoneticPr fontId="4"/>
  </si>
  <si>
    <t>お金を借り過ぎていると
感じている人の割合</t>
    <phoneticPr fontId="4"/>
  </si>
  <si>
    <t>株式を購入したことが
ある人の割合</t>
    <phoneticPr fontId="4"/>
  </si>
  <si>
    <t>商品性を理解せずに
投資信託を購入した人
の割合</t>
    <phoneticPr fontId="4"/>
  </si>
  <si>
    <t>金融経済情報を
月に1回もみない人
の割合</t>
    <phoneticPr fontId="4"/>
  </si>
  <si>
    <t>「学校で金融教育を
行うべき」と思っている人
の割合</t>
    <phoneticPr fontId="4"/>
  </si>
  <si>
    <t>学校等で金融教育を
受けた人の割合</t>
    <phoneticPr fontId="4"/>
  </si>
  <si>
    <t>家庭で金融教育を
受けた人の割合</t>
    <rPh sb="0" eb="2">
      <t>カテイ</t>
    </rPh>
    <phoneticPr fontId="4"/>
  </si>
  <si>
    <t>損失回避傾向が
強い人の割合</t>
    <phoneticPr fontId="4"/>
  </si>
  <si>
    <t>近視眼的行動バイアス
が強い人の割合</t>
    <phoneticPr fontId="4"/>
  </si>
  <si>
    <t>横並び行動バイアス
が強い人の割合</t>
    <phoneticPr fontId="4"/>
  </si>
  <si>
    <t>18～29歳の正答率</t>
    <rPh sb="5" eb="6">
      <t>サイ</t>
    </rPh>
    <rPh sb="7" eb="9">
      <t>セイトウ</t>
    </rPh>
    <rPh sb="9" eb="10">
      <t>リツ</t>
    </rPh>
    <phoneticPr fontId="4"/>
  </si>
  <si>
    <t>30～59歳の正答率</t>
    <rPh sb="5" eb="6">
      <t>サイ</t>
    </rPh>
    <rPh sb="7" eb="9">
      <t>セイトウ</t>
    </rPh>
    <rPh sb="9" eb="10">
      <t>リツ</t>
    </rPh>
    <phoneticPr fontId="4"/>
  </si>
  <si>
    <t>60～79歳の正答率</t>
    <rPh sb="5" eb="6">
      <t>サイ</t>
    </rPh>
    <rPh sb="7" eb="9">
      <t>セイトウ</t>
    </rPh>
    <rPh sb="9" eb="10">
      <t>リツ</t>
    </rPh>
    <phoneticPr fontId="4"/>
  </si>
  <si>
    <t>データ</t>
    <phoneticPr fontId="4"/>
  </si>
  <si>
    <t>データ</t>
    <phoneticPr fontId="4"/>
  </si>
  <si>
    <t>（参考２）調査データの計算方法</t>
    <rPh sb="1" eb="3">
      <t>サンコウ</t>
    </rPh>
    <rPh sb="5" eb="7">
      <t>チョウサ</t>
    </rPh>
    <rPh sb="11" eb="13">
      <t>ケイサン</t>
    </rPh>
    <rPh sb="13" eb="15">
      <t>ホウホウ</t>
    </rPh>
    <phoneticPr fontId="4"/>
  </si>
  <si>
    <r>
      <t>調査参加</t>
    </r>
    <r>
      <rPr>
        <sz val="11"/>
        <color theme="1"/>
        <rFont val="ＭＳ Ｐゴシック"/>
        <family val="3"/>
        <charset val="128"/>
        <scheme val="minor"/>
      </rPr>
      <t>国平均</t>
    </r>
    <rPh sb="0" eb="2">
      <t>チョウサ</t>
    </rPh>
    <rPh sb="2" eb="4">
      <t>サンカ</t>
    </rPh>
    <rPh sb="4" eb="5">
      <t>クニ</t>
    </rPh>
    <rPh sb="5" eb="7">
      <t>ヘイキン</t>
    </rPh>
    <phoneticPr fontId="4"/>
  </si>
  <si>
    <t>ドイツ</t>
    <phoneticPr fontId="4"/>
  </si>
  <si>
    <t>ハンガリー</t>
    <phoneticPr fontId="4"/>
  </si>
  <si>
    <t>バージン諸島</t>
    <rPh sb="4" eb="6">
      <t>ショトウ</t>
    </rPh>
    <phoneticPr fontId="4"/>
  </si>
  <si>
    <t>アイルランド</t>
    <phoneticPr fontId="4"/>
  </si>
  <si>
    <t>ペルー</t>
    <phoneticPr fontId="4"/>
  </si>
  <si>
    <t>英国</t>
    <rPh sb="0" eb="2">
      <t>エイコク</t>
    </rPh>
    <phoneticPr fontId="4"/>
  </si>
  <si>
    <t>マレーシア</t>
  </si>
  <si>
    <t>チェコ</t>
    <phoneticPr fontId="4"/>
  </si>
  <si>
    <t>エストニア</t>
    <phoneticPr fontId="4"/>
  </si>
  <si>
    <t>アルバニア</t>
    <phoneticPr fontId="4"/>
  </si>
  <si>
    <t>アルメニア</t>
    <phoneticPr fontId="4"/>
  </si>
  <si>
    <t>南アフリカ</t>
    <rPh sb="0" eb="1">
      <t>ミナミ</t>
    </rPh>
    <phoneticPr fontId="4"/>
  </si>
  <si>
    <t>ノルウェー</t>
    <phoneticPr fontId="4"/>
  </si>
  <si>
    <t>ポーランド</t>
    <phoneticPr fontId="4"/>
  </si>
  <si>
    <t>Q18</t>
    <phoneticPr fontId="4"/>
  </si>
  <si>
    <t>Q19</t>
    <phoneticPr fontId="4"/>
  </si>
  <si>
    <t>Q21-3</t>
    <phoneticPr fontId="4"/>
  </si>
  <si>
    <t>④インフレの定義</t>
    <rPh sb="6" eb="8">
      <t>テイギ</t>
    </rPh>
    <phoneticPr fontId="4"/>
  </si>
  <si>
    <t>Q21-1</t>
    <phoneticPr fontId="4"/>
  </si>
  <si>
    <t>Q21-4</t>
    <phoneticPr fontId="4"/>
  </si>
  <si>
    <t>①支払期限の遵守</t>
    <rPh sb="3" eb="5">
      <t>キゲン</t>
    </rPh>
    <rPh sb="6" eb="8">
      <t>ジュンシュ</t>
    </rPh>
    <phoneticPr fontId="4"/>
  </si>
  <si>
    <t>Q1-2</t>
    <phoneticPr fontId="4"/>
  </si>
  <si>
    <t>②お金への注意</t>
    <rPh sb="2" eb="3">
      <t>カネ</t>
    </rPh>
    <rPh sb="5" eb="7">
      <t>チュウイ</t>
    </rPh>
    <phoneticPr fontId="4"/>
  </si>
  <si>
    <t>Q1-7</t>
    <phoneticPr fontId="4"/>
  </si>
  <si>
    <t>③余裕の確認</t>
    <rPh sb="1" eb="3">
      <t>ヨユウ</t>
    </rPh>
    <rPh sb="4" eb="6">
      <t>カクニン</t>
    </rPh>
    <phoneticPr fontId="4"/>
  </si>
  <si>
    <t>Q1-1</t>
    <phoneticPr fontId="4"/>
  </si>
  <si>
    <t>Q1-4</t>
    <phoneticPr fontId="4"/>
  </si>
  <si>
    <t>考え方</t>
    <rPh sb="0" eb="1">
      <t>カンガ</t>
    </rPh>
    <rPh sb="2" eb="3">
      <t>カタ</t>
    </rPh>
    <phoneticPr fontId="4"/>
  </si>
  <si>
    <t>①貯蓄重視</t>
    <rPh sb="1" eb="3">
      <t>チョチク</t>
    </rPh>
    <rPh sb="3" eb="5">
      <t>ジュウシ</t>
    </rPh>
    <phoneticPr fontId="4"/>
  </si>
  <si>
    <t>Q1-5</t>
    <phoneticPr fontId="4"/>
  </si>
  <si>
    <t>②その日暮らし回避</t>
    <rPh sb="7" eb="9">
      <t>カイヒ</t>
    </rPh>
    <phoneticPr fontId="4"/>
  </si>
  <si>
    <t>Q1-6</t>
    <phoneticPr fontId="4"/>
  </si>
  <si>
    <t>-</t>
    <phoneticPr fontId="4"/>
  </si>
  <si>
    <t xml:space="preserve">9 その他
</t>
    <phoneticPr fontId="4"/>
  </si>
  <si>
    <t>9.　その他の情報源</t>
    <phoneticPr fontId="4"/>
  </si>
  <si>
    <t>9 その他</t>
    <phoneticPr fontId="4"/>
  </si>
  <si>
    <t>1.とても高い</t>
    <phoneticPr fontId="4"/>
  </si>
  <si>
    <t>2.かなり高い</t>
    <phoneticPr fontId="4"/>
  </si>
  <si>
    <t>3.平均的レベル</t>
    <phoneticPr fontId="4"/>
  </si>
  <si>
    <t>4.かなり低い</t>
    <phoneticPr fontId="4"/>
  </si>
  <si>
    <t>5.とても低い</t>
    <phoneticPr fontId="4"/>
  </si>
  <si>
    <t>6.わからない</t>
    <phoneticPr fontId="4"/>
  </si>
  <si>
    <t>1.１１０万円より多い</t>
    <phoneticPr fontId="4"/>
  </si>
  <si>
    <t>2.ちょうど１１０万円</t>
    <phoneticPr fontId="4"/>
  </si>
  <si>
    <t>3.１１０万円より少ない</t>
    <phoneticPr fontId="4"/>
  </si>
  <si>
    <t>4.上記の条件だけでは答えられない</t>
    <rPh sb="2" eb="4">
      <t>ジョウキ</t>
    </rPh>
    <rPh sb="5" eb="7">
      <t>ジョウケン</t>
    </rPh>
    <rPh sb="11" eb="12">
      <t>コタ</t>
    </rPh>
    <phoneticPr fontId="4"/>
  </si>
  <si>
    <t>5.わからない</t>
    <phoneticPr fontId="4"/>
  </si>
  <si>
    <t>1.今日以上に物が買える</t>
    <phoneticPr fontId="4"/>
  </si>
  <si>
    <t>2.今日と全く同じだけ物が買える</t>
    <phoneticPr fontId="4"/>
  </si>
  <si>
    <t>3.今日以下しか物が買えない</t>
    <phoneticPr fontId="4"/>
  </si>
  <si>
    <t>4.わからない</t>
    <phoneticPr fontId="4"/>
  </si>
  <si>
    <t>1.正しい</t>
  </si>
  <si>
    <t>1.正しい</t>
    <phoneticPr fontId="4"/>
  </si>
  <si>
    <t>2.間違っている</t>
  </si>
  <si>
    <t>2.間違っている</t>
    <phoneticPr fontId="4"/>
  </si>
  <si>
    <t>3.わからない</t>
  </si>
  <si>
    <t>3.わからない</t>
    <phoneticPr fontId="4"/>
  </si>
  <si>
    <t>1.比較したうえで、生命保険に入っている</t>
    <phoneticPr fontId="4"/>
  </si>
  <si>
    <t>2.比較せず、生命保険に入っている</t>
    <phoneticPr fontId="4"/>
  </si>
  <si>
    <t>3.生命保険に入っていない</t>
    <phoneticPr fontId="4"/>
  </si>
  <si>
    <t>住宅
ローン</t>
    <rPh sb="0" eb="2">
      <t>ジュウタク</t>
    </rPh>
    <phoneticPr fontId="4"/>
  </si>
  <si>
    <t>金融経済
情報をみる
頻度別</t>
    <phoneticPr fontId="4"/>
  </si>
  <si>
    <t>学校等に
おける
金融教育の
経験別</t>
    <rPh sb="2" eb="3">
      <t>ナド</t>
    </rPh>
    <phoneticPr fontId="4"/>
  </si>
  <si>
    <t>家庭での
金融教育の
経験別</t>
    <rPh sb="0" eb="2">
      <t>カテイ</t>
    </rPh>
    <rPh sb="5" eb="7">
      <t>キンユウ</t>
    </rPh>
    <phoneticPr fontId="4"/>
  </si>
  <si>
    <t>緊急時の
資金面の
備え
（生保）</t>
    <rPh sb="0" eb="3">
      <t>キンキュウジ</t>
    </rPh>
    <rPh sb="5" eb="7">
      <t>シキン</t>
    </rPh>
    <rPh sb="7" eb="8">
      <t>メン</t>
    </rPh>
    <rPh sb="10" eb="11">
      <t>ソナ</t>
    </rPh>
    <rPh sb="14" eb="15">
      <t>セイ</t>
    </rPh>
    <phoneticPr fontId="4"/>
  </si>
  <si>
    <t>老後の
生活費の
必要額の
認識</t>
    <rPh sb="0" eb="2">
      <t>ロウゴ</t>
    </rPh>
    <rPh sb="4" eb="7">
      <t>セイカツヒ</t>
    </rPh>
    <rPh sb="9" eb="11">
      <t>ヒツヨウ</t>
    </rPh>
    <rPh sb="11" eb="12">
      <t>ガク</t>
    </rPh>
    <rPh sb="14" eb="16">
      <t>ニンシキ</t>
    </rPh>
    <phoneticPr fontId="4"/>
  </si>
  <si>
    <t>老後の
生活費の
資金計画</t>
    <rPh sb="0" eb="2">
      <t>ロウゴ</t>
    </rPh>
    <rPh sb="4" eb="7">
      <t>セイカツヒ</t>
    </rPh>
    <rPh sb="9" eb="11">
      <t>シキン</t>
    </rPh>
    <rPh sb="11" eb="13">
      <t>ケイカク</t>
    </rPh>
    <phoneticPr fontId="4"/>
  </si>
  <si>
    <t>老後の
生活費の
資金確保</t>
    <rPh sb="0" eb="2">
      <t>ロウゴ</t>
    </rPh>
    <rPh sb="4" eb="7">
      <t>セイカツヒ</t>
    </rPh>
    <rPh sb="9" eb="11">
      <t>シキン</t>
    </rPh>
    <rPh sb="11" eb="13">
      <t>カクホ</t>
    </rPh>
    <phoneticPr fontId="4"/>
  </si>
  <si>
    <t>年齢層別
男女合計</t>
    <rPh sb="0" eb="3">
      <t>ネンレイソウ</t>
    </rPh>
    <rPh sb="3" eb="4">
      <t>ベツ</t>
    </rPh>
    <rPh sb="5" eb="7">
      <t>ダンジョ</t>
    </rPh>
    <rPh sb="7" eb="9">
      <t>ゴウケイ</t>
    </rPh>
    <phoneticPr fontId="4"/>
  </si>
  <si>
    <t>年齢層別
男性</t>
    <rPh sb="0" eb="3">
      <t>ネンレイソウ</t>
    </rPh>
    <rPh sb="3" eb="4">
      <t>ベツ</t>
    </rPh>
    <rPh sb="5" eb="7">
      <t>ダンセイ</t>
    </rPh>
    <phoneticPr fontId="4"/>
  </si>
  <si>
    <t>年齢層別
女性</t>
    <rPh sb="0" eb="3">
      <t>ネンレイソウ</t>
    </rPh>
    <rPh sb="3" eb="4">
      <t>ベツ</t>
    </rPh>
    <rPh sb="5" eb="7">
      <t>ジョセイ</t>
    </rPh>
    <phoneticPr fontId="4"/>
  </si>
  <si>
    <t>金融商品
購入時の
商品性の
理解
（株式）</t>
    <rPh sb="0" eb="2">
      <t>キンユウ</t>
    </rPh>
    <rPh sb="2" eb="4">
      <t>ショウヒン</t>
    </rPh>
    <rPh sb="5" eb="7">
      <t>コウニュウ</t>
    </rPh>
    <rPh sb="7" eb="8">
      <t>ジ</t>
    </rPh>
    <rPh sb="10" eb="13">
      <t>ショウヒンセイ</t>
    </rPh>
    <rPh sb="15" eb="17">
      <t>リカイ</t>
    </rPh>
    <rPh sb="19" eb="21">
      <t>カブシキ</t>
    </rPh>
    <phoneticPr fontId="4"/>
  </si>
  <si>
    <t>金融商品
購入時の
商品性の
理解
（投信）</t>
    <rPh sb="0" eb="2">
      <t>キンユウ</t>
    </rPh>
    <rPh sb="2" eb="4">
      <t>ショウヒン</t>
    </rPh>
    <rPh sb="5" eb="7">
      <t>コウニュウ</t>
    </rPh>
    <rPh sb="7" eb="8">
      <t>ジ</t>
    </rPh>
    <rPh sb="10" eb="13">
      <t>ショウヒンセイ</t>
    </rPh>
    <rPh sb="15" eb="17">
      <t>リカイ</t>
    </rPh>
    <rPh sb="19" eb="21">
      <t>トウシン</t>
    </rPh>
    <phoneticPr fontId="4"/>
  </si>
  <si>
    <t>金融商品
購入時の
商品性の
理解
（外貨
預金等）</t>
    <rPh sb="0" eb="2">
      <t>キンユウ</t>
    </rPh>
    <rPh sb="2" eb="4">
      <t>ショウヒン</t>
    </rPh>
    <rPh sb="5" eb="7">
      <t>コウニュウ</t>
    </rPh>
    <rPh sb="7" eb="8">
      <t>ジ</t>
    </rPh>
    <rPh sb="10" eb="13">
      <t>ショウヒンセイ</t>
    </rPh>
    <rPh sb="15" eb="17">
      <t>リカイ</t>
    </rPh>
    <rPh sb="19" eb="21">
      <t>ガイカ</t>
    </rPh>
    <rPh sb="22" eb="24">
      <t>ヨキン</t>
    </rPh>
    <rPh sb="24" eb="25">
      <t>ナド</t>
    </rPh>
    <phoneticPr fontId="4"/>
  </si>
  <si>
    <t>金融トラブル
発生時の
相談窓口・
制度の理解</t>
    <rPh sb="0" eb="2">
      <t>キンユウ</t>
    </rPh>
    <rPh sb="7" eb="9">
      <t>ハッセイ</t>
    </rPh>
    <rPh sb="9" eb="10">
      <t>ジ</t>
    </rPh>
    <rPh sb="12" eb="14">
      <t>ソウダン</t>
    </rPh>
    <rPh sb="14" eb="16">
      <t>マドグチ</t>
    </rPh>
    <rPh sb="18" eb="20">
      <t>セイド</t>
    </rPh>
    <rPh sb="21" eb="23">
      <t>リカイ</t>
    </rPh>
    <phoneticPr fontId="4"/>
  </si>
  <si>
    <t>-</t>
    <phoneticPr fontId="4"/>
  </si>
  <si>
    <t>その他</t>
    <phoneticPr fontId="4"/>
  </si>
  <si>
    <t>全　国</t>
    <rPh sb="0" eb="1">
      <t>ゼン</t>
    </rPh>
    <rPh sb="2" eb="3">
      <t>クニ</t>
    </rPh>
    <phoneticPr fontId="4"/>
  </si>
  <si>
    <t>70歳
以上</t>
    <rPh sb="2" eb="3">
      <t>サイ</t>
    </rPh>
    <rPh sb="4" eb="6">
      <t>イジョウ</t>
    </rPh>
    <phoneticPr fontId="4"/>
  </si>
  <si>
    <t>専業
主婦/
主夫</t>
    <phoneticPr fontId="4"/>
  </si>
  <si>
    <t>把握
して
いない</t>
    <rPh sb="0" eb="2">
      <t>ハアク</t>
    </rPh>
    <phoneticPr fontId="4"/>
  </si>
  <si>
    <t>把握
して
いない</t>
    <rPh sb="0" eb="1">
      <t>タバ</t>
    </rPh>
    <rPh sb="1" eb="2">
      <t>ニギル</t>
    </rPh>
    <phoneticPr fontId="4"/>
  </si>
  <si>
    <t>義務
教育
のみ　　　　　　　</t>
    <phoneticPr fontId="4"/>
  </si>
  <si>
    <t>高等
学校　　　　　　　　　</t>
    <phoneticPr fontId="4"/>
  </si>
  <si>
    <t>専門
学校　　　　　　　　　</t>
    <phoneticPr fontId="4"/>
  </si>
  <si>
    <t>短大・
高専　　　　　　　　</t>
    <phoneticPr fontId="4"/>
  </si>
  <si>
    <t>機会は
あった</t>
    <rPh sb="0" eb="2">
      <t>キカイ</t>
    </rPh>
    <phoneticPr fontId="4"/>
  </si>
  <si>
    <t>機会は
なかった</t>
    <rPh sb="0" eb="2">
      <t>キカイ</t>
    </rPh>
    <phoneticPr fontId="4"/>
  </si>
  <si>
    <t>消費
生活
センター</t>
    <phoneticPr fontId="4"/>
  </si>
  <si>
    <t>金融
ＡＤＲ
制度</t>
    <phoneticPr fontId="4"/>
  </si>
  <si>
    <t xml:space="preserve">格付
会社 </t>
    <phoneticPr fontId="4"/>
  </si>
  <si>
    <t>ﾊﾟｰﾄ・
ｱﾙﾊﾞｲﾄ</t>
    <phoneticPr fontId="4"/>
  </si>
  <si>
    <t>ほぼ
毎日　　　　　　　　　</t>
    <phoneticPr fontId="4"/>
  </si>
  <si>
    <t>週に
１回
程度　　　　　　　　</t>
    <phoneticPr fontId="4"/>
  </si>
  <si>
    <t>月に
１回
程度　　　　　　　　</t>
    <phoneticPr fontId="4"/>
  </si>
  <si>
    <t>上記
より
少ない
頻度　　　　　</t>
    <phoneticPr fontId="4"/>
  </si>
  <si>
    <t>（注）データの計算方法については、「参考２（調査データの計算方法）」をご参照ください。</t>
    <rPh sb="1" eb="2">
      <t>チュウ</t>
    </rPh>
    <rPh sb="7" eb="9">
      <t>ケイサン</t>
    </rPh>
    <rPh sb="9" eb="11">
      <t>ホウホウ</t>
    </rPh>
    <rPh sb="18" eb="20">
      <t>サンコウ</t>
    </rPh>
    <rPh sb="22" eb="24">
      <t>チョウサ</t>
    </rPh>
    <rPh sb="28" eb="30">
      <t>ケイサン</t>
    </rPh>
    <rPh sb="30" eb="32">
      <t>ホウホウ</t>
    </rPh>
    <rPh sb="36" eb="38">
      <t>サンショウ</t>
    </rPh>
    <phoneticPr fontId="4"/>
  </si>
  <si>
    <t xml:space="preserve">
　（照会先）金融広報中央委員会　
　　　　　　　TEL:03-3279-1111
 　　　　　 　E-mail:info@saveinfo.or.jp
</t>
    <phoneticPr fontId="4"/>
  </si>
  <si>
    <t>　上記3条件を満たしており、かつ個票データを利用したいと考えておられる方は、
　　〒103-8660
　　東京都中央区日本橋本石町2-1-1
　　金融広報中央委員会事務局
 　日本銀行情報サービス局内
　　「金融リテラシー調査」担当　行
あてに、上記3条件について具体的にご説明のうえ（例えば、学生の方であれば、指導教官名を明記したうえ、学生証のコピーを添付して地位を明示するなど極力具体的にお願いします）、個票データの貸与希望を書面で個別にご相談ください。なお、当委員会の判断によっては、貸与不可との判断をさせていただくこともありえますので、予めその点はご承知おきください。</t>
    <phoneticPr fontId="4"/>
  </si>
  <si>
    <t>（参考４）個票データの利用方法</t>
    <rPh sb="5" eb="6">
      <t>コ</t>
    </rPh>
    <rPh sb="6" eb="7">
      <t>ヒョウ</t>
    </rPh>
    <phoneticPr fontId="4"/>
  </si>
  <si>
    <t>（参考３）調査データの引用</t>
    <rPh sb="5" eb="7">
      <t>チョウサ</t>
    </rPh>
    <rPh sb="11" eb="13">
      <t>インヨウ</t>
    </rPh>
    <phoneticPr fontId="4"/>
  </si>
  <si>
    <r>
      <rPr>
        <u/>
        <sz val="12"/>
        <color theme="1"/>
        <rFont val="ＭＳ ゴシック"/>
        <family val="3"/>
        <charset val="128"/>
      </rPr>
      <t>金融リテラシー調査のデータを引用したいのですが</t>
    </r>
    <r>
      <rPr>
        <sz val="12"/>
        <color theme="1"/>
        <rFont val="ＭＳ ゴシック"/>
        <family val="3"/>
        <charset val="128"/>
      </rPr>
      <t>。
　金融リテラシー調査のデータは、出典・データ名を明記していただければ、商用・非商用を問わず、またどのようなメディアにも当委員会に断りなしにご自由に転載可能です。
　出典・データ名について、下記のようにはっきり分かる形での掲載をお願いいたします。
（例）金融広報中央委員会「金融リテラシー調査」（2016年）</t>
    </r>
    <rPh sb="0" eb="2">
      <t>キンユウ</t>
    </rPh>
    <rPh sb="7" eb="9">
      <t>チョウサ</t>
    </rPh>
    <rPh sb="27" eb="29">
      <t>キンユウ</t>
    </rPh>
    <rPh sb="34" eb="36">
      <t>チョウサ</t>
    </rPh>
    <rPh sb="165" eb="167">
      <t>キンユウ</t>
    </rPh>
    <rPh sb="172" eb="174">
      <t>チョウサ</t>
    </rPh>
    <phoneticPr fontId="4"/>
  </si>
  <si>
    <t>株式・投資信託・外貨預金等を購入したことがある人の割合</t>
    <rPh sb="0" eb="2">
      <t>カブシキ</t>
    </rPh>
    <rPh sb="3" eb="5">
      <t>トウシ</t>
    </rPh>
    <rPh sb="5" eb="7">
      <t>シンタク</t>
    </rPh>
    <rPh sb="8" eb="10">
      <t>ガイカ</t>
    </rPh>
    <rPh sb="10" eb="12">
      <t>ヨキン</t>
    </rPh>
    <rPh sb="12" eb="13">
      <t>ナド</t>
    </rPh>
    <rPh sb="14" eb="16">
      <t>コウニュウ</t>
    </rPh>
    <rPh sb="23" eb="24">
      <t>ヒト</t>
    </rPh>
    <rPh sb="25" eb="27">
      <t>ワリアイ</t>
    </rPh>
    <phoneticPr fontId="4"/>
  </si>
  <si>
    <t>Q34の「1株式」「2投資信託」「3外貨預金等」において「1～4」を選択した人</t>
    <rPh sb="6" eb="8">
      <t>カブシキ</t>
    </rPh>
    <rPh sb="34" eb="36">
      <t>センタク</t>
    </rPh>
    <rPh sb="38" eb="39">
      <t>ヒト</t>
    </rPh>
    <phoneticPr fontId="4"/>
  </si>
  <si>
    <t>金融知識に自信がある人の割合</t>
    <rPh sb="0" eb="2">
      <t>キンユウ</t>
    </rPh>
    <rPh sb="2" eb="4">
      <t>チシキ</t>
    </rPh>
    <rPh sb="5" eb="7">
      <t>ジシン</t>
    </rPh>
    <rPh sb="10" eb="11">
      <t>ヒト</t>
    </rPh>
    <rPh sb="12" eb="14">
      <t>ワリアイ</t>
    </rPh>
    <phoneticPr fontId="4"/>
  </si>
  <si>
    <t>調査データの引用</t>
    <rPh sb="6" eb="8">
      <t>インヨウ</t>
    </rPh>
    <phoneticPr fontId="4"/>
  </si>
  <si>
    <t>1.　比較したうえで、資産運用を行った</t>
    <phoneticPr fontId="4"/>
  </si>
  <si>
    <t>2.　比較せず、資産運用を行った</t>
    <phoneticPr fontId="4"/>
  </si>
  <si>
    <t>3.　資産運用は行わなかった</t>
    <phoneticPr fontId="4"/>
  </si>
  <si>
    <t>2.　比較せず、借りた</t>
    <phoneticPr fontId="4"/>
  </si>
  <si>
    <t>3.　借りたことはない</t>
    <phoneticPr fontId="4"/>
  </si>
  <si>
    <t>1.  比較したうえで、借りた</t>
    <phoneticPr fontId="4"/>
  </si>
  <si>
    <t>性別・年齢層別分析一覧表</t>
    <rPh sb="0" eb="2">
      <t>セイベツ</t>
    </rPh>
    <rPh sb="3" eb="6">
      <t>ネンレイソウ</t>
    </rPh>
    <rPh sb="6" eb="7">
      <t>ベツ</t>
    </rPh>
    <rPh sb="7" eb="9">
      <t>ブンセキ</t>
    </rPh>
    <rPh sb="9" eb="11">
      <t>イチラン</t>
    </rPh>
    <rPh sb="11" eb="12">
      <t>ヒョウ</t>
    </rPh>
    <phoneticPr fontId="4"/>
  </si>
  <si>
    <t>都道府県別分析一覧表</t>
    <rPh sb="0" eb="4">
      <t>トドウフケン</t>
    </rPh>
    <rPh sb="4" eb="5">
      <t>ベツ</t>
    </rPh>
    <rPh sb="5" eb="7">
      <t>ブンセキ</t>
    </rPh>
    <rPh sb="7" eb="9">
      <t>イチラン</t>
    </rPh>
    <rPh sb="9" eb="10">
      <t>ヒョウ</t>
    </rPh>
    <phoneticPr fontId="4"/>
  </si>
  <si>
    <t>一般社会人の特徴</t>
    <rPh sb="0" eb="2">
      <t>イッパン</t>
    </rPh>
    <phoneticPr fontId="4"/>
  </si>
  <si>
    <t>男性・女性の特徴</t>
    <rPh sb="0" eb="2">
      <t>ダンセイ</t>
    </rPh>
    <rPh sb="3" eb="5">
      <t>ジョセイ</t>
    </rPh>
    <rPh sb="6" eb="8">
      <t>トクチョウ</t>
    </rPh>
    <phoneticPr fontId="4"/>
  </si>
  <si>
    <t>都道府県比較表</t>
    <rPh sb="4" eb="6">
      <t>ヒカク</t>
    </rPh>
    <rPh sb="6" eb="7">
      <t>ヒョウ</t>
    </rPh>
    <phoneticPr fontId="4"/>
  </si>
  <si>
    <t>（各設問の正答率：正答率の高い順）</t>
    <rPh sb="0" eb="1">
      <t>カク</t>
    </rPh>
    <rPh sb="1" eb="3">
      <t>セツモン</t>
    </rPh>
    <rPh sb="4" eb="6">
      <t>セイトウ</t>
    </rPh>
    <rPh sb="6" eb="7">
      <t>リツ</t>
    </rPh>
    <rPh sb="8" eb="10">
      <t>セイトウ</t>
    </rPh>
    <rPh sb="10" eb="11">
      <t>リツ</t>
    </rPh>
    <rPh sb="12" eb="13">
      <t>タカ</t>
    </rPh>
    <rPh sb="14" eb="15">
      <t>ジュン</t>
    </rPh>
    <phoneticPr fontId="4"/>
  </si>
  <si>
    <t xml:space="preserve">住宅ローンを借りている人の特徴
</t>
    <rPh sb="0" eb="2">
      <t>ジュウタク</t>
    </rPh>
    <phoneticPr fontId="4"/>
  </si>
  <si>
    <t>（参考）全サンプルのデータ</t>
    <rPh sb="1" eb="3">
      <t>サンコウ</t>
    </rPh>
    <rPh sb="4" eb="5">
      <t>ゼン</t>
    </rPh>
    <phoneticPr fontId="4"/>
  </si>
  <si>
    <t>（２） 正答率</t>
    <rPh sb="4" eb="6">
      <t>セイトウ</t>
    </rPh>
    <rPh sb="6" eb="7">
      <t>リツ</t>
    </rPh>
    <phoneticPr fontId="4"/>
  </si>
  <si>
    <t>（Ａ）</t>
    <phoneticPr fontId="4"/>
  </si>
  <si>
    <t>（Ｂ）</t>
    <phoneticPr fontId="4"/>
  </si>
  <si>
    <t>（Ａ－Ｂ）</t>
    <phoneticPr fontId="4"/>
  </si>
  <si>
    <t>全回答者</t>
    <rPh sb="1" eb="3">
      <t>カイトウ</t>
    </rPh>
    <rPh sb="3" eb="4">
      <t>シャ</t>
    </rPh>
    <phoneticPr fontId="4"/>
  </si>
  <si>
    <t>男女合計</t>
    <rPh sb="0" eb="2">
      <t>ダンジョ</t>
    </rPh>
    <rPh sb="2" eb="4">
      <t>ゴウケイ</t>
    </rPh>
    <phoneticPr fontId="4"/>
  </si>
  <si>
    <t>18-29歳</t>
    <rPh sb="5" eb="6">
      <t>サイ</t>
    </rPh>
    <phoneticPr fontId="49"/>
  </si>
  <si>
    <t>30歳代</t>
    <rPh sb="2" eb="4">
      <t>サイダイ</t>
    </rPh>
    <phoneticPr fontId="49"/>
  </si>
  <si>
    <t>40歳代</t>
    <rPh sb="2" eb="4">
      <t>サイダイ</t>
    </rPh>
    <phoneticPr fontId="49"/>
  </si>
  <si>
    <t>50歳代</t>
    <rPh sb="2" eb="4">
      <t>サイダイ</t>
    </rPh>
    <phoneticPr fontId="49"/>
  </si>
  <si>
    <t>60歳代</t>
    <rPh sb="2" eb="4">
      <t>サイダイ</t>
    </rPh>
    <phoneticPr fontId="49"/>
  </si>
  <si>
    <t>70歳代</t>
    <rPh sb="2" eb="4">
      <t>サイダイ</t>
    </rPh>
    <phoneticPr fontId="49"/>
  </si>
  <si>
    <t>合計</t>
    <rPh sb="0" eb="2">
      <t>ゴウケイ</t>
    </rPh>
    <phoneticPr fontId="49"/>
  </si>
  <si>
    <t>・金融教育が必要との意見は、Q41において「1.思う」を選択した人。
・学校等において金融教育を受けた人は、Q39において「2.受ける機会があり、自分は受けた」を選択した人。
・家庭において金融教育を受けた人は、Q40において「1.教わる機会はあった」を選択した人。</t>
    <rPh sb="36" eb="38">
      <t>ガッコウ</t>
    </rPh>
    <rPh sb="38" eb="39">
      <t>ナド</t>
    </rPh>
    <rPh sb="43" eb="45">
      <t>キンユウ</t>
    </rPh>
    <rPh sb="45" eb="47">
      <t>キョウイク</t>
    </rPh>
    <rPh sb="48" eb="49">
      <t>ウ</t>
    </rPh>
    <rPh sb="51" eb="52">
      <t>ヒト</t>
    </rPh>
    <phoneticPr fontId="4"/>
  </si>
  <si>
    <t>金融教育
を受けた
学生</t>
    <rPh sb="0" eb="2">
      <t>キンユウ</t>
    </rPh>
    <rPh sb="2" eb="4">
      <t>キョウイク</t>
    </rPh>
    <rPh sb="6" eb="7">
      <t>ウ</t>
    </rPh>
    <phoneticPr fontId="4"/>
  </si>
  <si>
    <t>定義:　Q39で「2.受ける機会があり、自分は受けた」を選択した、18～24歳の学生</t>
    <rPh sb="40" eb="42">
      <t>ガクセイ</t>
    </rPh>
    <phoneticPr fontId="4"/>
  </si>
  <si>
    <t>定義:　30～59歳の会社員、公務員、自営業、パート・アルバイト</t>
    <phoneticPr fontId="4"/>
  </si>
  <si>
    <t>一般社会人</t>
    <rPh sb="0" eb="2">
      <t>イッパン</t>
    </rPh>
    <phoneticPr fontId="4"/>
  </si>
  <si>
    <t>一般社会人</t>
    <phoneticPr fontId="4"/>
  </si>
  <si>
    <t>一般社会人</t>
    <phoneticPr fontId="4"/>
  </si>
  <si>
    <t>定義:　18～29歳の会社員、公務員、自営業、パート・アルバイト</t>
    <phoneticPr fontId="4"/>
  </si>
  <si>
    <t>・損失回避傾向が強い人とは、Q6において「2.投資しない」を選択した人。</t>
    <rPh sb="1" eb="3">
      <t>ソンシツ</t>
    </rPh>
    <rPh sb="3" eb="5">
      <t>カイヒ</t>
    </rPh>
    <rPh sb="5" eb="7">
      <t>ケイコウ</t>
    </rPh>
    <rPh sb="8" eb="9">
      <t>ツヨ</t>
    </rPh>
    <rPh sb="10" eb="11">
      <t>ヒト</t>
    </rPh>
    <rPh sb="23" eb="25">
      <t>トウシ</t>
    </rPh>
    <phoneticPr fontId="4"/>
  </si>
  <si>
    <t>・近視眼的行動バイアスが強い人とは、Q1-10において「1.あてはまる」または「2.」を選択した人。</t>
    <rPh sb="1" eb="5">
      <t>キンシガンテキ</t>
    </rPh>
    <rPh sb="5" eb="7">
      <t>コウドウ</t>
    </rPh>
    <rPh sb="12" eb="13">
      <t>ツヨ</t>
    </rPh>
    <rPh sb="14" eb="15">
      <t>ヒト</t>
    </rPh>
    <rPh sb="44" eb="46">
      <t>センタク</t>
    </rPh>
    <rPh sb="48" eb="49">
      <t>ヒト</t>
    </rPh>
    <phoneticPr fontId="4"/>
  </si>
  <si>
    <t>・横並び行動バイアスが強い人とは、Q1-3において「1.あてはまる」または「2.」を選択した人。</t>
    <rPh sb="1" eb="3">
      <t>ヨコナラ</t>
    </rPh>
    <rPh sb="4" eb="6">
      <t>コウドウ</t>
    </rPh>
    <rPh sb="11" eb="12">
      <t>ツヨ</t>
    </rPh>
    <rPh sb="13" eb="14">
      <t>ヒト</t>
    </rPh>
    <rPh sb="42" eb="44">
      <t>センタク</t>
    </rPh>
    <rPh sb="46" eb="47">
      <t>ヒト</t>
    </rPh>
    <phoneticPr fontId="4"/>
  </si>
  <si>
    <t>Q45</t>
    <phoneticPr fontId="4"/>
  </si>
  <si>
    <t>Q46</t>
    <phoneticPr fontId="4"/>
  </si>
  <si>
    <t>Q47</t>
    <phoneticPr fontId="4"/>
  </si>
  <si>
    <t>Q48</t>
    <phoneticPr fontId="4"/>
  </si>
  <si>
    <t>Q50</t>
    <phoneticPr fontId="4"/>
  </si>
  <si>
    <t>Q51</t>
    <phoneticPr fontId="4"/>
  </si>
  <si>
    <t>Q1</t>
    <phoneticPr fontId="4"/>
  </si>
  <si>
    <t>あなたご自身にどの程度あてはまりますか</t>
    <phoneticPr fontId="4"/>
  </si>
  <si>
    <t>Q3</t>
    <phoneticPr fontId="4"/>
  </si>
  <si>
    <t>10万円を投資すると、半々の確率で2万円の値上がり益か、1万円の値下がり損のいずれかが発生するとします。あなたなら、どうしますか。</t>
    <phoneticPr fontId="4"/>
  </si>
  <si>
    <t>Q7</t>
    <phoneticPr fontId="4"/>
  </si>
  <si>
    <t>Q8</t>
    <phoneticPr fontId="4"/>
  </si>
  <si>
    <t>Q9</t>
    <phoneticPr fontId="4"/>
  </si>
  <si>
    <t>Q10</t>
    <phoneticPr fontId="4"/>
  </si>
  <si>
    <t>Q11</t>
    <phoneticPr fontId="4"/>
  </si>
  <si>
    <t>Q12</t>
    <phoneticPr fontId="4"/>
  </si>
  <si>
    <t>太郎と花子は同い年です。花子は25歳の時に年10万円の預金を始め、その後も毎年10万円の預金を続けました。一方、太郎は25歳の時には預金をせず、50歳の時に年20万円の預金を始めました。二人が75歳になったとき、どちらの預金残高が多いでしょうか。</t>
    <phoneticPr fontId="4"/>
  </si>
  <si>
    <t>Q13</t>
    <phoneticPr fontId="4"/>
  </si>
  <si>
    <t>Q14</t>
    <phoneticPr fontId="4"/>
  </si>
  <si>
    <t>契約を行う際の対応として、適切でないものはどれでしょうか。</t>
    <phoneticPr fontId="4"/>
  </si>
  <si>
    <t>Q15</t>
    <phoneticPr fontId="4"/>
  </si>
  <si>
    <t>金融トラブルに巻き込まれないための行動として、適切でないものはどれでしょうか。</t>
    <phoneticPr fontId="4"/>
  </si>
  <si>
    <t>Q16</t>
    <phoneticPr fontId="4"/>
  </si>
  <si>
    <t>インターネット取引において、適切でないものはどれでしょうか。</t>
    <phoneticPr fontId="4"/>
  </si>
  <si>
    <t>Q17</t>
    <phoneticPr fontId="4"/>
  </si>
  <si>
    <t>Q18</t>
    <phoneticPr fontId="4"/>
  </si>
  <si>
    <t>Q19</t>
    <phoneticPr fontId="4"/>
  </si>
  <si>
    <t>では、５年後には口座の残高はいくらになっているでしょうか。利息にかかる税金は考慮しないでご回答ください。</t>
    <phoneticPr fontId="4"/>
  </si>
  <si>
    <t>Q20</t>
    <phoneticPr fontId="4"/>
  </si>
  <si>
    <t>インフレ率が２％で、普通預金口座であなたが受け取る利息が１％なら、１年後にこの口座のお金を使ってどれくらいの物を購入することができると思いますか。</t>
    <phoneticPr fontId="4"/>
  </si>
  <si>
    <t>次の文章が正しいかどうかをご回答ください。</t>
    <phoneticPr fontId="4"/>
  </si>
  <si>
    <t>Q22</t>
    <phoneticPr fontId="4"/>
  </si>
  <si>
    <t>Q23</t>
    <phoneticPr fontId="4"/>
  </si>
  <si>
    <t>金利が上がっていくときに、資金の運用（預金等）、借入れについて適切な対応はどれでしょうか。</t>
    <phoneticPr fontId="4"/>
  </si>
  <si>
    <t>Q24</t>
    <phoneticPr fontId="4"/>
  </si>
  <si>
    <t>Q25</t>
    <phoneticPr fontId="4"/>
  </si>
  <si>
    <t>保険の基本的な働きに関する次の記述のうち、適切なものはどれでしょうか。</t>
    <phoneticPr fontId="4"/>
  </si>
  <si>
    <t>Q26</t>
    <phoneticPr fontId="4"/>
  </si>
  <si>
    <t>Q27</t>
    <phoneticPr fontId="4"/>
  </si>
  <si>
    <t>Q28</t>
    <phoneticPr fontId="4"/>
  </si>
  <si>
    <t>保険に関する以下の記述のうち、適切でないものはどれでしょうか。</t>
    <phoneticPr fontId="4"/>
  </si>
  <si>
    <t>Q29</t>
    <phoneticPr fontId="4"/>
  </si>
  <si>
    <t>Q30</t>
    <phoneticPr fontId="4"/>
  </si>
  <si>
    <t>Q31</t>
    <phoneticPr fontId="4"/>
  </si>
  <si>
    <t>10万円の借入れがあり、借入金利は複利で年率20％です。返済をしないと、この金利では、何年で残高は倍になるでしょうか。</t>
    <phoneticPr fontId="4"/>
  </si>
  <si>
    <t>Q32</t>
    <phoneticPr fontId="4"/>
  </si>
  <si>
    <t>あなたは、過去に１か月の生活費を超える金額のお金を運用したことがありますか。
最後にお金を運用した際、最も有利と考えられる金融商品を選ぶために、他の金融機関あるいは他の金融商品と比較しましたか。</t>
    <phoneticPr fontId="4"/>
  </si>
  <si>
    <t>Q33</t>
    <phoneticPr fontId="4"/>
  </si>
  <si>
    <t>預金保険制度で1千万円まで保護される預金の種類に関する次の記述のうち、適切なものはどれでしょうか。</t>
    <phoneticPr fontId="4"/>
  </si>
  <si>
    <t>Q34</t>
    <phoneticPr fontId="4"/>
  </si>
  <si>
    <t>次の金融商品を購入したことはありますか。購入した際には、商品性（※）をどの程度、理解していましたか。※元本保証や手数料の有無、どんなリスクがあるか等。</t>
    <phoneticPr fontId="4"/>
  </si>
  <si>
    <t>Q35</t>
    <phoneticPr fontId="4"/>
  </si>
  <si>
    <t>あなたは、金融商品を選択する際の知識・情報を主にどのような機会で得ていますか。金融商品とは、預金、有価証券、保険などとします。</t>
    <phoneticPr fontId="4"/>
  </si>
  <si>
    <t>Q36</t>
    <phoneticPr fontId="4"/>
  </si>
  <si>
    <t>聞いたことがない金融商品を購入するかどうかを判断する際の行動や考え方として、適切でないものはどれでしょうか。</t>
    <phoneticPr fontId="4"/>
  </si>
  <si>
    <t>Q37</t>
    <phoneticPr fontId="4"/>
  </si>
  <si>
    <t>複雑な仕組みの金融商品の購入を検討するにあたって、適切な対応はどれでしょうか。</t>
    <phoneticPr fontId="4"/>
  </si>
  <si>
    <t>Q38</t>
    <phoneticPr fontId="4"/>
  </si>
  <si>
    <t>金融商品の契約についてトラブルが発生した際に利用する相談窓口や制度として、適切でないものはどれでしょうか。</t>
    <phoneticPr fontId="4"/>
  </si>
  <si>
    <t>Q39</t>
    <phoneticPr fontId="4"/>
  </si>
  <si>
    <t>在籍した学校、大学、勤務先において、生活設計や家計管理についての授業などの「金融教育」を受ける機会はありましたか。</t>
    <phoneticPr fontId="4"/>
  </si>
  <si>
    <t>Q40</t>
    <phoneticPr fontId="4"/>
  </si>
  <si>
    <t>ご家庭で保護者の方から「お金の管理」について教わる機会はありましたか。</t>
    <phoneticPr fontId="4"/>
  </si>
  <si>
    <t>生活設計や家計管理等の「金融教育」は、学校で行うべきと思いますか。</t>
    <phoneticPr fontId="4"/>
  </si>
  <si>
    <t>Q45　1．</t>
    <phoneticPr fontId="4"/>
  </si>
  <si>
    <t>Q45　2．</t>
    <phoneticPr fontId="4"/>
  </si>
  <si>
    <t>Q45　3．</t>
    <phoneticPr fontId="4"/>
  </si>
  <si>
    <t>Q1　1．</t>
    <phoneticPr fontId="4"/>
  </si>
  <si>
    <t>何かを買う前に、それを買う余裕があるかどうか注意深く考える</t>
    <phoneticPr fontId="4"/>
  </si>
  <si>
    <t>Q1　2．</t>
    <phoneticPr fontId="4"/>
  </si>
  <si>
    <t>請求書の期日に遅れずに支払いをする</t>
    <phoneticPr fontId="4"/>
  </si>
  <si>
    <t>Q1　3．</t>
    <phoneticPr fontId="4"/>
  </si>
  <si>
    <t>類似する商品が複数あるとき、自分が「良い」と思ったものよりも、「これが一番売れています」と勧められたものを買うことが多い</t>
    <phoneticPr fontId="4"/>
  </si>
  <si>
    <t>Q1　4．</t>
    <phoneticPr fontId="4"/>
  </si>
  <si>
    <t>お金を貯めたり使ったりすることについて、長期の計画を立て、それを達成するよう努力する</t>
    <phoneticPr fontId="4"/>
  </si>
  <si>
    <t>Q1　5．</t>
    <phoneticPr fontId="4"/>
  </si>
  <si>
    <t>先行きのためにお金を貯めるより、今お金を使う方が満足感が高いと思う</t>
    <phoneticPr fontId="4"/>
  </si>
  <si>
    <t>Q1　6．</t>
    <phoneticPr fontId="4"/>
  </si>
  <si>
    <t>その日暮らしで明日のことは明日また考えればよいと考えがちである</t>
    <phoneticPr fontId="4"/>
  </si>
  <si>
    <t>Q1　7．</t>
    <phoneticPr fontId="4"/>
  </si>
  <si>
    <t>自分のお金の運用や管理について、十分注意している</t>
    <phoneticPr fontId="4"/>
  </si>
  <si>
    <t>Q1　8．</t>
    <phoneticPr fontId="4"/>
  </si>
  <si>
    <t>お金を借りすぎていると感じている</t>
    <phoneticPr fontId="4"/>
  </si>
  <si>
    <t>Q1　9．</t>
    <phoneticPr fontId="4"/>
  </si>
  <si>
    <t>投資や預金をするときには、お金を損することがあってもしかたがないと思う</t>
    <phoneticPr fontId="4"/>
  </si>
  <si>
    <t>Q1　10．</t>
    <phoneticPr fontId="4"/>
  </si>
  <si>
    <t>お金を必ずもらえるとの前提で、
（1）今10万円をもらう、（2）1年後に11万円をもらう、という2つの選択があれば、（1）を選ぶ</t>
    <phoneticPr fontId="4"/>
  </si>
  <si>
    <t>Q3　1．</t>
    <phoneticPr fontId="4"/>
  </si>
  <si>
    <t>Q3　2．</t>
    <phoneticPr fontId="4"/>
  </si>
  <si>
    <t>Q8　1．</t>
    <phoneticPr fontId="4"/>
  </si>
  <si>
    <t>Q8　2．</t>
    <phoneticPr fontId="4"/>
  </si>
  <si>
    <t>Q8　3．</t>
    <phoneticPr fontId="4"/>
  </si>
  <si>
    <t>Q8　4．</t>
    <phoneticPr fontId="4"/>
  </si>
  <si>
    <t>Q8　5．</t>
    <phoneticPr fontId="4"/>
  </si>
  <si>
    <t>Q8　6．</t>
    <phoneticPr fontId="4"/>
  </si>
  <si>
    <t>Q8　7．</t>
    <phoneticPr fontId="4"/>
  </si>
  <si>
    <t>Q8　8．</t>
    <phoneticPr fontId="4"/>
  </si>
  <si>
    <t>Q8　9．</t>
    <phoneticPr fontId="4"/>
  </si>
  <si>
    <t>定年退職後の生活費</t>
    <phoneticPr fontId="4"/>
  </si>
  <si>
    <t>子どもの教育にかかる費用</t>
    <phoneticPr fontId="4"/>
  </si>
  <si>
    <t>住宅の購入費用</t>
    <phoneticPr fontId="4"/>
  </si>
  <si>
    <t>自分の医療・介護費用</t>
    <phoneticPr fontId="4"/>
  </si>
  <si>
    <t>家族の医療・介護費用</t>
    <phoneticPr fontId="4"/>
  </si>
  <si>
    <t>車の購入費用</t>
    <phoneticPr fontId="4"/>
  </si>
  <si>
    <t>自分の結婚費用</t>
    <phoneticPr fontId="4"/>
  </si>
  <si>
    <t>子どもの結婚費用</t>
    <phoneticPr fontId="4"/>
  </si>
  <si>
    <t>自分の医療・介護費用</t>
    <phoneticPr fontId="4"/>
  </si>
  <si>
    <t>Q34　1．</t>
    <phoneticPr fontId="4"/>
  </si>
  <si>
    <t>Q34　2．</t>
    <phoneticPr fontId="4"/>
  </si>
  <si>
    <t>Q34　3．</t>
    <phoneticPr fontId="4"/>
  </si>
  <si>
    <t>ﾊﾟｰﾄ・
ｱﾙﾊﾞｲﾄ</t>
    <phoneticPr fontId="4"/>
  </si>
  <si>
    <t>専業
主婦/
主夫</t>
    <phoneticPr fontId="4"/>
  </si>
  <si>
    <t>その他</t>
    <phoneticPr fontId="4"/>
  </si>
  <si>
    <t>ある</t>
    <phoneticPr fontId="4"/>
  </si>
  <si>
    <t>ない</t>
    <phoneticPr fontId="4"/>
  </si>
  <si>
    <t>義務
教育
のみ　　　　　　　</t>
    <phoneticPr fontId="4"/>
  </si>
  <si>
    <t>高等
学校　　　　　　　　　</t>
    <phoneticPr fontId="4"/>
  </si>
  <si>
    <t>専門
学校　　　　　　　　　</t>
    <phoneticPr fontId="4"/>
  </si>
  <si>
    <t>短大・
高専　　　　　　　　</t>
    <phoneticPr fontId="4"/>
  </si>
  <si>
    <t>その他</t>
    <phoneticPr fontId="4"/>
  </si>
  <si>
    <t>ほぼ
毎日　　　　　　　　　</t>
    <phoneticPr fontId="4"/>
  </si>
  <si>
    <t>週に
１回
程度　　　　　　　　</t>
    <phoneticPr fontId="4"/>
  </si>
  <si>
    <t>月に
１回
程度　　　　　　　　</t>
    <phoneticPr fontId="4"/>
  </si>
  <si>
    <t>上記
より
少ない
頻度　　　　　</t>
    <phoneticPr fontId="4"/>
  </si>
  <si>
    <t>あてはまる</t>
    <phoneticPr fontId="4"/>
  </si>
  <si>
    <t>←</t>
    <phoneticPr fontId="4"/>
  </si>
  <si>
    <t>どちらともいえない</t>
    <phoneticPr fontId="4"/>
  </si>
  <si>
    <t>→</t>
    <phoneticPr fontId="4"/>
  </si>
  <si>
    <t>あてはまらない</t>
    <phoneticPr fontId="4"/>
  </si>
  <si>
    <t>消費
生活
センター</t>
    <phoneticPr fontId="4"/>
  </si>
  <si>
    <t>金融
ＡＤＲ
制度</t>
    <phoneticPr fontId="4"/>
  </si>
  <si>
    <t xml:space="preserve">格付
会社 </t>
    <phoneticPr fontId="4"/>
  </si>
  <si>
    <t>わからない</t>
    <phoneticPr fontId="4"/>
  </si>
  <si>
    <t>全回答者</t>
    <rPh sb="0" eb="1">
      <t>ゼン</t>
    </rPh>
    <rPh sb="1" eb="3">
      <t>カイトウ</t>
    </rPh>
    <rPh sb="3" eb="4">
      <t>シャ</t>
    </rPh>
    <phoneticPr fontId="4"/>
  </si>
  <si>
    <t>金融教育
を受けた
若年社会人</t>
    <rPh sb="0" eb="2">
      <t>キンユウ</t>
    </rPh>
    <rPh sb="2" eb="4">
      <t>キョウイク</t>
    </rPh>
    <rPh sb="6" eb="7">
      <t>ウ</t>
    </rPh>
    <phoneticPr fontId="4"/>
  </si>
  <si>
    <t>金融教育
を受けて
いない
若年社会人</t>
    <rPh sb="0" eb="2">
      <t>キンユウ</t>
    </rPh>
    <rPh sb="2" eb="4">
      <t>キョウイク</t>
    </rPh>
    <rPh sb="6" eb="7">
      <t>ウ</t>
    </rPh>
    <phoneticPr fontId="4"/>
  </si>
  <si>
    <t>定義:　18～79歳の住宅ローンを借りている人</t>
    <rPh sb="11" eb="13">
      <t>ジュウタク</t>
    </rPh>
    <phoneticPr fontId="4"/>
  </si>
  <si>
    <t>住宅ローンを借りている人</t>
    <rPh sb="0" eb="2">
      <t>ジュウタク</t>
    </rPh>
    <phoneticPr fontId="4"/>
  </si>
  <si>
    <t>住宅ローンを借りている人</t>
    <phoneticPr fontId="4"/>
  </si>
  <si>
    <t>住宅ローンを借りている人</t>
    <phoneticPr fontId="4"/>
  </si>
  <si>
    <t>男性調査サンプル</t>
    <rPh sb="0" eb="2">
      <t>ダンセイ</t>
    </rPh>
    <rPh sb="2" eb="4">
      <t>チョウサ</t>
    </rPh>
    <phoneticPr fontId="4"/>
  </si>
  <si>
    <t>女性調査サンプル</t>
    <rPh sb="0" eb="2">
      <t>ジョセイ</t>
    </rPh>
    <phoneticPr fontId="4"/>
  </si>
  <si>
    <t>１４　学生の特徴</t>
    <phoneticPr fontId="4"/>
  </si>
  <si>
    <t>１５　若年社会人の特徴</t>
    <phoneticPr fontId="4"/>
  </si>
  <si>
    <t>１６　一般社会人の特徴</t>
    <rPh sb="3" eb="5">
      <t>イッパン</t>
    </rPh>
    <phoneticPr fontId="4"/>
  </si>
  <si>
    <t>１７　高齢者の特徴</t>
    <phoneticPr fontId="4"/>
  </si>
  <si>
    <t>１８　会社員の特徴</t>
    <phoneticPr fontId="4"/>
  </si>
  <si>
    <t>１９　公務員の特徴</t>
    <phoneticPr fontId="4"/>
  </si>
  <si>
    <t>２０　自営業の特徴</t>
    <phoneticPr fontId="4"/>
  </si>
  <si>
    <t>２１　パート・アルバイトの特徴</t>
    <phoneticPr fontId="4"/>
  </si>
  <si>
    <t>２２　主婦・主夫の特徴</t>
    <phoneticPr fontId="4"/>
  </si>
  <si>
    <t>２３　金融トラブル経験者の特徴</t>
    <phoneticPr fontId="4"/>
  </si>
  <si>
    <t>２４　高リテラシー層の特徴</t>
    <phoneticPr fontId="4"/>
  </si>
  <si>
    <t>２５　低リテラシー層の特徴</t>
    <phoneticPr fontId="4"/>
  </si>
  <si>
    <t>２６　住宅ローンを借りている人の特徴</t>
    <rPh sb="3" eb="5">
      <t>ジュウタク</t>
    </rPh>
    <phoneticPr fontId="4"/>
  </si>
  <si>
    <t>２７　消費者ローンを借りている人の特徴</t>
    <phoneticPr fontId="4"/>
  </si>
  <si>
    <t>２９　金融経済情報を全くみない人の特徴</t>
    <phoneticPr fontId="4"/>
  </si>
  <si>
    <t>３０　年収が高い人の特徴</t>
    <phoneticPr fontId="4"/>
  </si>
  <si>
    <t>３３．行動経済学的分析</t>
    <rPh sb="3" eb="5">
      <t>コウドウ</t>
    </rPh>
    <rPh sb="5" eb="9">
      <t>ケイザイガクテキ</t>
    </rPh>
    <rPh sb="9" eb="11">
      <t>ブンセキ</t>
    </rPh>
    <phoneticPr fontId="4"/>
  </si>
  <si>
    <t>３４　損失回避傾向が強く、投資しない人の特徴</t>
    <phoneticPr fontId="4"/>
  </si>
  <si>
    <t>３５　近視眼的行動バイアスが強い人の特徴</t>
    <phoneticPr fontId="4"/>
  </si>
  <si>
    <t>３６　横並び行動バイアスが強い人の特徴</t>
    <phoneticPr fontId="4"/>
  </si>
  <si>
    <t>３７　北海道の特徴</t>
    <phoneticPr fontId="4"/>
  </si>
  <si>
    <t>３８　青森県の特徴</t>
    <phoneticPr fontId="4"/>
  </si>
  <si>
    <t>３９　岩手県の特徴</t>
    <phoneticPr fontId="4"/>
  </si>
  <si>
    <t>４０　宮城県の特徴</t>
    <phoneticPr fontId="4"/>
  </si>
  <si>
    <t>４１　秋田県の特徴</t>
    <phoneticPr fontId="4"/>
  </si>
  <si>
    <t>４２　山形県の特徴</t>
    <phoneticPr fontId="4"/>
  </si>
  <si>
    <t>４３　福島県の特徴</t>
    <phoneticPr fontId="4"/>
  </si>
  <si>
    <t>４４　茨城県の特徴</t>
    <phoneticPr fontId="4"/>
  </si>
  <si>
    <t>４５　栃木県の特徴</t>
    <phoneticPr fontId="4"/>
  </si>
  <si>
    <t>４６　群馬県の特徴</t>
    <phoneticPr fontId="4"/>
  </si>
  <si>
    <t>４７　埼玉県の特徴</t>
    <phoneticPr fontId="4"/>
  </si>
  <si>
    <t>４８　千葉県の特徴</t>
    <phoneticPr fontId="4"/>
  </si>
  <si>
    <t>４９　東京都の特徴</t>
    <phoneticPr fontId="4"/>
  </si>
  <si>
    <t>５０　神奈川県の特徴</t>
    <phoneticPr fontId="4"/>
  </si>
  <si>
    <t>５１　新潟県の特徴</t>
    <phoneticPr fontId="4"/>
  </si>
  <si>
    <t>５２　富山県の特徴</t>
    <phoneticPr fontId="4"/>
  </si>
  <si>
    <t>５３　石川県の特徴</t>
    <phoneticPr fontId="4"/>
  </si>
  <si>
    <t>５４　福井県の特徴</t>
    <phoneticPr fontId="4"/>
  </si>
  <si>
    <t>５５　山梨県の特徴</t>
    <phoneticPr fontId="4"/>
  </si>
  <si>
    <t>５６　長野県の特徴</t>
    <phoneticPr fontId="4"/>
  </si>
  <si>
    <t>５７　岐阜県の特徴</t>
    <phoneticPr fontId="4"/>
  </si>
  <si>
    <t>５８　静岡県の特徴</t>
    <phoneticPr fontId="4"/>
  </si>
  <si>
    <t>５９　愛知県の特徴</t>
    <phoneticPr fontId="4"/>
  </si>
  <si>
    <t>６０　三重県の特徴</t>
    <phoneticPr fontId="4"/>
  </si>
  <si>
    <t>６１　滋賀県の特徴</t>
    <phoneticPr fontId="4"/>
  </si>
  <si>
    <t>６２　京都府の特徴</t>
    <phoneticPr fontId="4"/>
  </si>
  <si>
    <t>６３　大阪府の特徴</t>
    <phoneticPr fontId="4"/>
  </si>
  <si>
    <t>６４　兵庫県の特徴</t>
    <phoneticPr fontId="4"/>
  </si>
  <si>
    <t>６５　奈良県の特徴</t>
    <phoneticPr fontId="4"/>
  </si>
  <si>
    <t>６６　和歌山県の特徴</t>
    <phoneticPr fontId="4"/>
  </si>
  <si>
    <t>６７　鳥取県の特徴</t>
    <phoneticPr fontId="4"/>
  </si>
  <si>
    <t>６８　島根県の特徴</t>
    <phoneticPr fontId="4"/>
  </si>
  <si>
    <t>６９　岡山県の特徴</t>
    <phoneticPr fontId="4"/>
  </si>
  <si>
    <t>７０　広島県の特徴</t>
    <phoneticPr fontId="4"/>
  </si>
  <si>
    <t>７１　山口県の特徴</t>
    <phoneticPr fontId="4"/>
  </si>
  <si>
    <t>７２　徳島県の特徴</t>
    <phoneticPr fontId="4"/>
  </si>
  <si>
    <t>７３　香川県の特徴</t>
    <phoneticPr fontId="4"/>
  </si>
  <si>
    <t>７４　愛媛県の特徴</t>
    <phoneticPr fontId="4"/>
  </si>
  <si>
    <t>７５　高知県の特徴</t>
    <phoneticPr fontId="4"/>
  </si>
  <si>
    <t>７６　福岡県の特徴</t>
    <phoneticPr fontId="4"/>
  </si>
  <si>
    <t>７７　佐賀県の特徴</t>
    <phoneticPr fontId="4"/>
  </si>
  <si>
    <t>７８　長崎県の特徴</t>
    <phoneticPr fontId="4"/>
  </si>
  <si>
    <t>７９　熊本県の特徴</t>
    <phoneticPr fontId="4"/>
  </si>
  <si>
    <t>８０　大分県の特徴</t>
    <phoneticPr fontId="4"/>
  </si>
  <si>
    <t>８１　宮崎県の特徴</t>
    <phoneticPr fontId="4"/>
  </si>
  <si>
    <t>８２　鹿児島県の特徴</t>
    <phoneticPr fontId="4"/>
  </si>
  <si>
    <t>８３　沖縄県の特徴</t>
    <phoneticPr fontId="4"/>
  </si>
  <si>
    <t>８４　都道府県比較表</t>
    <rPh sb="3" eb="7">
      <t>トドウフケン</t>
    </rPh>
    <rPh sb="7" eb="9">
      <t>ヒカク</t>
    </rPh>
    <rPh sb="9" eb="10">
      <t>ヒョウ</t>
    </rPh>
    <phoneticPr fontId="4"/>
  </si>
  <si>
    <r>
      <t>８５　</t>
    </r>
    <r>
      <rPr>
        <b/>
        <sz val="20"/>
        <color theme="1"/>
        <rFont val="ＭＳ Ｐゴシック"/>
        <family val="3"/>
        <charset val="128"/>
        <scheme val="minor"/>
      </rPr>
      <t>株式・投資信託・外貨預金等の3商品全てに投資する人の特徴</t>
    </r>
    <phoneticPr fontId="4"/>
  </si>
  <si>
    <r>
      <t>８６　</t>
    </r>
    <r>
      <rPr>
        <b/>
        <sz val="20"/>
        <color theme="1"/>
        <rFont val="ＭＳ Ｐゴシック"/>
        <family val="3"/>
        <charset val="128"/>
        <scheme val="minor"/>
      </rPr>
      <t>株式・投資信託・外貨預金等の3商品いずれにも投資しない人の特徴</t>
    </r>
    <phoneticPr fontId="4"/>
  </si>
  <si>
    <t>８９　性別・年齢層別分析一覧表</t>
    <phoneticPr fontId="4"/>
  </si>
  <si>
    <t>９０　都道府県別分析一覧表</t>
    <phoneticPr fontId="4"/>
  </si>
  <si>
    <t>（２） 金融知識・判断力に関する特徴</t>
    <rPh sb="4" eb="6">
      <t>キンユウ</t>
    </rPh>
    <rPh sb="6" eb="8">
      <t>チシキ</t>
    </rPh>
    <rPh sb="9" eb="12">
      <t>ハンダンリョク</t>
    </rPh>
    <rPh sb="13" eb="14">
      <t>カン</t>
    </rPh>
    <rPh sb="16" eb="18">
      <t>トクチョウ</t>
    </rPh>
    <phoneticPr fontId="4"/>
  </si>
  <si>
    <t>（３） 行動・考え方等に関する特徴</t>
    <rPh sb="4" eb="6">
      <t>コウドウ</t>
    </rPh>
    <rPh sb="7" eb="8">
      <t>カンガ</t>
    </rPh>
    <rPh sb="9" eb="10">
      <t>カタ</t>
    </rPh>
    <rPh sb="10" eb="11">
      <t>ナド</t>
    </rPh>
    <rPh sb="15" eb="17">
      <t>トクチョウ</t>
    </rPh>
    <phoneticPr fontId="4"/>
  </si>
  <si>
    <t>資産形成</t>
    <phoneticPr fontId="4"/>
  </si>
  <si>
    <t>（％）</t>
    <phoneticPr fontId="4"/>
  </si>
  <si>
    <t>生活設計</t>
    <phoneticPr fontId="4"/>
  </si>
  <si>
    <t>お金を借り過ぎていると感じている人の割合</t>
    <phoneticPr fontId="4"/>
  </si>
  <si>
    <t>定義:　18～79歳の生保加入者</t>
    <rPh sb="11" eb="13">
      <t>セイホ</t>
    </rPh>
    <rPh sb="13" eb="15">
      <t>カニュウ</t>
    </rPh>
    <rPh sb="15" eb="16">
      <t>シャ</t>
    </rPh>
    <phoneticPr fontId="4"/>
  </si>
  <si>
    <t>金融トラブルの経験者の割合</t>
    <phoneticPr fontId="4"/>
  </si>
  <si>
    <t>（％）</t>
    <phoneticPr fontId="4"/>
  </si>
  <si>
    <t>女性</t>
    <rPh sb="0" eb="2">
      <t>ジョセイ</t>
    </rPh>
    <phoneticPr fontId="4"/>
  </si>
  <si>
    <t>ローン・クレジット</t>
    <phoneticPr fontId="4"/>
  </si>
  <si>
    <t>３１　男性・女性の特徴</t>
    <phoneticPr fontId="4"/>
  </si>
  <si>
    <t>金融教育
を受けた
学生</t>
  </si>
  <si>
    <t>金融トラブルの経験者の割合</t>
    <phoneticPr fontId="4"/>
  </si>
  <si>
    <t>-</t>
    <phoneticPr fontId="4"/>
  </si>
  <si>
    <t>（％）</t>
    <phoneticPr fontId="4"/>
  </si>
  <si>
    <t>ローン・クレジット</t>
    <phoneticPr fontId="4"/>
  </si>
  <si>
    <t>資産形成</t>
    <phoneticPr fontId="4"/>
  </si>
  <si>
    <t>３２　セグメント別一覧表（続き）</t>
    <rPh sb="8" eb="9">
      <t>ベツ</t>
    </rPh>
    <rPh sb="9" eb="11">
      <t>イチラン</t>
    </rPh>
    <rPh sb="11" eb="12">
      <t>ヒョウ</t>
    </rPh>
    <rPh sb="13" eb="14">
      <t>ツヅ</t>
    </rPh>
    <phoneticPr fontId="4"/>
  </si>
  <si>
    <t>生活設計</t>
    <phoneticPr fontId="4"/>
  </si>
  <si>
    <t>お金を借り過ぎていると感じている人の割合</t>
    <phoneticPr fontId="4"/>
  </si>
  <si>
    <t>（構成比％）</t>
    <phoneticPr fontId="4"/>
  </si>
  <si>
    <t>２．正誤問題の正答率のマトリクス分析</t>
    <rPh sb="2" eb="4">
      <t>セイゴ</t>
    </rPh>
    <rPh sb="4" eb="6">
      <t>モンダイ</t>
    </rPh>
    <rPh sb="7" eb="9">
      <t>セイトウ</t>
    </rPh>
    <rPh sb="9" eb="10">
      <t>リツ</t>
    </rPh>
    <rPh sb="16" eb="18">
      <t>ブンセキ</t>
    </rPh>
    <phoneticPr fontId="4"/>
  </si>
  <si>
    <t>５．正誤問題の正答率の分布状況</t>
    <rPh sb="2" eb="4">
      <t>セイゴ</t>
    </rPh>
    <rPh sb="4" eb="6">
      <t>モンダイ</t>
    </rPh>
    <rPh sb="7" eb="9">
      <t>セイトウ</t>
    </rPh>
    <rPh sb="9" eb="10">
      <t>リツ</t>
    </rPh>
    <rPh sb="13" eb="15">
      <t>ジョウキョウ</t>
    </rPh>
    <phoneticPr fontId="4"/>
  </si>
  <si>
    <t>３２　セグメント別分析一覧表</t>
    <rPh sb="8" eb="9">
      <t>ベツ</t>
    </rPh>
    <rPh sb="9" eb="11">
      <t>ブンセキ</t>
    </rPh>
    <rPh sb="11" eb="13">
      <t>イチラン</t>
    </rPh>
    <rPh sb="13" eb="14">
      <t>ヒョウ</t>
    </rPh>
    <phoneticPr fontId="4"/>
  </si>
  <si>
    <t>Q2-4c</t>
    <phoneticPr fontId="4"/>
  </si>
  <si>
    <t>Q2-4d</t>
    <phoneticPr fontId="4"/>
  </si>
  <si>
    <t>Q3-3b</t>
    <phoneticPr fontId="4"/>
  </si>
  <si>
    <t>８７　設問に関する金融力調査比較</t>
    <rPh sb="9" eb="12">
      <t>キンユウリョク</t>
    </rPh>
    <phoneticPr fontId="4"/>
  </si>
  <si>
    <t>（注）</t>
    <rPh sb="1" eb="2">
      <t>チュウ</t>
    </rPh>
    <phoneticPr fontId="4"/>
  </si>
  <si>
    <t>前回の欄には、金融力調査（２０１２年９月公表）の</t>
    <rPh sb="0" eb="2">
      <t>ゼンカイ</t>
    </rPh>
    <rPh sb="3" eb="4">
      <t>ラン</t>
    </rPh>
    <rPh sb="7" eb="9">
      <t>キンユウ</t>
    </rPh>
    <rPh sb="9" eb="10">
      <t>チカラ</t>
    </rPh>
    <rPh sb="10" eb="12">
      <t>チョウサ</t>
    </rPh>
    <rPh sb="17" eb="18">
      <t>ネン</t>
    </rPh>
    <rPh sb="19" eb="20">
      <t>ガツ</t>
    </rPh>
    <rPh sb="20" eb="22">
      <t>コウヒョウ</t>
    </rPh>
    <phoneticPr fontId="4"/>
  </si>
  <si>
    <t>調査結果を記載。</t>
    <rPh sb="0" eb="2">
      <t>チョウサ</t>
    </rPh>
    <rPh sb="2" eb="4">
      <t>ケッカ</t>
    </rPh>
    <rPh sb="5" eb="7">
      <t>キサイ</t>
    </rPh>
    <phoneticPr fontId="4"/>
  </si>
  <si>
    <t>８８　属性に関する金融力調査比較</t>
    <rPh sb="9" eb="12">
      <t>キンユウリョク</t>
    </rPh>
    <phoneticPr fontId="4"/>
  </si>
  <si>
    <t>750～1,000万円未満</t>
    <rPh sb="9" eb="11">
      <t>マンエン</t>
    </rPh>
    <rPh sb="11" eb="13">
      <t>ミマン</t>
    </rPh>
    <phoneticPr fontId="4"/>
  </si>
  <si>
    <t>1,000～1,500万円未満</t>
    <rPh sb="11" eb="13">
      <t>マンエン</t>
    </rPh>
    <rPh sb="13" eb="15">
      <t>ミマン</t>
    </rPh>
    <phoneticPr fontId="4"/>
  </si>
  <si>
    <t>1,500万円以上</t>
    <rPh sb="5" eb="6">
      <t>マン</t>
    </rPh>
    <rPh sb="6" eb="7">
      <t>エン</t>
    </rPh>
    <rPh sb="7" eb="9">
      <t>イジョウ</t>
    </rPh>
    <phoneticPr fontId="4"/>
  </si>
  <si>
    <t>1,500～2,000万円未満</t>
    <rPh sb="11" eb="12">
      <t>マン</t>
    </rPh>
    <rPh sb="12" eb="13">
      <t>エン</t>
    </rPh>
    <rPh sb="13" eb="15">
      <t>ミマン</t>
    </rPh>
    <phoneticPr fontId="4"/>
  </si>
  <si>
    <t>2,000万円以上</t>
    <rPh sb="5" eb="7">
      <t>マンエン</t>
    </rPh>
    <rPh sb="7" eb="9">
      <t>イジョウ</t>
    </rPh>
    <phoneticPr fontId="4"/>
  </si>
  <si>
    <t>〔　金融力調査との比較　〕</t>
    <rPh sb="2" eb="5">
      <t>キンユウリョク</t>
    </rPh>
    <phoneticPr fontId="4"/>
  </si>
  <si>
    <t>設問に関する金融力調査比較</t>
    <rPh sb="0" eb="2">
      <t>セツモン</t>
    </rPh>
    <rPh sb="3" eb="4">
      <t>カン</t>
    </rPh>
    <rPh sb="6" eb="9">
      <t>キンユウリョク</t>
    </rPh>
    <rPh sb="9" eb="11">
      <t>チョウサ</t>
    </rPh>
    <phoneticPr fontId="4"/>
  </si>
  <si>
    <t>属性に関する金融力調査比較</t>
    <rPh sb="0" eb="2">
      <t>ゾクセイ</t>
    </rPh>
    <rPh sb="3" eb="4">
      <t>カン</t>
    </rPh>
    <rPh sb="6" eb="9">
      <t>キンユウリョク</t>
    </rPh>
    <phoneticPr fontId="4"/>
  </si>
  <si>
    <t>〔　金融知識・判断力　〕</t>
    <rPh sb="4" eb="6">
      <t>チシキ</t>
    </rPh>
    <rPh sb="7" eb="10">
      <t>ハンダンリョク</t>
    </rPh>
    <phoneticPr fontId="4"/>
  </si>
  <si>
    <t>金融知識等にかかる自己評価と</t>
    <rPh sb="2" eb="4">
      <t>チシキ</t>
    </rPh>
    <rPh sb="4" eb="5">
      <t>ナド</t>
    </rPh>
    <phoneticPr fontId="4"/>
  </si>
  <si>
    <t>４．金融知識等にかかる自己評価と客観的評価の比較</t>
    <rPh sb="2" eb="4">
      <t>キンユウ</t>
    </rPh>
    <rPh sb="4" eb="6">
      <t>チシキ</t>
    </rPh>
    <rPh sb="6" eb="7">
      <t>ナド</t>
    </rPh>
    <rPh sb="11" eb="13">
      <t>ジコ</t>
    </rPh>
    <rPh sb="13" eb="15">
      <t>ヒョウカ</t>
    </rPh>
    <rPh sb="16" eb="19">
      <t>キャッカンテキ</t>
    </rPh>
    <rPh sb="19" eb="21">
      <t>ヒョウカ</t>
    </rPh>
    <rPh sb="22" eb="24">
      <t>ヒカク</t>
    </rPh>
    <phoneticPr fontId="4"/>
  </si>
  <si>
    <r>
      <rPr>
        <u/>
        <sz val="12"/>
        <color theme="1"/>
        <rFont val="ＭＳ ゴシック"/>
        <family val="3"/>
        <charset val="128"/>
      </rPr>
      <t>個票データを利用したいのですが</t>
    </r>
    <r>
      <rPr>
        <sz val="12"/>
        <color theme="1"/>
        <rFont val="ＭＳ ゴシック"/>
        <family val="3"/>
        <charset val="128"/>
      </rPr>
      <t xml:space="preserve">。
　金融リテラシー調査の個票データを利用されたい方は、金融広報中央委員会へご連絡ください。個票データの貸与は、以下の3条件を満たす方に限らせていただいております（教育目的での貸し出しなどは行っておりません）。
1.学術目的の論文テーマであること、
2.学識経験者のノウハウを活用した分析が出来ること（ここで「学識経験者」とは、(A)大学等非営利学術団体所属者（大学教員等）、(B)学生は大学院生以上（学部学生は不可）、(C)政府関係者、を指します）、
3.研究成果を非営利の立場でかつ学会発表の場など非営利の発表の場に用いる場合、
</t>
    </r>
    <rPh sb="6" eb="8">
      <t>リヨウ</t>
    </rPh>
    <rPh sb="19" eb="21">
      <t>キンユウ</t>
    </rPh>
    <rPh sb="44" eb="46">
      <t>キンユウ</t>
    </rPh>
    <rPh sb="46" eb="48">
      <t>コウホウ</t>
    </rPh>
    <rPh sb="48" eb="50">
      <t>チュウオウ</t>
    </rPh>
    <rPh sb="55" eb="57">
      <t>レンラク</t>
    </rPh>
    <rPh sb="72" eb="74">
      <t>イカ</t>
    </rPh>
    <phoneticPr fontId="4"/>
  </si>
  <si>
    <t>預金金利についての理解</t>
    <rPh sb="0" eb="2">
      <t>ヨキン</t>
    </rPh>
    <rPh sb="2" eb="4">
      <t>キンリ</t>
    </rPh>
    <rPh sb="9" eb="11">
      <t>リカイ</t>
    </rPh>
    <phoneticPr fontId="4"/>
  </si>
  <si>
    <t>複利と期間についての理解</t>
    <rPh sb="0" eb="2">
      <t>フクリ</t>
    </rPh>
    <rPh sb="3" eb="5">
      <t>キカン</t>
    </rPh>
    <rPh sb="10" eb="12">
      <t>リカイ</t>
    </rPh>
    <phoneticPr fontId="4"/>
  </si>
  <si>
    <t>債券価格と金利の関係</t>
    <rPh sb="0" eb="2">
      <t>サイケン</t>
    </rPh>
    <rPh sb="2" eb="4">
      <t>カカク</t>
    </rPh>
    <rPh sb="5" eb="7">
      <t>キンリ</t>
    </rPh>
    <rPh sb="8" eb="10">
      <t>カンケイ</t>
    </rPh>
    <phoneticPr fontId="4"/>
  </si>
  <si>
    <t>全体平均を100とした際の指数</t>
    <rPh sb="0" eb="2">
      <t>ゼンタイ</t>
    </rPh>
    <rPh sb="2" eb="4">
      <t>ヘイキン</t>
    </rPh>
    <rPh sb="11" eb="12">
      <t>サイ</t>
    </rPh>
    <rPh sb="13" eb="15">
      <t>シスウ</t>
    </rPh>
    <phoneticPr fontId="4"/>
  </si>
  <si>
    <t>（注）「金融知識についての自己評価」について、「とても高い＝100」、「どちらかといえば高い＝75」、「平均的＝50」、「どちらかといえば低い＝25」、「とても低い＝0」、「わからない＝計算対象外」として集計対象者の平均値を算出。そのうえで、自己評価および客観的評価（「正誤問題の正答率」）について、それぞれ全体平均を100とする指数を算定。差異のマイナス（▲）は自信過剰（客観的評価＜自己評価）、プラスは自信不足（客観的評価＞自己評価）を示している。</t>
    <rPh sb="93" eb="95">
      <t>ケイサン</t>
    </rPh>
    <rPh sb="102" eb="104">
      <t>シュウケイ</t>
    </rPh>
    <rPh sb="104" eb="106">
      <t>タイショウ</t>
    </rPh>
    <rPh sb="106" eb="107">
      <t>モノ</t>
    </rPh>
    <rPh sb="108" eb="111">
      <t>ヘイキンチ</t>
    </rPh>
    <rPh sb="112" eb="114">
      <t>サンシュツ</t>
    </rPh>
    <rPh sb="121" eb="123">
      <t>ジコ</t>
    </rPh>
    <rPh sb="123" eb="125">
      <t>ヒョウカ</t>
    </rPh>
    <rPh sb="171" eb="173">
      <t>サイ</t>
    </rPh>
    <rPh sb="182" eb="184">
      <t>ジシン</t>
    </rPh>
    <rPh sb="184" eb="186">
      <t>カジョウ</t>
    </rPh>
    <rPh sb="187" eb="190">
      <t>キャッカンテキ</t>
    </rPh>
    <rPh sb="190" eb="192">
      <t>ヒョウカ</t>
    </rPh>
    <rPh sb="193" eb="195">
      <t>ジコ</t>
    </rPh>
    <rPh sb="195" eb="197">
      <t>ヒョウカ</t>
    </rPh>
    <rPh sb="203" eb="205">
      <t>ジシン</t>
    </rPh>
    <rPh sb="205" eb="207">
      <t>フソク</t>
    </rPh>
    <rPh sb="220" eb="221">
      <t>シメ</t>
    </rPh>
    <phoneticPr fontId="4"/>
  </si>
  <si>
    <t>点数
（点）</t>
    <rPh sb="0" eb="2">
      <t>テンスウ</t>
    </rPh>
    <rPh sb="4" eb="5">
      <t>テン</t>
    </rPh>
    <phoneticPr fontId="4"/>
  </si>
  <si>
    <t>人数
（人）</t>
    <rPh sb="0" eb="2">
      <t>ニンズウ</t>
    </rPh>
    <rPh sb="4" eb="5">
      <t>ニン</t>
    </rPh>
    <phoneticPr fontId="4"/>
  </si>
  <si>
    <t>階層</t>
    <rPh sb="0" eb="2">
      <t>カイソウ</t>
    </rPh>
    <phoneticPr fontId="4"/>
  </si>
  <si>
    <t>階層別人数（人）
＜構成比・％＞</t>
    <rPh sb="0" eb="3">
      <t>カイソウベツ</t>
    </rPh>
    <rPh sb="3" eb="5">
      <t>ニンズウ</t>
    </rPh>
    <rPh sb="6" eb="7">
      <t>ニン</t>
    </rPh>
    <rPh sb="10" eb="13">
      <t>コウセイヒ</t>
    </rPh>
    <phoneticPr fontId="4"/>
  </si>
  <si>
    <r>
      <t xml:space="preserve">4,827
</t>
    </r>
    <r>
      <rPr>
        <sz val="10"/>
        <color theme="1"/>
        <rFont val="ＭＳ Ｐゴシック"/>
        <family val="3"/>
        <charset val="128"/>
      </rPr>
      <t>＜</t>
    </r>
    <r>
      <rPr>
        <sz val="10"/>
        <color theme="1"/>
        <rFont val="Arial Unicode MS"/>
        <family val="3"/>
        <charset val="128"/>
      </rPr>
      <t>19.3</t>
    </r>
    <r>
      <rPr>
        <sz val="10"/>
        <color theme="1"/>
        <rFont val="ＭＳ Ｐゴシック"/>
        <family val="3"/>
        <charset val="128"/>
      </rPr>
      <t>％＞</t>
    </r>
    <phoneticPr fontId="4"/>
  </si>
  <si>
    <r>
      <t xml:space="preserve">4,991
</t>
    </r>
    <r>
      <rPr>
        <sz val="10"/>
        <color theme="1"/>
        <rFont val="ＭＳ Ｐゴシック"/>
        <family val="3"/>
        <charset val="128"/>
      </rPr>
      <t>＜</t>
    </r>
    <r>
      <rPr>
        <sz val="10"/>
        <color theme="1"/>
        <rFont val="Arial"/>
        <family val="2"/>
      </rPr>
      <t>20</t>
    </r>
    <r>
      <rPr>
        <sz val="10"/>
        <color theme="1"/>
        <rFont val="Arial Unicode MS"/>
        <family val="3"/>
        <charset val="128"/>
      </rPr>
      <t>.0</t>
    </r>
    <r>
      <rPr>
        <sz val="10"/>
        <color theme="1"/>
        <rFont val="ＭＳ Ｐゴシック"/>
        <family val="3"/>
        <charset val="128"/>
      </rPr>
      <t>％＞</t>
    </r>
    <phoneticPr fontId="4"/>
  </si>
  <si>
    <r>
      <t xml:space="preserve">4,426
</t>
    </r>
    <r>
      <rPr>
        <sz val="10"/>
        <color theme="1"/>
        <rFont val="ＭＳ Ｐゴシック"/>
        <family val="3"/>
        <charset val="128"/>
      </rPr>
      <t>＜</t>
    </r>
    <r>
      <rPr>
        <sz val="10"/>
        <color theme="1"/>
        <rFont val="Arial Unicode MS"/>
        <family val="3"/>
        <charset val="128"/>
      </rPr>
      <t>17.7</t>
    </r>
    <r>
      <rPr>
        <sz val="10"/>
        <color theme="1"/>
        <rFont val="ＭＳ Ｐゴシック"/>
        <family val="3"/>
        <charset val="128"/>
      </rPr>
      <t>％＞</t>
    </r>
    <phoneticPr fontId="4"/>
  </si>
  <si>
    <r>
      <t xml:space="preserve">5,522
</t>
    </r>
    <r>
      <rPr>
        <sz val="10"/>
        <color theme="1"/>
        <rFont val="ＭＳ Ｐゴシック"/>
        <family val="3"/>
        <charset val="128"/>
      </rPr>
      <t>＜</t>
    </r>
    <r>
      <rPr>
        <sz val="10"/>
        <color theme="1"/>
        <rFont val="Arial"/>
        <family val="2"/>
      </rPr>
      <t>22</t>
    </r>
    <r>
      <rPr>
        <sz val="10"/>
        <color theme="1"/>
        <rFont val="Arial Unicode MS"/>
        <family val="3"/>
        <charset val="128"/>
      </rPr>
      <t>.1</t>
    </r>
    <r>
      <rPr>
        <sz val="10"/>
        <color theme="1"/>
        <rFont val="ＭＳ Ｐゴシック"/>
        <family val="3"/>
        <charset val="128"/>
      </rPr>
      <t>％＞</t>
    </r>
    <phoneticPr fontId="4"/>
  </si>
  <si>
    <r>
      <t xml:space="preserve">5,234
</t>
    </r>
    <r>
      <rPr>
        <sz val="10"/>
        <color theme="1"/>
        <rFont val="ＭＳ Ｐゴシック"/>
        <family val="3"/>
        <charset val="128"/>
      </rPr>
      <t>＜</t>
    </r>
    <r>
      <rPr>
        <sz val="10"/>
        <color theme="1"/>
        <rFont val="Arial"/>
        <family val="2"/>
      </rPr>
      <t>20</t>
    </r>
    <r>
      <rPr>
        <sz val="10"/>
        <color theme="1"/>
        <rFont val="Arial Unicode MS"/>
        <family val="3"/>
        <charset val="128"/>
      </rPr>
      <t>.9</t>
    </r>
    <r>
      <rPr>
        <sz val="10"/>
        <color theme="1"/>
        <rFont val="ＭＳ Ｐゴシック"/>
        <family val="3"/>
        <charset val="128"/>
      </rPr>
      <t>％＞</t>
    </r>
    <phoneticPr fontId="4"/>
  </si>
  <si>
    <r>
      <t xml:space="preserve">25,000
</t>
    </r>
    <r>
      <rPr>
        <sz val="10"/>
        <color theme="1"/>
        <rFont val="ＭＳ Ｐゴシック"/>
        <family val="3"/>
        <charset val="128"/>
      </rPr>
      <t>＜</t>
    </r>
    <r>
      <rPr>
        <sz val="10"/>
        <color theme="1"/>
        <rFont val="Arial"/>
        <family val="2"/>
      </rPr>
      <t>100.0</t>
    </r>
    <r>
      <rPr>
        <sz val="10"/>
        <color theme="1"/>
        <rFont val="ＭＳ Ｐゴシック"/>
        <family val="3"/>
        <charset val="128"/>
      </rPr>
      <t>％＞</t>
    </r>
    <phoneticPr fontId="4"/>
  </si>
  <si>
    <t>（注）以下では、便宜的に第１階層を「低リテラシー層」、第３階層を「中リテラシー層」、第５階層を「高リテラシー層」という。</t>
    <rPh sb="1" eb="2">
      <t>チュウ</t>
    </rPh>
    <rPh sb="3" eb="5">
      <t>イカ</t>
    </rPh>
    <rPh sb="8" eb="11">
      <t>ベンギテキ</t>
    </rPh>
    <rPh sb="12" eb="13">
      <t>ダイ</t>
    </rPh>
    <rPh sb="14" eb="16">
      <t>カイソウ</t>
    </rPh>
    <rPh sb="18" eb="19">
      <t>テイ</t>
    </rPh>
    <rPh sb="24" eb="25">
      <t>ソウ</t>
    </rPh>
    <rPh sb="27" eb="28">
      <t>ダイ</t>
    </rPh>
    <rPh sb="29" eb="31">
      <t>カイソウ</t>
    </rPh>
    <rPh sb="33" eb="34">
      <t>チュウ</t>
    </rPh>
    <rPh sb="39" eb="40">
      <t>ソウ</t>
    </rPh>
    <rPh sb="42" eb="43">
      <t>ダイ</t>
    </rPh>
    <rPh sb="44" eb="46">
      <t>カイソウ</t>
    </rPh>
    <rPh sb="48" eb="49">
      <t>コウ</t>
    </rPh>
    <rPh sb="54" eb="55">
      <t>ソウ</t>
    </rPh>
    <phoneticPr fontId="4"/>
  </si>
  <si>
    <t>６．金融知識等の階層別分析</t>
    <rPh sb="2" eb="4">
      <t>キンユウ</t>
    </rPh>
    <rPh sb="4" eb="6">
      <t>チシキ</t>
    </rPh>
    <rPh sb="6" eb="7">
      <t>ナド</t>
    </rPh>
    <rPh sb="8" eb="10">
      <t>カイソウ</t>
    </rPh>
    <rPh sb="10" eb="11">
      <t>ベツ</t>
    </rPh>
    <rPh sb="11" eb="13">
      <t>ブンセキ</t>
    </rPh>
    <phoneticPr fontId="4"/>
  </si>
  <si>
    <t>低ﾘﾃﾗｼｰ層</t>
    <rPh sb="0" eb="1">
      <t>ヒク</t>
    </rPh>
    <phoneticPr fontId="4"/>
  </si>
  <si>
    <t>中ﾘﾃﾗｼｰ層</t>
    <rPh sb="0" eb="1">
      <t>ナカ</t>
    </rPh>
    <phoneticPr fontId="4"/>
  </si>
  <si>
    <t>全年代(階層別）</t>
    <rPh sb="0" eb="1">
      <t>ゼン</t>
    </rPh>
    <rPh sb="1" eb="3">
      <t>ネンダイ</t>
    </rPh>
    <rPh sb="4" eb="7">
      <t>カイソウベツ</t>
    </rPh>
    <phoneticPr fontId="4"/>
  </si>
  <si>
    <t>全年代（年齢階層別）</t>
    <rPh sb="0" eb="1">
      <t>ゼン</t>
    </rPh>
    <rPh sb="1" eb="3">
      <t>ネンダイ</t>
    </rPh>
    <rPh sb="4" eb="6">
      <t>ネンレイ</t>
    </rPh>
    <rPh sb="6" eb="8">
      <t>カイソウ</t>
    </rPh>
    <rPh sb="8" eb="9">
      <t>ベツ</t>
    </rPh>
    <phoneticPr fontId="4"/>
  </si>
  <si>
    <t>全年代（男性の年齢階層別）</t>
    <rPh sb="0" eb="1">
      <t>ゼン</t>
    </rPh>
    <rPh sb="1" eb="3">
      <t>ネンダイ</t>
    </rPh>
    <rPh sb="4" eb="6">
      <t>ダンセイ</t>
    </rPh>
    <rPh sb="7" eb="9">
      <t>ネンレイ</t>
    </rPh>
    <rPh sb="9" eb="11">
      <t>カイソウ</t>
    </rPh>
    <rPh sb="11" eb="12">
      <t>ベツ</t>
    </rPh>
    <phoneticPr fontId="4"/>
  </si>
  <si>
    <t>全年代（女性の年齢階層別）</t>
    <rPh sb="0" eb="1">
      <t>ゼン</t>
    </rPh>
    <rPh sb="1" eb="3">
      <t>ネンダイ</t>
    </rPh>
    <rPh sb="4" eb="6">
      <t>ジョセイ</t>
    </rPh>
    <rPh sb="7" eb="9">
      <t>ネンレイ</t>
    </rPh>
    <rPh sb="9" eb="11">
      <t>カイソウ</t>
    </rPh>
    <rPh sb="11" eb="12">
      <t>ベツ</t>
    </rPh>
    <phoneticPr fontId="4"/>
  </si>
  <si>
    <t>都道府県別
分析</t>
    <phoneticPr fontId="4"/>
  </si>
  <si>
    <t>都道府県別
分析</t>
    <rPh sb="0" eb="8">
      <t>ブンセキ</t>
    </rPh>
    <phoneticPr fontId="4"/>
  </si>
  <si>
    <t>都道府県別
分析</t>
    <phoneticPr fontId="4"/>
  </si>
  <si>
    <t>全国（階層別）</t>
    <rPh sb="0" eb="2">
      <t>ゼンコク</t>
    </rPh>
    <rPh sb="3" eb="6">
      <t>カイソウベツ</t>
    </rPh>
    <phoneticPr fontId="4"/>
  </si>
  <si>
    <t>全国（都道府県別）</t>
    <rPh sb="0" eb="2">
      <t>ゼンコク</t>
    </rPh>
    <rPh sb="3" eb="7">
      <t>トドウフケン</t>
    </rPh>
    <rPh sb="7" eb="8">
      <t>ベツ</t>
    </rPh>
    <phoneticPr fontId="4"/>
  </si>
  <si>
    <t>全国（地域別）</t>
    <rPh sb="0" eb="2">
      <t>ゼンコク</t>
    </rPh>
    <rPh sb="3" eb="5">
      <t>チイキ</t>
    </rPh>
    <rPh sb="5" eb="6">
      <t>ベツ</t>
    </rPh>
    <phoneticPr fontId="4"/>
  </si>
  <si>
    <t>合計（階層別）</t>
    <rPh sb="0" eb="2">
      <t>ゴウケイ</t>
    </rPh>
    <rPh sb="3" eb="6">
      <t>カイソウベツ</t>
    </rPh>
    <phoneticPr fontId="4"/>
  </si>
  <si>
    <t>合計（年収別）</t>
    <rPh sb="0" eb="2">
      <t>ゴウケイ</t>
    </rPh>
    <rPh sb="3" eb="5">
      <t>ネンシュウ</t>
    </rPh>
    <rPh sb="5" eb="6">
      <t>ベツ</t>
    </rPh>
    <phoneticPr fontId="4"/>
  </si>
  <si>
    <t>金融資産
金額別</t>
    <phoneticPr fontId="4"/>
  </si>
  <si>
    <t>合計（金融資産金額別）</t>
    <rPh sb="0" eb="2">
      <t>ゴウケイ</t>
    </rPh>
    <rPh sb="3" eb="5">
      <t>キンユウ</t>
    </rPh>
    <rPh sb="5" eb="7">
      <t>シサン</t>
    </rPh>
    <rPh sb="7" eb="9">
      <t>キンガク</t>
    </rPh>
    <rPh sb="9" eb="10">
      <t>ベツ</t>
    </rPh>
    <phoneticPr fontId="4"/>
  </si>
  <si>
    <t>全体（階層別）</t>
    <rPh sb="0" eb="2">
      <t>ゼンタイ</t>
    </rPh>
    <rPh sb="3" eb="6">
      <t>カイソウベツ</t>
    </rPh>
    <phoneticPr fontId="4"/>
  </si>
  <si>
    <t>全体（金融経済情報をみる頻度別）</t>
    <rPh sb="0" eb="2">
      <t>ゼンタイ</t>
    </rPh>
    <rPh sb="3" eb="5">
      <t>キンユウ</t>
    </rPh>
    <rPh sb="5" eb="7">
      <t>ケイザイ</t>
    </rPh>
    <rPh sb="7" eb="9">
      <t>ジョウホウ</t>
    </rPh>
    <rPh sb="12" eb="14">
      <t>ヒンド</t>
    </rPh>
    <rPh sb="14" eb="15">
      <t>ベツ</t>
    </rPh>
    <phoneticPr fontId="4"/>
  </si>
  <si>
    <t>全体（学歴別）</t>
    <rPh sb="0" eb="2">
      <t>ゼンタイ</t>
    </rPh>
    <rPh sb="3" eb="6">
      <t>ガクレキベツ</t>
    </rPh>
    <phoneticPr fontId="4"/>
  </si>
  <si>
    <t>全体（職業別）</t>
    <rPh sb="0" eb="2">
      <t>ゼンタイ</t>
    </rPh>
    <rPh sb="3" eb="5">
      <t>ショクギョウ</t>
    </rPh>
    <rPh sb="5" eb="6">
      <t>ベツ</t>
    </rPh>
    <phoneticPr fontId="4"/>
  </si>
  <si>
    <t>職業別</t>
  </si>
  <si>
    <t>全体（学校等における金融教育の経験別）</t>
    <rPh sb="0" eb="2">
      <t>ゼンタイ</t>
    </rPh>
    <rPh sb="3" eb="5">
      <t>ガッコウ</t>
    </rPh>
    <rPh sb="5" eb="6">
      <t>トウ</t>
    </rPh>
    <rPh sb="10" eb="12">
      <t>キンユウ</t>
    </rPh>
    <rPh sb="12" eb="14">
      <t>キョウイク</t>
    </rPh>
    <rPh sb="15" eb="17">
      <t>ケイケン</t>
    </rPh>
    <rPh sb="17" eb="18">
      <t>ベツ</t>
    </rPh>
    <phoneticPr fontId="4"/>
  </si>
  <si>
    <t>全体（家庭での金融教育の経験別）</t>
    <rPh sb="0" eb="2">
      <t>ゼンタイ</t>
    </rPh>
    <rPh sb="3" eb="5">
      <t>カテイ</t>
    </rPh>
    <rPh sb="7" eb="9">
      <t>キンユウ</t>
    </rPh>
    <rPh sb="9" eb="11">
      <t>キョウイク</t>
    </rPh>
    <rPh sb="12" eb="14">
      <t>ケイケン</t>
    </rPh>
    <rPh sb="14" eb="15">
      <t>ベツ</t>
    </rPh>
    <phoneticPr fontId="4"/>
  </si>
  <si>
    <t>3.　生命保険に入っていない</t>
  </si>
  <si>
    <t>3.　借りたことはない</t>
  </si>
  <si>
    <t>全体（行動態様[生保]別）</t>
    <rPh sb="0" eb="2">
      <t>ゼンタイ</t>
    </rPh>
    <rPh sb="3" eb="5">
      <t>コウドウ</t>
    </rPh>
    <rPh sb="5" eb="7">
      <t>タイヨウ</t>
    </rPh>
    <rPh sb="8" eb="10">
      <t>セイホ</t>
    </rPh>
    <rPh sb="11" eb="12">
      <t>ベツ</t>
    </rPh>
    <phoneticPr fontId="4"/>
  </si>
  <si>
    <t>購入時に比較した人の割合　1/（1+2）</t>
    <rPh sb="0" eb="3">
      <t>コウニュウジ</t>
    </rPh>
    <rPh sb="4" eb="6">
      <t>ヒカク</t>
    </rPh>
    <rPh sb="8" eb="9">
      <t>ヒト</t>
    </rPh>
    <rPh sb="10" eb="12">
      <t>ワリアイ</t>
    </rPh>
    <phoneticPr fontId="4"/>
  </si>
  <si>
    <t>全体（行動態様[借入れ]別）</t>
    <rPh sb="0" eb="2">
      <t>ゼンタイ</t>
    </rPh>
    <rPh sb="3" eb="5">
      <t>コウドウ</t>
    </rPh>
    <rPh sb="5" eb="7">
      <t>タイヨウ</t>
    </rPh>
    <rPh sb="8" eb="10">
      <t>カリイレ</t>
    </rPh>
    <rPh sb="12" eb="13">
      <t>ベツ</t>
    </rPh>
    <phoneticPr fontId="4"/>
  </si>
  <si>
    <t>全体（行動態様[運用]別）</t>
    <rPh sb="0" eb="2">
      <t>ゼンタイ</t>
    </rPh>
    <rPh sb="3" eb="5">
      <t>コウドウ</t>
    </rPh>
    <rPh sb="5" eb="7">
      <t>タイヨウ</t>
    </rPh>
    <rPh sb="8" eb="10">
      <t>ウンヨウ</t>
    </rPh>
    <rPh sb="11" eb="12">
      <t>ベツ</t>
    </rPh>
    <phoneticPr fontId="4"/>
  </si>
  <si>
    <t>購入した人　（1～4の合計）</t>
    <rPh sb="0" eb="2">
      <t>コウニュウ</t>
    </rPh>
    <rPh sb="4" eb="5">
      <t>ヒト</t>
    </rPh>
    <rPh sb="11" eb="13">
      <t>ゴウケイ</t>
    </rPh>
    <phoneticPr fontId="4"/>
  </si>
  <si>
    <t>商品性を理解して購入した人　（1+2）</t>
    <rPh sb="0" eb="3">
      <t>ショウヒンセイ</t>
    </rPh>
    <rPh sb="4" eb="6">
      <t>リカイ</t>
    </rPh>
    <rPh sb="8" eb="10">
      <t>コウニュウ</t>
    </rPh>
    <rPh sb="12" eb="13">
      <t>ヒト</t>
    </rPh>
    <phoneticPr fontId="4"/>
  </si>
  <si>
    <t>商品性を理解せず購入した人　（3+4）</t>
    <rPh sb="0" eb="3">
      <t>ショウヒンセイ</t>
    </rPh>
    <rPh sb="4" eb="6">
      <t>リカイ</t>
    </rPh>
    <rPh sb="8" eb="10">
      <t>コウニュウ</t>
    </rPh>
    <rPh sb="12" eb="13">
      <t>ヒト</t>
    </rPh>
    <phoneticPr fontId="4"/>
  </si>
  <si>
    <t>全体（金融商品購入時の商品性の理解[株式]別）</t>
    <rPh sb="0" eb="2">
      <t>ゼンタイ</t>
    </rPh>
    <rPh sb="3" eb="5">
      <t>キンユウ</t>
    </rPh>
    <rPh sb="5" eb="7">
      <t>ショウヒン</t>
    </rPh>
    <rPh sb="7" eb="9">
      <t>コウニュウ</t>
    </rPh>
    <rPh sb="9" eb="10">
      <t>ジ</t>
    </rPh>
    <rPh sb="11" eb="14">
      <t>ショウヒンセイ</t>
    </rPh>
    <rPh sb="15" eb="17">
      <t>リカイ</t>
    </rPh>
    <rPh sb="18" eb="20">
      <t>カブシキ</t>
    </rPh>
    <rPh sb="21" eb="22">
      <t>ベツ</t>
    </rPh>
    <phoneticPr fontId="4"/>
  </si>
  <si>
    <t>正答</t>
    <rPh sb="0" eb="2">
      <t>セイトウ</t>
    </rPh>
    <phoneticPr fontId="4"/>
  </si>
  <si>
    <t>全体（正誤別）</t>
    <rPh sb="0" eb="2">
      <t>ゼンタイ</t>
    </rPh>
    <rPh sb="3" eb="5">
      <t>セイゴ</t>
    </rPh>
    <rPh sb="5" eb="6">
      <t>ベツ</t>
    </rPh>
    <phoneticPr fontId="4"/>
  </si>
  <si>
    <t>全体（状況別）</t>
    <rPh sb="0" eb="2">
      <t>ゼンタイ</t>
    </rPh>
    <rPh sb="3" eb="5">
      <t>ジョウキョウ</t>
    </rPh>
    <rPh sb="5" eb="6">
      <t>ベツ</t>
    </rPh>
    <phoneticPr fontId="4"/>
  </si>
  <si>
    <t>都道府県別の正答率のレンジ</t>
    <rPh sb="0" eb="4">
      <t>トドウフケン</t>
    </rPh>
    <rPh sb="4" eb="5">
      <t>ベツ</t>
    </rPh>
    <rPh sb="6" eb="8">
      <t>セイトウ</t>
    </rPh>
    <rPh sb="8" eb="9">
      <t>リツ</t>
    </rPh>
    <phoneticPr fontId="4"/>
  </si>
  <si>
    <t>41～53</t>
    <phoneticPr fontId="4"/>
  </si>
  <si>
    <t>51～65</t>
    <phoneticPr fontId="4"/>
  </si>
  <si>
    <t>（注）
・海外との比較に当たっては、教育制度、金融商品や金融サービス、税制など制度的枠組みに違いがあるため、幅を持ってみる必要がある。
・米国調査は、14の設問のうち、複利（比較）の設問のみJumpStart（高校生対象）、それ以外はFINRA（18歳以上）の設問。金融知識に関する自己評価、金融資産・負債の現状への満足度については、中立的評価（どちらともいえない、平均的）よりも良い評価の合計値を記載。</t>
    <rPh sb="1" eb="2">
      <t>チュウ</t>
    </rPh>
    <rPh sb="18" eb="20">
      <t>キョウイク</t>
    </rPh>
    <rPh sb="20" eb="22">
      <t>セイド</t>
    </rPh>
    <rPh sb="87" eb="89">
      <t>ヒカク</t>
    </rPh>
    <rPh sb="167" eb="170">
      <t>チュウリツテキ</t>
    </rPh>
    <rPh sb="170" eb="172">
      <t>ヒョウカ</t>
    </rPh>
    <rPh sb="183" eb="186">
      <t>ヘイキンテキ</t>
    </rPh>
    <rPh sb="190" eb="191">
      <t>ヨ</t>
    </rPh>
    <rPh sb="192" eb="194">
      <t>ヒョウカ</t>
    </rPh>
    <rPh sb="195" eb="198">
      <t>ゴウケイチ</t>
    </rPh>
    <rPh sb="199" eb="201">
      <t>キサイ</t>
    </rPh>
    <phoneticPr fontId="4"/>
  </si>
  <si>
    <t>③リスクとリターン</t>
    <phoneticPr fontId="4"/>
  </si>
  <si>
    <t>④長期計画の策定</t>
    <rPh sb="6" eb="8">
      <t>サクテイ</t>
    </rPh>
    <phoneticPr fontId="4"/>
  </si>
  <si>
    <t>（注）知識の行には正答率、行動の行には望ましい行動の割合（行動の上記①～④の項目に対して「1あてはまる」または「2」を選択した人の割合）、考え方の行には望ましい考え方の割合（考え方の上記①②の設問に対して「4」または「5あてはまらない」を選択した人の割合）を、それぞれ記載。</t>
    <rPh sb="1" eb="2">
      <t>チュウ</t>
    </rPh>
    <rPh sb="3" eb="5">
      <t>チシキ</t>
    </rPh>
    <rPh sb="6" eb="7">
      <t>ギョウ</t>
    </rPh>
    <rPh sb="9" eb="11">
      <t>セイトウ</t>
    </rPh>
    <rPh sb="11" eb="12">
      <t>リツ</t>
    </rPh>
    <rPh sb="13" eb="15">
      <t>コウドウ</t>
    </rPh>
    <rPh sb="16" eb="17">
      <t>ギョウ</t>
    </rPh>
    <rPh sb="19" eb="20">
      <t>ノゾ</t>
    </rPh>
    <rPh sb="23" eb="25">
      <t>コウドウ</t>
    </rPh>
    <rPh sb="26" eb="28">
      <t>ワリアイ</t>
    </rPh>
    <rPh sb="29" eb="31">
      <t>コウドウ</t>
    </rPh>
    <rPh sb="32" eb="34">
      <t>ジョウキ</t>
    </rPh>
    <rPh sb="38" eb="40">
      <t>コウモク</t>
    </rPh>
    <rPh sb="41" eb="42">
      <t>タイ</t>
    </rPh>
    <rPh sb="59" eb="61">
      <t>センタク</t>
    </rPh>
    <rPh sb="63" eb="64">
      <t>ヒト</t>
    </rPh>
    <rPh sb="65" eb="67">
      <t>ワリアイ</t>
    </rPh>
    <rPh sb="69" eb="70">
      <t>カンガ</t>
    </rPh>
    <rPh sb="71" eb="72">
      <t>カタ</t>
    </rPh>
    <rPh sb="73" eb="74">
      <t>ギョウ</t>
    </rPh>
    <rPh sb="76" eb="77">
      <t>ノゾ</t>
    </rPh>
    <rPh sb="80" eb="81">
      <t>カンガ</t>
    </rPh>
    <rPh sb="82" eb="83">
      <t>カタ</t>
    </rPh>
    <rPh sb="84" eb="86">
      <t>ワリアイ</t>
    </rPh>
    <rPh sb="87" eb="88">
      <t>カンガ</t>
    </rPh>
    <rPh sb="89" eb="90">
      <t>カタ</t>
    </rPh>
    <rPh sb="91" eb="93">
      <t>ジョウキ</t>
    </rPh>
    <rPh sb="96" eb="98">
      <t>セツモン</t>
    </rPh>
    <rPh sb="99" eb="100">
      <t>タイ</t>
    </rPh>
    <rPh sb="119" eb="121">
      <t>センタク</t>
    </rPh>
    <rPh sb="123" eb="124">
      <t>ヒト</t>
    </rPh>
    <rPh sb="125" eb="127">
      <t>ワリアイ</t>
    </rPh>
    <rPh sb="134" eb="136">
      <t>キサイ</t>
    </rPh>
    <phoneticPr fontId="4"/>
  </si>
  <si>
    <t>生保
加入者</t>
    <phoneticPr fontId="4"/>
  </si>
  <si>
    <t>生保
加入者</t>
    <phoneticPr fontId="4"/>
  </si>
  <si>
    <t>44～61</t>
    <phoneticPr fontId="4"/>
  </si>
  <si>
    <t>33～49</t>
    <phoneticPr fontId="4"/>
  </si>
  <si>
    <t>全体（行動態様別）</t>
    <rPh sb="0" eb="2">
      <t>ゼンタイ</t>
    </rPh>
    <rPh sb="3" eb="5">
      <t>コウドウ</t>
    </rPh>
    <rPh sb="5" eb="7">
      <t>タイヨウ</t>
    </rPh>
    <rPh sb="7" eb="8">
      <t>ベツ</t>
    </rPh>
    <phoneticPr fontId="4"/>
  </si>
  <si>
    <t>合計（性別）</t>
    <rPh sb="0" eb="2">
      <t>ゴウケイ</t>
    </rPh>
    <rPh sb="3" eb="5">
      <t>セイベツ</t>
    </rPh>
    <phoneticPr fontId="4"/>
  </si>
  <si>
    <t>（注）「金融知識についての自己評価」について、「とても高い＝100」、「どちらかといえば高い＝75」、「平均的＝50」、「どちらかといえば低い＝25」、「とても低い＝0」、「わからない＝計算対象外」として集計対象者の平均値を算出。そのうえで、自己評価および客観的評価（「正誤問題の正答率」）について、それぞれ全国平均を100とする指数を算定。差異のマイナス（▲）は自信過剰（客観的評価＜自己評価）、プラスは自信不足（客観的評価＞自己評価）を示している。</t>
    <rPh sb="93" eb="95">
      <t>ケイサン</t>
    </rPh>
    <rPh sb="102" eb="104">
      <t>シュウケイ</t>
    </rPh>
    <rPh sb="104" eb="106">
      <t>タイショウ</t>
    </rPh>
    <rPh sb="106" eb="107">
      <t>モノ</t>
    </rPh>
    <rPh sb="108" eb="111">
      <t>ヘイキンチ</t>
    </rPh>
    <rPh sb="112" eb="114">
      <t>サンシュツ</t>
    </rPh>
    <rPh sb="121" eb="123">
      <t>ジコ</t>
    </rPh>
    <rPh sb="123" eb="125">
      <t>ヒョウカ</t>
    </rPh>
    <rPh sb="155" eb="156">
      <t>コク</t>
    </rPh>
    <rPh sb="171" eb="173">
      <t>サイ</t>
    </rPh>
    <rPh sb="182" eb="184">
      <t>ジシン</t>
    </rPh>
    <rPh sb="184" eb="186">
      <t>カジョウ</t>
    </rPh>
    <rPh sb="187" eb="190">
      <t>キャッカンテキ</t>
    </rPh>
    <rPh sb="190" eb="192">
      <t>ヒョウカ</t>
    </rPh>
    <rPh sb="193" eb="195">
      <t>ジコ</t>
    </rPh>
    <rPh sb="195" eb="197">
      <t>ヒョウカ</t>
    </rPh>
    <rPh sb="203" eb="205">
      <t>ジシン</t>
    </rPh>
    <rPh sb="205" eb="207">
      <t>フソク</t>
    </rPh>
    <rPh sb="220" eb="221">
      <t>シメ</t>
    </rPh>
    <phoneticPr fontId="4"/>
  </si>
  <si>
    <t>正誤問題25問について、正答1問につき4点として点数化し、その分布状況をみると下図グラフのとおり。また、点数によって便宜上５つの階層に区分し、点数ごとの分布をみると下表のとおり。
――　各階層の特徴については、「６．金融知識等の階層別分析」を参照。</t>
    <rPh sb="0" eb="2">
      <t>セイゴ</t>
    </rPh>
    <rPh sb="2" eb="4">
      <t>モンダイ</t>
    </rPh>
    <rPh sb="6" eb="7">
      <t>モン</t>
    </rPh>
    <rPh sb="12" eb="14">
      <t>セイトウ</t>
    </rPh>
    <rPh sb="15" eb="16">
      <t>モン</t>
    </rPh>
    <rPh sb="20" eb="21">
      <t>テン</t>
    </rPh>
    <rPh sb="24" eb="27">
      <t>テンスウカ</t>
    </rPh>
    <rPh sb="31" eb="33">
      <t>ブンプ</t>
    </rPh>
    <rPh sb="33" eb="35">
      <t>ジョウキョウ</t>
    </rPh>
    <rPh sb="39" eb="41">
      <t>カズ</t>
    </rPh>
    <rPh sb="52" eb="54">
      <t>テンスウ</t>
    </rPh>
    <rPh sb="58" eb="60">
      <t>ベンギ</t>
    </rPh>
    <rPh sb="60" eb="61">
      <t>ジョウ</t>
    </rPh>
    <rPh sb="64" eb="66">
      <t>カイソウ</t>
    </rPh>
    <rPh sb="67" eb="69">
      <t>クブン</t>
    </rPh>
    <rPh sb="71" eb="73">
      <t>テンスウ</t>
    </rPh>
    <rPh sb="76" eb="78">
      <t>ブンプ</t>
    </rPh>
    <rPh sb="82" eb="84">
      <t>カヒョウ</t>
    </rPh>
    <rPh sb="93" eb="94">
      <t>カク</t>
    </rPh>
    <rPh sb="94" eb="96">
      <t>カイソウ</t>
    </rPh>
    <rPh sb="97" eb="99">
      <t>トクチョウ</t>
    </rPh>
    <rPh sb="110" eb="112">
      <t>チシキ</t>
    </rPh>
    <rPh sb="112" eb="113">
      <t>トウ</t>
    </rPh>
    <rPh sb="114" eb="116">
      <t>カイソウ</t>
    </rPh>
    <rPh sb="121" eb="123">
      <t>サンショウ</t>
    </rPh>
    <phoneticPr fontId="4"/>
  </si>
  <si>
    <t>（ｻﾝﾌﾟﾙ数）</t>
    <phoneticPr fontId="4"/>
  </si>
  <si>
    <t>商品性を理解して購入した人の割合　（1+2）</t>
    <rPh sb="0" eb="3">
      <t>ショウヒンセイ</t>
    </rPh>
    <rPh sb="4" eb="6">
      <t>リカイ</t>
    </rPh>
    <rPh sb="8" eb="10">
      <t>コウニュウ</t>
    </rPh>
    <rPh sb="12" eb="13">
      <t>ヒト</t>
    </rPh>
    <rPh sb="14" eb="16">
      <t>ワリアイ</t>
    </rPh>
    <phoneticPr fontId="4"/>
  </si>
  <si>
    <t>商品性を理解せず購入した人の割合　（3+4）</t>
    <rPh sb="0" eb="3">
      <t>ショウヒンセイ</t>
    </rPh>
    <rPh sb="4" eb="6">
      <t>リカイ</t>
    </rPh>
    <rPh sb="8" eb="10">
      <t>コウニュウ</t>
    </rPh>
    <rPh sb="12" eb="13">
      <t>ヒト</t>
    </rPh>
    <rPh sb="14" eb="16">
      <t>ワリアイ</t>
    </rPh>
    <phoneticPr fontId="4"/>
  </si>
  <si>
    <t>定義:　正誤問題において正答率が84～100％</t>
    <rPh sb="4" eb="6">
      <t>セイゴ</t>
    </rPh>
    <rPh sb="6" eb="8">
      <t>モンダイ</t>
    </rPh>
    <phoneticPr fontId="4"/>
  </si>
  <si>
    <t>定義:　正誤問題において正答率が0～24％</t>
    <rPh sb="4" eb="6">
      <t>セイゴ</t>
    </rPh>
    <rPh sb="6" eb="8">
      <t>モンダイ</t>
    </rPh>
    <phoneticPr fontId="4"/>
  </si>
  <si>
    <t>一般
社会人</t>
    <rPh sb="0" eb="2">
      <t>イッパン</t>
    </rPh>
    <phoneticPr fontId="4"/>
  </si>
  <si>
    <t>生保
加入者</t>
    <phoneticPr fontId="4"/>
  </si>
  <si>
    <t>金融トラブル発生時の
相談窓口を認識
している人の割合</t>
    <phoneticPr fontId="4"/>
  </si>
  <si>
    <t>商品性を理解せずに
外貨預金等を
購入した人の割合</t>
    <phoneticPr fontId="4"/>
  </si>
  <si>
    <t>１１　金融教育を受けていない人の特徴</t>
    <phoneticPr fontId="4"/>
  </si>
  <si>
    <t>定義:　Q39で「1.受ける機会はあったが、自分は受けなかった」「3.受ける機会はなかった」「4.わからない」を選択した人</t>
    <rPh sb="35" eb="36">
      <t>ウ</t>
    </rPh>
    <rPh sb="38" eb="40">
      <t>キカイ</t>
    </rPh>
    <rPh sb="60" eb="61">
      <t>ヒト</t>
    </rPh>
    <phoneticPr fontId="4"/>
  </si>
  <si>
    <t>（構成比％）</t>
    <phoneticPr fontId="4"/>
  </si>
  <si>
    <t>（％）</t>
    <phoneticPr fontId="4"/>
  </si>
  <si>
    <t>金融教育
を受けて
いない人</t>
    <phoneticPr fontId="4"/>
  </si>
  <si>
    <t>金融トラブルの経験者の割合</t>
    <phoneticPr fontId="4"/>
  </si>
  <si>
    <t>金融教育を受けていない人</t>
    <phoneticPr fontId="4"/>
  </si>
  <si>
    <t>ローン・クレジット</t>
    <phoneticPr fontId="4"/>
  </si>
  <si>
    <t>資産形成</t>
    <phoneticPr fontId="4"/>
  </si>
  <si>
    <t>生活設計</t>
    <phoneticPr fontId="4"/>
  </si>
  <si>
    <t>お金を借り過ぎていると感じている人の割合</t>
    <phoneticPr fontId="4"/>
  </si>
  <si>
    <t>１３　金融教育を受けていない学生の特徴</t>
    <rPh sb="3" eb="5">
      <t>キンユウ</t>
    </rPh>
    <rPh sb="5" eb="7">
      <t>キョウイク</t>
    </rPh>
    <rPh sb="8" eb="9">
      <t>ウ</t>
    </rPh>
    <phoneticPr fontId="4"/>
  </si>
  <si>
    <t>定義:　Q39で「1.受ける機会はあったが、自分は受けなかった」「3.受ける機会はなかった」「4.わからない」を選択した、18～24歳の学生</t>
    <rPh sb="68" eb="70">
      <t>ガクセイ</t>
    </rPh>
    <phoneticPr fontId="4"/>
  </si>
  <si>
    <t>（％）</t>
    <phoneticPr fontId="4"/>
  </si>
  <si>
    <t>金融教育
を受けて
いない学生</t>
    <rPh sb="0" eb="2">
      <t>キンユウ</t>
    </rPh>
    <rPh sb="2" eb="4">
      <t>キョウイク</t>
    </rPh>
    <rPh sb="6" eb="7">
      <t>ウ</t>
    </rPh>
    <rPh sb="13" eb="15">
      <t>ガクセイ</t>
    </rPh>
    <phoneticPr fontId="4"/>
  </si>
  <si>
    <t>金融トラブルの経験者の割合</t>
    <phoneticPr fontId="4"/>
  </si>
  <si>
    <t>金融教育
を受けて
いない学生</t>
    <phoneticPr fontId="4"/>
  </si>
  <si>
    <t>金融教育を受けていない学生</t>
    <phoneticPr fontId="4"/>
  </si>
  <si>
    <t>ローン・クレジット</t>
    <phoneticPr fontId="4"/>
  </si>
  <si>
    <t>資産形成</t>
    <phoneticPr fontId="4"/>
  </si>
  <si>
    <t>生活設計</t>
    <phoneticPr fontId="4"/>
  </si>
  <si>
    <t>お金を借り過ぎていると感じている人の割合</t>
    <phoneticPr fontId="4"/>
  </si>
  <si>
    <t>（構成比％）</t>
    <phoneticPr fontId="4"/>
  </si>
  <si>
    <t>金融教育
を受けた
学生</t>
    <phoneticPr fontId="4"/>
  </si>
  <si>
    <t>金融教育を受けた学生</t>
    <phoneticPr fontId="4"/>
  </si>
  <si>
    <t>１２　金融教育を受けた学生の特徴</t>
    <rPh sb="3" eb="5">
      <t>キンユウ</t>
    </rPh>
    <rPh sb="5" eb="7">
      <t>キョウイク</t>
    </rPh>
    <rPh sb="8" eb="9">
      <t>ウ</t>
    </rPh>
    <phoneticPr fontId="4"/>
  </si>
  <si>
    <t>金融教育を受けていない人の特徴</t>
  </si>
  <si>
    <t>金融教育を受けた学生の特徴</t>
    <rPh sb="8" eb="10">
      <t>ガクセイ</t>
    </rPh>
    <phoneticPr fontId="3"/>
  </si>
  <si>
    <t>金融教育を受けていない学生の特徴</t>
    <rPh sb="11" eb="13">
      <t>ガクセイ</t>
    </rPh>
    <phoneticPr fontId="3"/>
  </si>
  <si>
    <t>（％）</t>
    <phoneticPr fontId="4"/>
  </si>
  <si>
    <t>（参考１）分野別正答率の計算方法</t>
    <rPh sb="1" eb="3">
      <t>サンコウ</t>
    </rPh>
    <rPh sb="5" eb="7">
      <t>ブンヤ</t>
    </rPh>
    <rPh sb="7" eb="8">
      <t>ベツ</t>
    </rPh>
    <rPh sb="8" eb="10">
      <t>セイトウ</t>
    </rPh>
    <rPh sb="10" eb="11">
      <t>リツ</t>
    </rPh>
    <rPh sb="12" eb="14">
      <t>ケイサン</t>
    </rPh>
    <rPh sb="14" eb="16">
      <t>ホウホウ</t>
    </rPh>
    <phoneticPr fontId="4"/>
  </si>
  <si>
    <t>金融ﾘﾃﾗｼｰ・ﾏｯﾌﾟの分野</t>
    <rPh sb="0" eb="2">
      <t>キンユウ</t>
    </rPh>
    <rPh sb="13" eb="15">
      <t>ブンヤ</t>
    </rPh>
    <phoneticPr fontId="4"/>
  </si>
  <si>
    <t>・金融リテラシー・マップの複数の分野に関連している設問もあるが、レーダーチャート分析（左表）では、各正誤問題を以下の分野に割り振って分野別正答率を計算。</t>
    <rPh sb="1" eb="3">
      <t>キンユウ</t>
    </rPh>
    <rPh sb="13" eb="15">
      <t>フクスウ</t>
    </rPh>
    <rPh sb="16" eb="18">
      <t>ブンヤ</t>
    </rPh>
    <rPh sb="19" eb="21">
      <t>カンレン</t>
    </rPh>
    <rPh sb="25" eb="27">
      <t>セツモン</t>
    </rPh>
    <rPh sb="40" eb="42">
      <t>ブンセキ</t>
    </rPh>
    <rPh sb="43" eb="44">
      <t>ヒダリ</t>
    </rPh>
    <rPh sb="44" eb="45">
      <t>ヒョウ</t>
    </rPh>
    <rPh sb="49" eb="50">
      <t>カク</t>
    </rPh>
    <rPh sb="50" eb="52">
      <t>セイゴ</t>
    </rPh>
    <rPh sb="52" eb="54">
      <t>モンダイ</t>
    </rPh>
    <rPh sb="55" eb="57">
      <t>イカ</t>
    </rPh>
    <rPh sb="58" eb="60">
      <t>ブンヤ</t>
    </rPh>
    <rPh sb="61" eb="62">
      <t>ワ</t>
    </rPh>
    <rPh sb="63" eb="64">
      <t>フ</t>
    </rPh>
    <rPh sb="66" eb="68">
      <t>ブンヤ</t>
    </rPh>
    <rPh sb="68" eb="69">
      <t>ベツ</t>
    </rPh>
    <rPh sb="69" eb="71">
      <t>セイトウ</t>
    </rPh>
    <rPh sb="71" eb="72">
      <t>リツ</t>
    </rPh>
    <rPh sb="73" eb="75">
      <t>ケイサン</t>
    </rPh>
    <phoneticPr fontId="4"/>
  </si>
  <si>
    <t>Q24における「１の回答件数÷（１＋２の回答件数合計）×100」　
※　選択肢３は分母に入れない</t>
    <rPh sb="22" eb="24">
      <t>ケンスウ</t>
    </rPh>
    <phoneticPr fontId="4"/>
  </si>
  <si>
    <t>Q29における「１の回答件数÷（１＋２の回答件数合計）×100」　
※　選択肢３は分母に入れない</t>
    <phoneticPr fontId="4"/>
  </si>
  <si>
    <t>Q32における「１の回答件数÷（１＋２の回答件数合計）×100」　
※　選択肢３は分母に入れない</t>
    <phoneticPr fontId="4"/>
  </si>
  <si>
    <t>Q34の「1株式」「2投資信託」「3外貨預金等」において「3または４の回答件数÷（1+2+3+4の回答件数合計）×100」　
※　選択肢５は分母に入れない</t>
    <phoneticPr fontId="4"/>
  </si>
  <si>
    <t>金融知識及び
金融経済事情の理解と
適切な金融商品の利用選択</t>
    <rPh sb="0" eb="2">
      <t>キンユウ</t>
    </rPh>
    <rPh sb="2" eb="4">
      <t>チシキ</t>
    </rPh>
    <rPh sb="4" eb="5">
      <t>オヨ</t>
    </rPh>
    <rPh sb="7" eb="9">
      <t>キンユウ</t>
    </rPh>
    <rPh sb="9" eb="11">
      <t>ケイザイ</t>
    </rPh>
    <rPh sb="11" eb="13">
      <t>ジジョウ</t>
    </rPh>
    <rPh sb="14" eb="16">
      <t>リカイ</t>
    </rPh>
    <rPh sb="18" eb="20">
      <t>テキセツ</t>
    </rPh>
    <rPh sb="21" eb="23">
      <t>キンユウ</t>
    </rPh>
    <rPh sb="23" eb="25">
      <t>ショウヒン</t>
    </rPh>
    <rPh sb="26" eb="28">
      <t>リヨウ</t>
    </rPh>
    <rPh sb="28" eb="30">
      <t>センタク</t>
    </rPh>
    <phoneticPr fontId="4"/>
  </si>
  <si>
    <t>分野別正答率の計算方法</t>
    <rPh sb="7" eb="9">
      <t>ケイサン</t>
    </rPh>
    <rPh sb="9" eb="11">
      <t>ホウホウ</t>
    </rPh>
    <phoneticPr fontId="4"/>
  </si>
  <si>
    <t>生命保険加入者の特徴</t>
    <rPh sb="0" eb="2">
      <t>セイメイ</t>
    </rPh>
    <rPh sb="2" eb="4">
      <t>ホケン</t>
    </rPh>
    <rPh sb="4" eb="7">
      <t>カニュウシャ</t>
    </rPh>
    <phoneticPr fontId="4"/>
  </si>
  <si>
    <t>２８　生命保険加入者の特徴</t>
    <rPh sb="3" eb="5">
      <t>セイメイ</t>
    </rPh>
    <rPh sb="5" eb="7">
      <t>ホケン</t>
    </rPh>
    <rPh sb="7" eb="10">
      <t>カニュウシャ</t>
    </rPh>
    <phoneticPr fontId="4"/>
  </si>
  <si>
    <t>金融知識等の階層別分析</t>
    <rPh sb="2" eb="4">
      <t>チシキ</t>
    </rPh>
    <rPh sb="4" eb="5">
      <t>ナド</t>
    </rPh>
    <rPh sb="6" eb="8">
      <t>カイソウ</t>
    </rPh>
    <phoneticPr fontId="4"/>
  </si>
  <si>
    <t>生命保険加入者</t>
    <phoneticPr fontId="4"/>
  </si>
  <si>
    <t>老後の生活費について資金計画をたてている人の割合</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</si>
</sst>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Red]\-#,##0.0"/>
    <numFmt numFmtId="177" formatCode="0&quot;問&quot;"/>
    <numFmt numFmtId="178" formatCode="0.0"/>
    <numFmt numFmtId="179" formatCode="0.000_ "/>
    <numFmt numFmtId="180" formatCode="\Q0"/>
    <numFmt numFmtId="181" formatCode="#,##0.0;&quot;▲ &quot;#,##0.0"/>
    <numFmt numFmtId="182" formatCode="\(#,##0\)"/>
    <numFmt numFmtId="183" formatCode="&quot;Q&quot;#0"/>
    <numFmt numFmtId="184" formatCode="0.0&quot;%&quot;"/>
    <numFmt numFmtId="185" formatCode="0.0%"/>
    <numFmt numFmtId="186" formatCode="#,##0&quot;人&quot;"/>
    <numFmt numFmtId="187" formatCode="&quot;（全サンプルに占めるウエイトは&quot;0.0&quot;％）&quot;"/>
    <numFmt numFmtId="188" formatCode="&quot;（全国に占めるウエイトは&quot;0.0&quot;％）&quot;"/>
    <numFmt numFmtId="189" formatCode="0&quot;人&quot;"/>
    <numFmt numFmtId="190" formatCode="0.0;&quot;▲ &quot;0.0"/>
    <numFmt numFmtId="191" formatCode="0.0_);[Red]\(0.0\)"/>
    <numFmt numFmtId="192" formatCode="0&quot;位&quot;"/>
    <numFmt numFmtId="193" formatCode="&quot;正答率は、47都道府県中、&quot;0&quot;番目に高い。&quot;"/>
    <numFmt numFmtId="194" formatCode="&quot;金融知識に自信を持っている人の割合は、47都道府県中、&quot;0&quot;番目に高い。&quot;"/>
  </numFmts>
  <fonts count="84">
    <font>
      <sz val="11"/>
      <color theme="1"/>
      <name val="ＭＳ Ｐゴシック"/>
      <family val="2"/>
      <charset val="128"/>
      <scheme val="minor"/>
    </font>
    <font>
      <sz val="11"/>
      <color theme="1"/>
      <name val="ＭＳ Ｐゴシック"/>
      <family val="2"/>
      <charset val="128"/>
      <scheme val="minor"/>
    </font>
    <font>
      <b/>
      <sz val="13"/>
      <color theme="3"/>
      <name val="ＭＳ Ｐゴシック"/>
      <family val="2"/>
      <charset val="128"/>
      <scheme val="minor"/>
    </font>
    <font>
      <b/>
      <sz val="20"/>
      <color theme="1"/>
      <name val="ＭＳ Ｐゴシック"/>
      <family val="3"/>
      <charset val="128"/>
      <scheme val="minor"/>
    </font>
    <font>
      <sz val="6"/>
      <name val="ＭＳ Ｐゴシック"/>
      <family val="2"/>
      <charset val="128"/>
      <scheme val="minor"/>
    </font>
    <font>
      <sz val="14"/>
      <color theme="1"/>
      <name val="ＭＳ Ｐゴシック"/>
      <family val="3"/>
      <charset val="128"/>
      <scheme val="minor"/>
    </font>
    <font>
      <sz val="14"/>
      <color theme="1"/>
      <name val="ＭＳ Ｐゴシック"/>
      <family val="2"/>
      <charset val="128"/>
      <scheme val="minor"/>
    </font>
    <font>
      <sz val="11"/>
      <color theme="1"/>
      <name val="ＭＳ Ｐゴシック"/>
      <family val="3"/>
      <charset val="128"/>
      <scheme val="minor"/>
    </font>
    <font>
      <b/>
      <sz val="18"/>
      <color theme="3"/>
      <name val="ＭＳ Ｐゴシック"/>
      <family val="2"/>
      <charset val="128"/>
      <scheme val="major"/>
    </font>
    <font>
      <b/>
      <sz val="28"/>
      <color theme="1"/>
      <name val="ＭＳ Ｐゴシック"/>
      <family val="3"/>
      <charset val="128"/>
      <scheme val="minor"/>
    </font>
    <font>
      <sz val="11"/>
      <color theme="1"/>
      <name val="Meiryo UI"/>
      <family val="3"/>
      <charset val="128"/>
    </font>
    <font>
      <sz val="11"/>
      <color theme="1"/>
      <name val="ＭＳ Ｐゴシック"/>
      <family val="3"/>
      <charset val="128"/>
    </font>
    <font>
      <sz val="11"/>
      <color theme="0"/>
      <name val="ＭＳ Ｐゴシック"/>
      <family val="3"/>
      <charset val="128"/>
    </font>
    <font>
      <sz val="11"/>
      <color rgb="FF9C0006"/>
      <name val="ＭＳ Ｐゴシック"/>
      <family val="3"/>
      <charset val="128"/>
    </font>
    <font>
      <b/>
      <sz val="11"/>
      <color rgb="FFFA7D00"/>
      <name val="ＭＳ Ｐゴシック"/>
      <family val="3"/>
      <charset val="128"/>
    </font>
    <font>
      <b/>
      <sz val="11"/>
      <color theme="0"/>
      <name val="ＭＳ Ｐゴシック"/>
      <family val="3"/>
      <charset val="128"/>
    </font>
    <font>
      <i/>
      <sz val="11"/>
      <color rgb="FF7F7F7F"/>
      <name val="ＭＳ Ｐゴシック"/>
      <family val="3"/>
      <charset val="128"/>
    </font>
    <font>
      <sz val="11"/>
      <color rgb="FF006100"/>
      <name val="ＭＳ Ｐゴシック"/>
      <family val="3"/>
      <charset val="128"/>
    </font>
    <font>
      <b/>
      <sz val="15"/>
      <color theme="3"/>
      <name val="ＭＳ Ｐゴシック"/>
      <family val="3"/>
      <charset val="128"/>
    </font>
    <font>
      <b/>
      <sz val="13"/>
      <color theme="3"/>
      <name val="ＭＳ Ｐゴシック"/>
      <family val="3"/>
      <charset val="128"/>
    </font>
    <font>
      <b/>
      <sz val="11"/>
      <color theme="3"/>
      <name val="ＭＳ Ｐゴシック"/>
      <family val="3"/>
      <charset val="128"/>
    </font>
    <font>
      <sz val="11"/>
      <color rgb="FF3F3F76"/>
      <name val="ＭＳ Ｐゴシック"/>
      <family val="3"/>
      <charset val="128"/>
    </font>
    <font>
      <sz val="11"/>
      <color rgb="FFFA7D00"/>
      <name val="ＭＳ Ｐゴシック"/>
      <family val="3"/>
      <charset val="128"/>
    </font>
    <font>
      <sz val="11"/>
      <color rgb="FF9C6500"/>
      <name val="ＭＳ Ｐゴシック"/>
      <family val="3"/>
      <charset val="128"/>
    </font>
    <font>
      <b/>
      <sz val="11"/>
      <color rgb="FF3F3F3F"/>
      <name val="ＭＳ Ｐゴシック"/>
      <family val="3"/>
      <charset val="128"/>
    </font>
    <font>
      <b/>
      <sz val="18"/>
      <color theme="3"/>
      <name val="ＭＳ Ｐゴシック"/>
      <family val="1"/>
      <scheme val="major"/>
    </font>
    <font>
      <b/>
      <sz val="11"/>
      <color theme="1"/>
      <name val="ＭＳ Ｐゴシック"/>
      <family val="3"/>
      <charset val="128"/>
    </font>
    <font>
      <sz val="11"/>
      <color rgb="FFFF0000"/>
      <name val="ＭＳ Ｐゴシック"/>
      <family val="3"/>
      <charset val="128"/>
    </font>
    <font>
      <sz val="12"/>
      <color theme="1"/>
      <name val="ＭＳ Ｐゴシック"/>
      <family val="3"/>
      <charset val="128"/>
      <scheme val="minor"/>
    </font>
    <font>
      <sz val="12"/>
      <color theme="1"/>
      <name val="ＭＳ Ｐゴシック"/>
      <family val="2"/>
      <charset val="128"/>
      <scheme val="minor"/>
    </font>
    <font>
      <b/>
      <sz val="16"/>
      <color theme="1"/>
      <name val="ＭＳ Ｐゴシック"/>
      <family val="3"/>
      <charset val="128"/>
      <scheme val="minor"/>
    </font>
    <font>
      <sz val="20"/>
      <color theme="1"/>
      <name val="ＭＳ Ｐゴシック"/>
      <family val="3"/>
      <charset val="128"/>
      <scheme val="minor"/>
    </font>
    <font>
      <sz val="18"/>
      <color theme="1"/>
      <name val="ＭＳ Ｐゴシック"/>
      <family val="3"/>
      <charset val="128"/>
      <scheme val="minor"/>
    </font>
    <font>
      <sz val="12"/>
      <name val="ＭＳ Ｐゴシック"/>
      <family val="3"/>
      <charset val="128"/>
      <scheme val="minor"/>
    </font>
    <font>
      <sz val="14"/>
      <name val="ＭＳ Ｐゴシック"/>
      <family val="3"/>
      <charset val="128"/>
      <scheme val="minor"/>
    </font>
    <font>
      <sz val="10"/>
      <color theme="1"/>
      <name val="ＭＳ Ｐゴシック"/>
      <family val="3"/>
      <charset val="128"/>
    </font>
    <font>
      <sz val="24"/>
      <color theme="1"/>
      <name val="ＭＳ Ｐゴシック"/>
      <family val="3"/>
      <charset val="128"/>
    </font>
    <font>
      <sz val="10"/>
      <name val="ＭＳ Ｐゴシック"/>
      <family val="3"/>
      <charset val="128"/>
    </font>
    <font>
      <sz val="10"/>
      <color theme="1"/>
      <name val="Arial"/>
      <family val="2"/>
    </font>
    <font>
      <b/>
      <sz val="14"/>
      <color theme="1"/>
      <name val="ＭＳ Ｐゴシック"/>
      <family val="3"/>
      <charset val="128"/>
      <scheme val="minor"/>
    </font>
    <font>
      <sz val="12"/>
      <name val="ＭＳ Ｐゴシック"/>
      <family val="2"/>
      <charset val="128"/>
      <scheme val="minor"/>
    </font>
    <font>
      <sz val="11"/>
      <name val="ＭＳ Ｐゴシック"/>
      <family val="3"/>
      <charset val="128"/>
      <scheme val="minor"/>
    </font>
    <font>
      <sz val="13"/>
      <name val="ＭＳ Ｐゴシック"/>
      <family val="3"/>
      <charset val="128"/>
      <scheme val="minor"/>
    </font>
    <font>
      <b/>
      <sz val="28"/>
      <name val="ＭＳ Ｐゴシック"/>
      <family val="3"/>
      <charset val="128"/>
      <scheme val="minor"/>
    </font>
    <font>
      <b/>
      <sz val="28"/>
      <color theme="1"/>
      <name val="ＭＳ Ｐゴシック"/>
      <family val="3"/>
      <charset val="128"/>
    </font>
    <font>
      <sz val="11"/>
      <name val="ＭＳ Ｐゴシック"/>
      <family val="2"/>
      <charset val="128"/>
      <scheme val="minor"/>
    </font>
    <font>
      <sz val="10"/>
      <color theme="1"/>
      <name val="ＭＳ Ｐゴシック"/>
      <family val="3"/>
      <charset val="128"/>
      <scheme val="minor"/>
    </font>
    <font>
      <b/>
      <sz val="16"/>
      <color theme="1"/>
      <name val="Meiryo UI"/>
      <family val="3"/>
      <charset val="128"/>
    </font>
    <font>
      <b/>
      <sz val="14"/>
      <name val="Meiryo UI"/>
      <family val="3"/>
      <charset val="128"/>
    </font>
    <font>
      <b/>
      <sz val="15"/>
      <color theme="3"/>
      <name val="ＭＳ Ｐゴシック"/>
      <family val="2"/>
      <charset val="128"/>
      <scheme val="minor"/>
    </font>
    <font>
      <b/>
      <sz val="16"/>
      <name val="ＭＳ Ｐゴシック"/>
      <family val="3"/>
      <charset val="128"/>
      <scheme val="minor"/>
    </font>
    <font>
      <sz val="9"/>
      <color theme="1"/>
      <name val="ＭＳ Ｐゴシック"/>
      <family val="3"/>
      <charset val="128"/>
      <scheme val="minor"/>
    </font>
    <font>
      <b/>
      <sz val="20"/>
      <color theme="1"/>
      <name val="Meiryo UI"/>
      <family val="3"/>
      <charset val="128"/>
    </font>
    <font>
      <sz val="11"/>
      <color rgb="FFFF0000"/>
      <name val="ＭＳ Ｐゴシック"/>
      <family val="2"/>
      <charset val="128"/>
      <scheme val="minor"/>
    </font>
    <font>
      <sz val="11"/>
      <color rgb="FF00B0F0"/>
      <name val="ＭＳ Ｐゴシック"/>
      <family val="2"/>
      <charset val="128"/>
      <scheme val="minor"/>
    </font>
    <font>
      <sz val="28"/>
      <color theme="1"/>
      <name val="ＭＳ Ｐゴシック"/>
      <family val="2"/>
      <charset val="128"/>
      <scheme val="minor"/>
    </font>
    <font>
      <sz val="12"/>
      <color theme="0" tint="-0.34998626667073579"/>
      <name val="ＭＳ Ｐゴシック"/>
      <family val="3"/>
      <charset val="128"/>
      <scheme val="minor"/>
    </font>
    <font>
      <b/>
      <sz val="24"/>
      <color theme="1"/>
      <name val="ＭＳ Ｐゴシック"/>
      <family val="3"/>
      <charset val="128"/>
      <scheme val="minor"/>
    </font>
    <font>
      <b/>
      <sz val="18"/>
      <color theme="1"/>
      <name val="ＭＳ Ｐゴシック"/>
      <family val="2"/>
      <charset val="128"/>
      <scheme val="minor"/>
    </font>
    <font>
      <b/>
      <sz val="18"/>
      <color theme="1"/>
      <name val="ＭＳ Ｐゴシック"/>
      <family val="3"/>
      <charset val="128"/>
      <scheme val="minor"/>
    </font>
    <font>
      <b/>
      <sz val="26"/>
      <color theme="1"/>
      <name val="ＭＳ Ｐゴシック"/>
      <family val="3"/>
      <charset val="128"/>
      <scheme val="minor"/>
    </font>
    <font>
      <sz val="16"/>
      <name val="ＭＳ Ｐゴシック"/>
      <family val="3"/>
      <charset val="128"/>
      <scheme val="minor"/>
    </font>
    <font>
      <b/>
      <sz val="15"/>
      <color theme="1"/>
      <name val="ＭＳ Ｐゴシック"/>
      <family val="3"/>
      <charset val="128"/>
    </font>
    <font>
      <sz val="12"/>
      <color theme="1"/>
      <name val="ＭＳ Ｐゴシック"/>
      <family val="3"/>
      <charset val="128"/>
    </font>
    <font>
      <sz val="12"/>
      <color theme="1"/>
      <name val="ＭＳ 明朝"/>
      <family val="1"/>
      <charset val="128"/>
    </font>
    <font>
      <sz val="11"/>
      <name val="ＭＳ Ｐゴシック"/>
      <family val="3"/>
      <charset val="128"/>
    </font>
    <font>
      <b/>
      <sz val="24"/>
      <name val="ＭＳ Ｐゴシック"/>
      <family val="3"/>
      <charset val="128"/>
      <scheme val="minor"/>
    </font>
    <font>
      <sz val="16"/>
      <name val="ＭＳ Ｐゴシック"/>
      <family val="3"/>
      <charset val="128"/>
    </font>
    <font>
      <sz val="9"/>
      <name val="ＭＳ Ｐゴシック"/>
      <family val="3"/>
      <charset val="128"/>
      <scheme val="minor"/>
    </font>
    <font>
      <b/>
      <sz val="12"/>
      <color theme="1"/>
      <name val="ＭＳ Ｐゴシック"/>
      <family val="3"/>
      <charset val="128"/>
      <scheme val="minor"/>
    </font>
    <font>
      <sz val="12"/>
      <color theme="1"/>
      <name val="ＭＳ ゴシック"/>
      <family val="3"/>
      <charset val="128"/>
    </font>
    <font>
      <u/>
      <sz val="12"/>
      <color theme="1"/>
      <name val="ＭＳ ゴシック"/>
      <family val="3"/>
      <charset val="128"/>
    </font>
    <font>
      <sz val="11"/>
      <color rgb="FFFF0000"/>
      <name val="ＭＳ Ｐゴシック"/>
      <family val="3"/>
      <charset val="128"/>
      <scheme val="minor"/>
    </font>
    <font>
      <b/>
      <sz val="28"/>
      <name val="ＭＳ Ｐゴシック"/>
      <family val="2"/>
      <charset val="128"/>
      <scheme val="minor"/>
    </font>
    <font>
      <b/>
      <sz val="14"/>
      <name val="ＭＳ Ｐゴシック"/>
      <family val="3"/>
      <charset val="128"/>
      <scheme val="minor"/>
    </font>
    <font>
      <b/>
      <sz val="20"/>
      <name val="ＭＳ Ｐゴシック"/>
      <family val="3"/>
      <charset val="128"/>
      <scheme val="minor"/>
    </font>
    <font>
      <b/>
      <sz val="18"/>
      <name val="ＭＳ Ｐゴシック"/>
      <family val="3"/>
      <charset val="128"/>
      <scheme val="minor"/>
    </font>
    <font>
      <sz val="10"/>
      <color theme="1"/>
      <name val="Arial Unicode MS"/>
      <family val="3"/>
      <charset val="128"/>
    </font>
    <font>
      <sz val="10"/>
      <color theme="1"/>
      <name val="ＭＳ Ｐゴシック"/>
      <family val="2"/>
      <charset val="128"/>
      <scheme val="minor"/>
    </font>
    <font>
      <sz val="10"/>
      <name val="ＭＳ Ｐゴシック"/>
      <family val="3"/>
      <charset val="128"/>
      <scheme val="minor"/>
    </font>
    <font>
      <sz val="9"/>
      <color theme="1"/>
      <name val="ＭＳ Ｐゴシック"/>
      <family val="2"/>
      <charset val="128"/>
      <scheme val="minor"/>
    </font>
    <font>
      <u/>
      <sz val="11"/>
      <color theme="10"/>
      <name val="ＭＳ Ｐゴシック"/>
      <family val="2"/>
      <charset val="128"/>
      <scheme val="minor"/>
    </font>
    <font>
      <u/>
      <sz val="14"/>
      <color theme="10"/>
      <name val="ＭＳ Ｐゴシック"/>
      <family val="2"/>
      <charset val="128"/>
      <scheme val="minor"/>
    </font>
    <font>
      <u/>
      <sz val="14"/>
      <color theme="10"/>
      <name val="ＭＳ Ｐゴシック"/>
      <family val="3"/>
      <charset val="128"/>
      <scheme val="minor"/>
    </font>
  </fonts>
  <fills count="39">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theme="6" tint="0.800012207403790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6"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rgb="FFEBEBEB"/>
        <bgColor indexed="64"/>
      </patternFill>
    </fill>
    <fill>
      <patternFill patternType="solid">
        <fgColor rgb="FFFFFFFF"/>
        <bgColor indexed="64"/>
      </patternFill>
    </fill>
    <fill>
      <patternFill patternType="solid">
        <fgColor rgb="FFFFF5E4"/>
        <bgColor indexed="64"/>
      </patternFill>
    </fill>
    <fill>
      <patternFill patternType="solid">
        <fgColor rgb="FF92D050"/>
        <bgColor indexed="64"/>
      </patternFill>
    </fill>
    <fill>
      <patternFill patternType="solid">
        <fgColor theme="0"/>
        <bgColor theme="0"/>
      </patternFill>
    </fill>
  </fills>
  <borders count="139">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dotted">
        <color indexed="64"/>
      </left>
      <right style="dotted">
        <color indexed="64"/>
      </right>
      <top/>
      <bottom style="thin">
        <color indexed="64"/>
      </bottom>
      <diagonal/>
    </border>
    <border>
      <left style="thick">
        <color indexed="64"/>
      </left>
      <right style="thick">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medium">
        <color rgb="FF0070C0"/>
      </top>
      <bottom style="dotted">
        <color rgb="FF000000"/>
      </bottom>
      <diagonal/>
    </border>
    <border>
      <left style="thin">
        <color rgb="FF000000"/>
      </left>
      <right style="thin">
        <color rgb="FF000000"/>
      </right>
      <top style="dotted">
        <color rgb="FF000000"/>
      </top>
      <bottom style="medium">
        <color rgb="FF0070C0"/>
      </bottom>
      <diagonal/>
    </border>
    <border>
      <left style="thin">
        <color rgb="FF000000"/>
      </left>
      <right style="thin">
        <color rgb="FF000000"/>
      </right>
      <top/>
      <bottom style="dotted">
        <color rgb="FF000000"/>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style="medium">
        <color indexed="64"/>
      </right>
      <top/>
      <bottom style="medium">
        <color indexed="64"/>
      </bottom>
      <diagonal/>
    </border>
    <border>
      <left style="dashed">
        <color indexed="64"/>
      </left>
      <right style="dashed">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dashed">
        <color indexed="64"/>
      </left>
      <right style="thin">
        <color indexed="64"/>
      </right>
      <top style="thin">
        <color indexed="64"/>
      </top>
      <bottom style="thin">
        <color indexed="64"/>
      </bottom>
      <diagonal/>
    </border>
    <border>
      <left/>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diagonal/>
    </border>
    <border>
      <left style="thin">
        <color indexed="64"/>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indexed="64"/>
      </bottom>
      <diagonal/>
    </border>
    <border>
      <left style="thin">
        <color indexed="64"/>
      </left>
      <right style="medium">
        <color indexed="64"/>
      </right>
      <top style="double">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medium">
        <color rgb="FF0070C0"/>
      </bottom>
      <diagonal/>
    </border>
    <border>
      <left style="thin">
        <color rgb="FF000000"/>
      </left>
      <right style="thin">
        <color rgb="FF000000"/>
      </right>
      <top style="medium">
        <color rgb="FF0070C0"/>
      </top>
      <bottom/>
      <diagonal/>
    </border>
    <border>
      <left style="thin">
        <color rgb="FF000000"/>
      </left>
      <right style="thin">
        <color rgb="FF000000"/>
      </right>
      <top/>
      <bottom style="medium">
        <color indexed="64"/>
      </bottom>
      <diagonal/>
    </border>
    <border>
      <left style="thin">
        <color rgb="FF000000"/>
      </left>
      <right style="thin">
        <color rgb="FF000000"/>
      </right>
      <top style="dotted">
        <color rgb="FF000000"/>
      </top>
      <bottom style="medium">
        <color indexed="64"/>
      </bottom>
      <diagonal/>
    </border>
    <border>
      <left/>
      <right/>
      <top style="thin">
        <color rgb="FF000000"/>
      </top>
      <bottom/>
      <diagonal/>
    </border>
  </borders>
  <cellStyleXfs count="49">
    <xf numFmtId="0" fontId="0" fillId="0" borderId="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9" fontId="1" fillId="0" borderId="0" applyFont="0" applyFill="0" applyBorder="0" applyAlignment="0" applyProtection="0">
      <alignment vertical="center"/>
    </xf>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4"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3" borderId="0" applyNumberFormat="0" applyBorder="0" applyAlignment="0" applyProtection="0"/>
    <xf numFmtId="0" fontId="11"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3" fillId="27" borderId="0" applyNumberFormat="0" applyBorder="0" applyAlignment="0" applyProtection="0"/>
    <xf numFmtId="0" fontId="14" fillId="28" borderId="36" applyNumberFormat="0" applyAlignment="0" applyProtection="0"/>
    <xf numFmtId="0" fontId="15" fillId="29" borderId="39" applyNumberFormat="0" applyAlignment="0" applyProtection="0"/>
    <xf numFmtId="0" fontId="16" fillId="0" borderId="0" applyNumberFormat="0" applyFill="0" applyBorder="0" applyAlignment="0" applyProtection="0"/>
    <xf numFmtId="0" fontId="17" fillId="30" borderId="0" applyNumberFormat="0" applyBorder="0" applyAlignment="0" applyProtection="0"/>
    <xf numFmtId="0" fontId="18" fillId="0" borderId="33" applyNumberFormat="0" applyFill="0" applyAlignment="0" applyProtection="0"/>
    <xf numFmtId="0" fontId="19" fillId="0" borderId="34" applyNumberFormat="0" applyFill="0" applyAlignment="0" applyProtection="0"/>
    <xf numFmtId="0" fontId="20" fillId="0" borderId="35" applyNumberFormat="0" applyFill="0" applyAlignment="0" applyProtection="0"/>
    <xf numFmtId="0" fontId="20" fillId="0" borderId="0" applyNumberFormat="0" applyFill="0" applyBorder="0" applyAlignment="0" applyProtection="0"/>
    <xf numFmtId="0" fontId="21" fillId="31" borderId="36" applyNumberFormat="0" applyAlignment="0" applyProtection="0"/>
    <xf numFmtId="0" fontId="22" fillId="0" borderId="38" applyNumberFormat="0" applyFill="0" applyAlignment="0" applyProtection="0"/>
    <xf numFmtId="0" fontId="23" fillId="32" borderId="0" applyNumberFormat="0" applyBorder="0" applyAlignment="0" applyProtection="0"/>
    <xf numFmtId="0" fontId="11" fillId="33" borderId="40" applyNumberFormat="0" applyFont="0" applyAlignment="0" applyProtection="0"/>
    <xf numFmtId="0" fontId="24" fillId="28" borderId="37" applyNumberFormat="0" applyAlignment="0" applyProtection="0"/>
    <xf numFmtId="0" fontId="25" fillId="0" borderId="0" applyNumberFormat="0" applyFill="0" applyBorder="0" applyAlignment="0" applyProtection="0"/>
    <xf numFmtId="0" fontId="26" fillId="0" borderId="41" applyNumberFormat="0" applyFill="0" applyAlignment="0" applyProtection="0"/>
    <xf numFmtId="0" fontId="27" fillId="0" borderId="0" applyNumberFormat="0" applyFill="0" applyBorder="0" applyAlignment="0" applyProtection="0"/>
    <xf numFmtId="0" fontId="11" fillId="0" borderId="0"/>
    <xf numFmtId="0" fontId="65" fillId="0" borderId="0">
      <alignment vertical="center"/>
    </xf>
    <xf numFmtId="0" fontId="81" fillId="0" borderId="0" applyNumberFormat="0" applyFill="0" applyBorder="0" applyAlignment="0" applyProtection="0">
      <alignment vertical="center"/>
    </xf>
  </cellStyleXfs>
  <cellXfs count="1574">
    <xf numFmtId="0" fontId="0" fillId="0" borderId="0" xfId="0">
      <alignment vertical="center"/>
    </xf>
    <xf numFmtId="0" fontId="3" fillId="0" borderId="0" xfId="0" applyFont="1" applyAlignment="1">
      <alignment horizontal="centerContinuous" vertical="center"/>
    </xf>
    <xf numFmtId="0" fontId="5" fillId="0" borderId="0" xfId="0" applyFont="1">
      <alignment vertical="center"/>
    </xf>
    <xf numFmtId="0" fontId="5" fillId="0" borderId="0" xfId="0" quotePrefix="1" applyFont="1" applyAlignment="1">
      <alignment horizontal="centerContinuous" vertical="center"/>
    </xf>
    <xf numFmtId="0" fontId="6" fillId="0" borderId="0" xfId="0" applyFont="1" applyAlignment="1">
      <alignment horizontal="centerContinuous" vertical="center"/>
    </xf>
    <xf numFmtId="0" fontId="0" fillId="0" borderId="1" xfId="0" applyBorder="1">
      <alignment vertical="center"/>
    </xf>
    <xf numFmtId="0" fontId="0" fillId="0" borderId="0" xfId="0" applyBorder="1">
      <alignment vertical="center"/>
    </xf>
    <xf numFmtId="0" fontId="0" fillId="0" borderId="0" xfId="0" applyAlignment="1">
      <alignment horizontal="center" vertical="center"/>
    </xf>
    <xf numFmtId="176" fontId="0" fillId="0" borderId="0" xfId="0" applyNumberFormat="1">
      <alignment vertical="center"/>
    </xf>
    <xf numFmtId="0" fontId="3" fillId="0" borderId="0" xfId="0" applyFont="1" applyAlignment="1">
      <alignment horizontal="center" vertical="center"/>
    </xf>
    <xf numFmtId="0" fontId="6" fillId="0" borderId="0" xfId="0" applyFont="1" applyAlignment="1">
      <alignment horizontal="center" vertical="center"/>
    </xf>
    <xf numFmtId="0" fontId="0" fillId="0" borderId="0" xfId="0" applyBorder="1" applyAlignment="1">
      <alignment horizontal="center" vertical="center"/>
    </xf>
    <xf numFmtId="0" fontId="0" fillId="0" borderId="0" xfId="0" applyFill="1">
      <alignment vertical="center"/>
    </xf>
    <xf numFmtId="0" fontId="0" fillId="0" borderId="0" xfId="0" applyFill="1" applyAlignment="1">
      <alignment horizontal="center" vertical="center"/>
    </xf>
    <xf numFmtId="0" fontId="0" fillId="0" borderId="0" xfId="0" applyAlignment="1">
      <alignment horizontal="centerContinuous" vertical="center"/>
    </xf>
    <xf numFmtId="0" fontId="0" fillId="0" borderId="0" xfId="0" applyBorder="1" applyAlignment="1">
      <alignment horizontal="right" vertical="center"/>
    </xf>
    <xf numFmtId="0" fontId="0" fillId="0" borderId="67" xfId="0" applyBorder="1">
      <alignment vertical="center"/>
    </xf>
    <xf numFmtId="38" fontId="0" fillId="0" borderId="0" xfId="1" applyFont="1">
      <alignment vertical="center"/>
    </xf>
    <xf numFmtId="0" fontId="0" fillId="0" borderId="80" xfId="0" applyBorder="1" applyAlignment="1">
      <alignment horizontal="center" vertical="center" wrapText="1"/>
    </xf>
    <xf numFmtId="0" fontId="7" fillId="0" borderId="42" xfId="0" applyFont="1" applyBorder="1">
      <alignment vertical="center"/>
    </xf>
    <xf numFmtId="176" fontId="31" fillId="2" borderId="50" xfId="1" applyNumberFormat="1" applyFont="1" applyFill="1" applyBorder="1" applyAlignment="1">
      <alignment horizontal="right" vertical="center"/>
    </xf>
    <xf numFmtId="181" fontId="31" fillId="2" borderId="70" xfId="1" applyNumberFormat="1" applyFont="1" applyFill="1" applyBorder="1" applyAlignment="1">
      <alignment horizontal="right" vertical="center"/>
    </xf>
    <xf numFmtId="0" fontId="11" fillId="0" borderId="0" xfId="46"/>
    <xf numFmtId="178" fontId="11" fillId="0" borderId="0" xfId="46" applyNumberFormat="1"/>
    <xf numFmtId="0" fontId="11" fillId="0" borderId="0" xfId="46" applyAlignment="1">
      <alignment horizontal="right"/>
    </xf>
    <xf numFmtId="1" fontId="11" fillId="0" borderId="0" xfId="46" applyNumberFormat="1"/>
    <xf numFmtId="0" fontId="37" fillId="34" borderId="90" xfId="46" applyFont="1" applyFill="1" applyBorder="1" applyAlignment="1">
      <alignment horizontal="center" vertical="center" wrapText="1"/>
    </xf>
    <xf numFmtId="0" fontId="35" fillId="36" borderId="90" xfId="46" applyFont="1" applyFill="1" applyBorder="1" applyAlignment="1">
      <alignment horizontal="center" vertical="top" wrapText="1"/>
    </xf>
    <xf numFmtId="38" fontId="38" fillId="35" borderId="90" xfId="1" applyFont="1" applyFill="1" applyBorder="1" applyAlignment="1">
      <alignment horizontal="right" vertical="center"/>
    </xf>
    <xf numFmtId="0" fontId="35" fillId="36" borderId="91" xfId="46" applyFont="1" applyFill="1" applyBorder="1" applyAlignment="1">
      <alignment horizontal="center" vertical="top" wrapText="1"/>
    </xf>
    <xf numFmtId="38" fontId="38" fillId="35" borderId="91" xfId="1" applyFont="1" applyFill="1" applyBorder="1" applyAlignment="1">
      <alignment horizontal="right" vertical="center"/>
    </xf>
    <xf numFmtId="0" fontId="35" fillId="36" borderId="92" xfId="46" applyFont="1" applyFill="1" applyBorder="1" applyAlignment="1">
      <alignment horizontal="center" vertical="top" wrapText="1"/>
    </xf>
    <xf numFmtId="38" fontId="38" fillId="35" borderId="92" xfId="1" applyFont="1" applyFill="1" applyBorder="1" applyAlignment="1">
      <alignment horizontal="right" vertical="center"/>
    </xf>
    <xf numFmtId="0" fontId="35" fillId="36" borderId="93" xfId="46" applyFont="1" applyFill="1" applyBorder="1" applyAlignment="1">
      <alignment horizontal="center" vertical="top" wrapText="1"/>
    </xf>
    <xf numFmtId="38" fontId="38" fillId="35" borderId="93" xfId="1" applyFont="1" applyFill="1" applyBorder="1" applyAlignment="1">
      <alignment horizontal="right" vertical="center"/>
    </xf>
    <xf numFmtId="0" fontId="35" fillId="36" borderId="94" xfId="46" applyFont="1" applyFill="1" applyBorder="1" applyAlignment="1">
      <alignment horizontal="center" vertical="top" wrapText="1"/>
    </xf>
    <xf numFmtId="38" fontId="38" fillId="35" borderId="94" xfId="1" applyFont="1" applyFill="1" applyBorder="1" applyAlignment="1">
      <alignment horizontal="right" vertical="center"/>
    </xf>
    <xf numFmtId="0" fontId="35" fillId="36" borderId="95" xfId="46" applyFont="1" applyFill="1" applyBorder="1" applyAlignment="1">
      <alignment horizontal="center" vertical="top" wrapText="1"/>
    </xf>
    <xf numFmtId="38" fontId="38" fillId="35" borderId="95" xfId="1" applyFont="1" applyFill="1" applyBorder="1" applyAlignment="1">
      <alignment horizontal="right" vertical="center"/>
    </xf>
    <xf numFmtId="0" fontId="35" fillId="36" borderId="96" xfId="46" applyFont="1" applyFill="1" applyBorder="1" applyAlignment="1">
      <alignment horizontal="center" vertical="top" wrapText="1"/>
    </xf>
    <xf numFmtId="38" fontId="38" fillId="35" borderId="96" xfId="1" applyFont="1" applyFill="1" applyBorder="1" applyAlignment="1">
      <alignment horizontal="right" vertical="center"/>
    </xf>
    <xf numFmtId="0" fontId="9" fillId="0" borderId="0" xfId="0" applyFont="1" applyAlignment="1">
      <alignment horizontal="centerContinuous" vertical="center"/>
    </xf>
    <xf numFmtId="0" fontId="0" fillId="2" borderId="0" xfId="0" applyFill="1" applyBorder="1">
      <alignment vertical="center"/>
    </xf>
    <xf numFmtId="0" fontId="0" fillId="2" borderId="45" xfId="0" applyFill="1" applyBorder="1">
      <alignment vertical="center"/>
    </xf>
    <xf numFmtId="0" fontId="0" fillId="2" borderId="46" xfId="0" applyFill="1" applyBorder="1" applyAlignment="1">
      <alignment horizontal="center" vertical="center"/>
    </xf>
    <xf numFmtId="0" fontId="0" fillId="2" borderId="47" xfId="0" applyFill="1" applyBorder="1" applyAlignment="1">
      <alignment horizontal="center" vertical="center"/>
    </xf>
    <xf numFmtId="0" fontId="0" fillId="2" borderId="42" xfId="0" applyFill="1" applyBorder="1">
      <alignment vertical="center"/>
    </xf>
    <xf numFmtId="0" fontId="0" fillId="2" borderId="7" xfId="0" applyFill="1" applyBorder="1">
      <alignment vertical="center"/>
    </xf>
    <xf numFmtId="0" fontId="0" fillId="2" borderId="23" xfId="0" applyFill="1" applyBorder="1">
      <alignment vertical="center"/>
    </xf>
    <xf numFmtId="0" fontId="0" fillId="2" borderId="8" xfId="0" applyFill="1" applyBorder="1">
      <alignment vertical="center"/>
    </xf>
    <xf numFmtId="0" fontId="0" fillId="2" borderId="24" xfId="0" applyFill="1" applyBorder="1">
      <alignment vertical="center"/>
    </xf>
    <xf numFmtId="0" fontId="0" fillId="2" borderId="49" xfId="0" applyFill="1" applyBorder="1">
      <alignment vertical="center"/>
    </xf>
    <xf numFmtId="0" fontId="0" fillId="2" borderId="47" xfId="0" applyFill="1" applyBorder="1">
      <alignment vertical="center"/>
    </xf>
    <xf numFmtId="0" fontId="0" fillId="2" borderId="46" xfId="0" applyFill="1" applyBorder="1">
      <alignment vertical="center"/>
    </xf>
    <xf numFmtId="0" fontId="0" fillId="2" borderId="50" xfId="0" applyFill="1" applyBorder="1">
      <alignment vertical="center"/>
    </xf>
    <xf numFmtId="0" fontId="0" fillId="0" borderId="28" xfId="0" applyBorder="1">
      <alignment vertical="center"/>
    </xf>
    <xf numFmtId="0" fontId="0" fillId="2" borderId="44" xfId="0" applyFill="1" applyBorder="1">
      <alignment vertical="center"/>
    </xf>
    <xf numFmtId="0" fontId="0" fillId="2" borderId="43" xfId="0" applyFill="1" applyBorder="1">
      <alignment vertical="center"/>
    </xf>
    <xf numFmtId="38" fontId="0" fillId="2" borderId="46" xfId="1" applyFont="1" applyFill="1" applyBorder="1" applyAlignment="1">
      <alignment horizontal="center" vertical="center"/>
    </xf>
    <xf numFmtId="0" fontId="5" fillId="2" borderId="43" xfId="0" applyFont="1" applyFill="1" applyBorder="1">
      <alignment vertical="center"/>
    </xf>
    <xf numFmtId="0" fontId="5" fillId="2" borderId="44" xfId="0" applyFont="1" applyFill="1" applyBorder="1">
      <alignment vertical="center"/>
    </xf>
    <xf numFmtId="0" fontId="5" fillId="2" borderId="24" xfId="0" applyFont="1" applyFill="1" applyBorder="1" applyAlignment="1">
      <alignment horizontal="center" vertical="center"/>
    </xf>
    <xf numFmtId="38" fontId="28" fillId="2" borderId="53" xfId="1" applyFont="1" applyFill="1" applyBorder="1" applyAlignment="1">
      <alignment horizontal="center" vertical="center"/>
    </xf>
    <xf numFmtId="38" fontId="5" fillId="2" borderId="54" xfId="1" applyFont="1" applyFill="1" applyBorder="1" applyAlignment="1">
      <alignment horizontal="center" vertical="center"/>
    </xf>
    <xf numFmtId="38" fontId="5" fillId="2" borderId="24" xfId="1" applyFont="1" applyFill="1" applyBorder="1" applyAlignment="1">
      <alignment horizontal="center" vertical="center"/>
    </xf>
    <xf numFmtId="0" fontId="5" fillId="2" borderId="46" xfId="0" applyFont="1" applyFill="1" applyBorder="1" applyAlignment="1">
      <alignment horizontal="center" vertical="center"/>
    </xf>
    <xf numFmtId="0" fontId="5" fillId="2" borderId="55" xfId="0" applyFont="1" applyFill="1" applyBorder="1" applyAlignment="1">
      <alignment horizontal="center" vertical="center"/>
    </xf>
    <xf numFmtId="178" fontId="5" fillId="2" borderId="56" xfId="4" applyNumberFormat="1" applyFont="1" applyFill="1" applyBorder="1" applyAlignment="1">
      <alignment horizontal="center" vertical="center"/>
    </xf>
    <xf numFmtId="178" fontId="5" fillId="2" borderId="57" xfId="4" applyNumberFormat="1" applyFont="1" applyFill="1" applyBorder="1">
      <alignment vertical="center"/>
    </xf>
    <xf numFmtId="178" fontId="5" fillId="2" borderId="58" xfId="4" applyNumberFormat="1" applyFont="1" applyFill="1" applyBorder="1">
      <alignment vertical="center"/>
    </xf>
    <xf numFmtId="178" fontId="5" fillId="2" borderId="59" xfId="4" applyNumberFormat="1" applyFont="1" applyFill="1" applyBorder="1">
      <alignment vertical="center"/>
    </xf>
    <xf numFmtId="0" fontId="5" fillId="2" borderId="48" xfId="0" applyFont="1" applyFill="1" applyBorder="1" applyAlignment="1">
      <alignment horizontal="center" vertical="center"/>
    </xf>
    <xf numFmtId="178" fontId="5" fillId="2" borderId="51" xfId="4" applyNumberFormat="1" applyFont="1" applyFill="1" applyBorder="1" applyAlignment="1">
      <alignment horizontal="center" vertical="center"/>
    </xf>
    <xf numFmtId="178" fontId="5" fillId="2" borderId="50" xfId="4" applyNumberFormat="1" applyFont="1" applyFill="1" applyBorder="1">
      <alignment vertical="center"/>
    </xf>
    <xf numFmtId="178" fontId="5" fillId="2" borderId="48" xfId="4" applyNumberFormat="1" applyFont="1" applyFill="1" applyBorder="1">
      <alignment vertical="center"/>
    </xf>
    <xf numFmtId="178" fontId="5" fillId="2" borderId="60" xfId="4" applyNumberFormat="1" applyFont="1" applyFill="1" applyBorder="1">
      <alignment vertical="center"/>
    </xf>
    <xf numFmtId="178" fontId="5" fillId="2" borderId="49" xfId="4" applyNumberFormat="1" applyFont="1" applyFill="1" applyBorder="1">
      <alignment vertical="center"/>
    </xf>
    <xf numFmtId="0" fontId="5" fillId="2" borderId="8" xfId="0" applyFont="1" applyFill="1" applyBorder="1" applyAlignment="1">
      <alignment horizontal="center" vertical="center"/>
    </xf>
    <xf numFmtId="178" fontId="5" fillId="2" borderId="61" xfId="4" applyNumberFormat="1" applyFont="1" applyFill="1" applyBorder="1" applyAlignment="1">
      <alignment horizontal="center" vertical="center"/>
    </xf>
    <xf numFmtId="178" fontId="5" fillId="2" borderId="8" xfId="4" applyNumberFormat="1" applyFont="1" applyFill="1" applyBorder="1">
      <alignment vertical="center"/>
    </xf>
    <xf numFmtId="178" fontId="5" fillId="2" borderId="62" xfId="4" applyNumberFormat="1" applyFont="1" applyFill="1" applyBorder="1">
      <alignment vertical="center"/>
    </xf>
    <xf numFmtId="178" fontId="5" fillId="2" borderId="27" xfId="4" applyNumberFormat="1" applyFont="1" applyFill="1" applyBorder="1">
      <alignment vertical="center"/>
    </xf>
    <xf numFmtId="178" fontId="5" fillId="2" borderId="63" xfId="4" applyNumberFormat="1" applyFont="1" applyFill="1" applyBorder="1" applyAlignment="1">
      <alignment horizontal="center" vertical="center"/>
    </xf>
    <xf numFmtId="0" fontId="0" fillId="2" borderId="0" xfId="0" applyFill="1">
      <alignment vertical="center"/>
    </xf>
    <xf numFmtId="0" fontId="3" fillId="2" borderId="0" xfId="0" applyFont="1" applyFill="1" applyAlignment="1">
      <alignment horizontal="left" vertical="center"/>
    </xf>
    <xf numFmtId="0" fontId="3" fillId="2" borderId="0" xfId="0" applyFont="1" applyFill="1" applyAlignment="1">
      <alignment horizontal="centerContinuous" vertical="center"/>
    </xf>
    <xf numFmtId="0" fontId="9" fillId="2" borderId="0" xfId="0" applyFont="1" applyFill="1" applyAlignment="1">
      <alignment horizontal="centerContinuous" vertical="center"/>
    </xf>
    <xf numFmtId="176" fontId="0" fillId="2" borderId="0" xfId="1" applyNumberFormat="1" applyFont="1" applyFill="1">
      <alignment vertical="center"/>
    </xf>
    <xf numFmtId="0" fontId="0" fillId="2" borderId="22" xfId="0" applyFill="1" applyBorder="1">
      <alignment vertical="center"/>
    </xf>
    <xf numFmtId="49" fontId="0" fillId="2" borderId="25" xfId="0" applyNumberFormat="1" applyFill="1" applyBorder="1" applyAlignment="1">
      <alignment horizontal="center" vertical="center"/>
    </xf>
    <xf numFmtId="0" fontId="0" fillId="2" borderId="69" xfId="0" applyFill="1" applyBorder="1">
      <alignment vertical="center"/>
    </xf>
    <xf numFmtId="0" fontId="0" fillId="2" borderId="22" xfId="0" applyFill="1" applyBorder="1" applyAlignment="1">
      <alignment vertical="center" wrapText="1"/>
    </xf>
    <xf numFmtId="0" fontId="0" fillId="2" borderId="46" xfId="0" applyFill="1" applyBorder="1" applyAlignment="1">
      <alignment vertical="center" wrapText="1"/>
    </xf>
    <xf numFmtId="0" fontId="0" fillId="2" borderId="67" xfId="0" applyFill="1" applyBorder="1">
      <alignment vertical="center"/>
    </xf>
    <xf numFmtId="0" fontId="0" fillId="2" borderId="47" xfId="0" applyFill="1" applyBorder="1" applyAlignment="1">
      <alignment vertical="center" wrapText="1"/>
    </xf>
    <xf numFmtId="0" fontId="0" fillId="0" borderId="16" xfId="0" applyBorder="1">
      <alignment vertical="center"/>
    </xf>
    <xf numFmtId="49" fontId="0" fillId="0" borderId="29" xfId="0" applyNumberFormat="1" applyBorder="1" applyAlignment="1">
      <alignment horizontal="center" vertical="center"/>
    </xf>
    <xf numFmtId="0" fontId="39" fillId="2" borderId="0" xfId="0" applyFont="1" applyFill="1" applyBorder="1">
      <alignment vertical="center"/>
    </xf>
    <xf numFmtId="0" fontId="0" fillId="2" borderId="0" xfId="0" applyFill="1" applyAlignment="1">
      <alignment horizontal="right" vertical="center"/>
    </xf>
    <xf numFmtId="176" fontId="0" fillId="0" borderId="0" xfId="1" applyNumberFormat="1" applyFont="1">
      <alignment vertical="center"/>
    </xf>
    <xf numFmtId="0" fontId="29" fillId="2" borderId="64" xfId="0" applyFont="1" applyFill="1" applyBorder="1">
      <alignment vertical="center"/>
    </xf>
    <xf numFmtId="0" fontId="29" fillId="2" borderId="73" xfId="0" applyFont="1" applyFill="1" applyBorder="1">
      <alignment vertical="center"/>
    </xf>
    <xf numFmtId="0" fontId="28" fillId="2" borderId="5" xfId="0" applyFont="1" applyFill="1" applyBorder="1" applyAlignment="1">
      <alignment horizontal="center" vertical="center"/>
    </xf>
    <xf numFmtId="0" fontId="28" fillId="2" borderId="24" xfId="0" applyFont="1" applyFill="1" applyBorder="1">
      <alignment vertical="center"/>
    </xf>
    <xf numFmtId="0" fontId="28" fillId="2" borderId="7" xfId="0" applyFont="1" applyFill="1" applyBorder="1" applyAlignment="1">
      <alignment vertical="center" wrapText="1"/>
    </xf>
    <xf numFmtId="0" fontId="28" fillId="2" borderId="7" xfId="0" applyFont="1" applyFill="1" applyBorder="1">
      <alignment vertical="center"/>
    </xf>
    <xf numFmtId="0" fontId="28" fillId="2" borderId="9" xfId="0" applyFont="1" applyFill="1" applyBorder="1" applyAlignment="1">
      <alignment vertical="center" wrapText="1"/>
    </xf>
    <xf numFmtId="0" fontId="28" fillId="2" borderId="45" xfId="0" applyFont="1" applyFill="1" applyBorder="1">
      <alignment vertical="center"/>
    </xf>
    <xf numFmtId="0" fontId="28" fillId="2" borderId="69" xfId="0" applyFont="1" applyFill="1" applyBorder="1">
      <alignment vertical="center"/>
    </xf>
    <xf numFmtId="0" fontId="28" fillId="2" borderId="49" xfId="0" applyFont="1" applyFill="1" applyBorder="1">
      <alignment vertical="center"/>
    </xf>
    <xf numFmtId="0" fontId="28" fillId="2" borderId="27" xfId="0" applyFont="1" applyFill="1" applyBorder="1">
      <alignment vertical="center"/>
    </xf>
    <xf numFmtId="0" fontId="33" fillId="2" borderId="9" xfId="0" applyFont="1" applyFill="1" applyBorder="1" applyAlignment="1">
      <alignment vertical="center" wrapText="1"/>
    </xf>
    <xf numFmtId="0" fontId="28" fillId="2" borderId="23" xfId="0" applyFont="1" applyFill="1" applyBorder="1" applyAlignment="1">
      <alignment vertical="center" wrapText="1"/>
    </xf>
    <xf numFmtId="0" fontId="28" fillId="2" borderId="23" xfId="0" applyFont="1" applyFill="1" applyBorder="1">
      <alignment vertical="center"/>
    </xf>
    <xf numFmtId="0" fontId="28" fillId="2" borderId="0" xfId="0" applyFont="1" applyFill="1" applyBorder="1">
      <alignment vertical="center"/>
    </xf>
    <xf numFmtId="0" fontId="28" fillId="2" borderId="8" xfId="0" applyFont="1" applyFill="1" applyBorder="1" applyAlignment="1">
      <alignment vertical="center" wrapText="1"/>
    </xf>
    <xf numFmtId="0" fontId="28" fillId="2" borderId="28" xfId="0" applyFont="1" applyFill="1" applyBorder="1">
      <alignment vertical="center"/>
    </xf>
    <xf numFmtId="0" fontId="28" fillId="2" borderId="31" xfId="0" applyFont="1" applyFill="1" applyBorder="1" applyAlignment="1">
      <alignment vertical="center" wrapText="1"/>
    </xf>
    <xf numFmtId="0" fontId="28" fillId="2" borderId="31" xfId="0" applyFont="1" applyFill="1" applyBorder="1">
      <alignment vertical="center"/>
    </xf>
    <xf numFmtId="0" fontId="28" fillId="2" borderId="72" xfId="0" applyFont="1" applyFill="1" applyBorder="1">
      <alignment vertical="center"/>
    </xf>
    <xf numFmtId="0" fontId="33" fillId="2" borderId="101" xfId="0" applyFont="1" applyFill="1" applyBorder="1" applyAlignment="1">
      <alignment vertical="center" wrapText="1"/>
    </xf>
    <xf numFmtId="0" fontId="0" fillId="2" borderId="44" xfId="0" applyFill="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41" fillId="0" borderId="0" xfId="0" applyFont="1">
      <alignment vertical="center"/>
    </xf>
    <xf numFmtId="0" fontId="33" fillId="0" borderId="6" xfId="0" applyFont="1" applyFill="1" applyBorder="1">
      <alignment vertical="center"/>
    </xf>
    <xf numFmtId="0" fontId="33" fillId="0" borderId="7" xfId="0" applyFont="1" applyFill="1" applyBorder="1">
      <alignment vertical="center"/>
    </xf>
    <xf numFmtId="0" fontId="34" fillId="0" borderId="8" xfId="0" applyFont="1" applyFill="1" applyBorder="1" applyAlignment="1">
      <alignment horizontal="center" vertical="center"/>
    </xf>
    <xf numFmtId="176" fontId="34" fillId="0" borderId="9" xfId="1" applyNumberFormat="1" applyFont="1" applyFill="1" applyBorder="1" applyAlignment="1">
      <alignment horizontal="center" vertical="center"/>
    </xf>
    <xf numFmtId="0" fontId="41" fillId="0" borderId="0" xfId="0" applyFont="1" applyFill="1">
      <alignment vertical="center"/>
    </xf>
    <xf numFmtId="0" fontId="33" fillId="0" borderId="10" xfId="0" applyFont="1" applyFill="1" applyBorder="1">
      <alignment vertical="center"/>
    </xf>
    <xf numFmtId="0" fontId="33" fillId="0" borderId="8" xfId="0" applyFont="1" applyFill="1" applyBorder="1">
      <alignment vertical="center"/>
    </xf>
    <xf numFmtId="0" fontId="33" fillId="0" borderId="11" xfId="0" applyFont="1" applyFill="1" applyBorder="1">
      <alignment vertical="center"/>
    </xf>
    <xf numFmtId="0" fontId="33" fillId="0" borderId="12" xfId="0" applyFont="1" applyFill="1" applyBorder="1">
      <alignment vertical="center"/>
    </xf>
    <xf numFmtId="0" fontId="33" fillId="0" borderId="13" xfId="0" applyFont="1" applyFill="1" applyBorder="1">
      <alignment vertical="center"/>
    </xf>
    <xf numFmtId="0" fontId="34" fillId="0" borderId="14" xfId="0" applyFont="1" applyFill="1" applyBorder="1" applyAlignment="1">
      <alignment horizontal="center" vertical="center"/>
    </xf>
    <xf numFmtId="176" fontId="34" fillId="0" borderId="15" xfId="1" applyNumberFormat="1" applyFont="1" applyFill="1" applyBorder="1" applyAlignment="1">
      <alignment horizontal="center" vertical="center"/>
    </xf>
    <xf numFmtId="0" fontId="33" fillId="0" borderId="16" xfId="0" applyFont="1" applyFill="1" applyBorder="1">
      <alignment vertical="center"/>
    </xf>
    <xf numFmtId="0" fontId="33" fillId="0" borderId="1" xfId="0" applyFont="1" applyFill="1" applyBorder="1">
      <alignment vertical="center"/>
    </xf>
    <xf numFmtId="0" fontId="34" fillId="0" borderId="17" xfId="0" applyFont="1" applyFill="1" applyBorder="1" applyAlignment="1">
      <alignment horizontal="center" vertical="center"/>
    </xf>
    <xf numFmtId="176" fontId="34" fillId="0" borderId="18" xfId="1" applyNumberFormat="1" applyFont="1" applyFill="1" applyBorder="1" applyAlignment="1">
      <alignment horizontal="center" vertical="center"/>
    </xf>
    <xf numFmtId="0" fontId="34" fillId="0" borderId="0" xfId="0" quotePrefix="1" applyFont="1" applyFill="1" applyAlignment="1">
      <alignment horizontal="centerContinuous" vertical="center"/>
    </xf>
    <xf numFmtId="0" fontId="34" fillId="0" borderId="0" xfId="0" applyFont="1" applyFill="1" applyAlignment="1">
      <alignment horizontal="centerContinuous" vertical="center"/>
    </xf>
    <xf numFmtId="0" fontId="34" fillId="0" borderId="0" xfId="0" applyFont="1" applyFill="1" applyAlignment="1">
      <alignment horizontal="center" vertical="center"/>
    </xf>
    <xf numFmtId="0" fontId="41" fillId="0" borderId="0" xfId="0" applyFont="1" applyFill="1" applyAlignment="1">
      <alignment horizontal="right" vertical="center"/>
    </xf>
    <xf numFmtId="0" fontId="34" fillId="0" borderId="4" xfId="0" applyFont="1" applyFill="1" applyBorder="1" applyAlignment="1">
      <alignment horizontal="center" vertical="center"/>
    </xf>
    <xf numFmtId="0" fontId="33" fillId="0" borderId="22" xfId="0" applyFont="1" applyFill="1" applyBorder="1">
      <alignment vertical="center"/>
    </xf>
    <xf numFmtId="0" fontId="33" fillId="0" borderId="23" xfId="0" applyFont="1" applyFill="1" applyBorder="1">
      <alignment vertical="center"/>
    </xf>
    <xf numFmtId="0" fontId="33" fillId="0" borderId="24" xfId="0" applyFont="1" applyFill="1" applyBorder="1">
      <alignment vertical="center"/>
    </xf>
    <xf numFmtId="180" fontId="34" fillId="0" borderId="25" xfId="0" applyNumberFormat="1" applyFont="1" applyFill="1" applyBorder="1" applyAlignment="1">
      <alignment horizontal="center" vertical="center"/>
    </xf>
    <xf numFmtId="176" fontId="34" fillId="0" borderId="25" xfId="1" applyNumberFormat="1" applyFont="1" applyFill="1" applyBorder="1" applyAlignment="1">
      <alignment horizontal="center" vertical="center"/>
    </xf>
    <xf numFmtId="0" fontId="42" fillId="0" borderId="8" xfId="0" applyFont="1" applyFill="1" applyBorder="1" applyAlignment="1">
      <alignment horizontal="left" vertical="center"/>
    </xf>
    <xf numFmtId="0" fontId="42" fillId="0" borderId="7" xfId="0" applyFont="1" applyFill="1" applyBorder="1" applyAlignment="1">
      <alignment horizontal="left" vertical="center"/>
    </xf>
    <xf numFmtId="0" fontId="42" fillId="0" borderId="26" xfId="0" applyFont="1" applyFill="1" applyBorder="1" applyAlignment="1">
      <alignment horizontal="left" vertical="center"/>
    </xf>
    <xf numFmtId="0" fontId="33" fillId="0" borderId="27" xfId="0" applyFont="1" applyFill="1" applyBorder="1">
      <alignment vertical="center"/>
    </xf>
    <xf numFmtId="0" fontId="33" fillId="0" borderId="28" xfId="0" applyFont="1" applyFill="1" applyBorder="1">
      <alignment vertical="center"/>
    </xf>
    <xf numFmtId="180" fontId="34" fillId="0" borderId="29" xfId="0" applyNumberFormat="1" applyFont="1" applyFill="1" applyBorder="1" applyAlignment="1">
      <alignment horizontal="center" vertical="center"/>
    </xf>
    <xf numFmtId="176" fontId="34" fillId="0" borderId="29" xfId="1" applyNumberFormat="1" applyFont="1" applyFill="1" applyBorder="1" applyAlignment="1">
      <alignment horizontal="center" vertical="center"/>
    </xf>
    <xf numFmtId="0" fontId="42" fillId="0" borderId="30" xfId="0" applyFont="1" applyFill="1" applyBorder="1" applyAlignment="1">
      <alignment horizontal="left" vertical="center"/>
    </xf>
    <xf numFmtId="0" fontId="42" fillId="0" borderId="31" xfId="0" applyFont="1" applyFill="1" applyBorder="1" applyAlignment="1">
      <alignment horizontal="left" vertical="center"/>
    </xf>
    <xf numFmtId="0" fontId="42" fillId="0" borderId="32" xfId="0" applyFont="1" applyFill="1" applyBorder="1" applyAlignment="1">
      <alignment horizontal="left" vertical="center"/>
    </xf>
    <xf numFmtId="38" fontId="0" fillId="2" borderId="0" xfId="1" applyFont="1" applyFill="1">
      <alignment vertical="center"/>
    </xf>
    <xf numFmtId="0" fontId="0" fillId="2" borderId="24" xfId="0" applyFill="1" applyBorder="1" applyAlignment="1">
      <alignment horizontal="center" vertical="center"/>
    </xf>
    <xf numFmtId="0" fontId="0" fillId="2" borderId="50" xfId="0" applyFill="1" applyBorder="1" applyAlignment="1">
      <alignment horizontal="center" vertical="center"/>
    </xf>
    <xf numFmtId="177" fontId="0" fillId="2" borderId="46" xfId="0" applyNumberFormat="1" applyFill="1" applyBorder="1" applyAlignment="1">
      <alignment horizontal="center" vertical="center"/>
    </xf>
    <xf numFmtId="38" fontId="7" fillId="2" borderId="46" xfId="1" applyFont="1" applyFill="1" applyBorder="1">
      <alignment vertical="center"/>
    </xf>
    <xf numFmtId="0" fontId="0" fillId="2" borderId="48" xfId="0" applyFill="1" applyBorder="1">
      <alignment vertical="center"/>
    </xf>
    <xf numFmtId="38" fontId="7" fillId="2" borderId="47" xfId="1" applyFont="1" applyFill="1" applyBorder="1">
      <alignment vertical="center"/>
    </xf>
    <xf numFmtId="0" fontId="0" fillId="2" borderId="25" xfId="0" applyFill="1" applyBorder="1">
      <alignment vertical="center"/>
    </xf>
    <xf numFmtId="0" fontId="9" fillId="2" borderId="0" xfId="0" applyFont="1" applyFill="1" applyAlignment="1">
      <alignment vertical="center"/>
    </xf>
    <xf numFmtId="0" fontId="50" fillId="2" borderId="0" xfId="0" applyFont="1" applyFill="1">
      <alignment vertical="center"/>
    </xf>
    <xf numFmtId="0" fontId="39" fillId="2" borderId="0" xfId="0" applyFont="1" applyFill="1">
      <alignment vertical="center"/>
    </xf>
    <xf numFmtId="0" fontId="28" fillId="2" borderId="0" xfId="0" applyFont="1" applyFill="1">
      <alignment vertical="center"/>
    </xf>
    <xf numFmtId="186" fontId="28" fillId="2" borderId="0" xfId="0" applyNumberFormat="1" applyFont="1" applyFill="1" applyAlignment="1">
      <alignment horizontal="right" vertical="center"/>
    </xf>
    <xf numFmtId="188" fontId="0" fillId="2" borderId="0" xfId="0" applyNumberFormat="1" applyFill="1" applyAlignment="1">
      <alignment horizontal="left" vertical="center"/>
    </xf>
    <xf numFmtId="189" fontId="28" fillId="2" borderId="0" xfId="0" applyNumberFormat="1" applyFont="1" applyFill="1" applyAlignment="1">
      <alignment horizontal="right" vertical="center"/>
    </xf>
    <xf numFmtId="188" fontId="28" fillId="2" borderId="0" xfId="0" applyNumberFormat="1" applyFont="1" applyFill="1" applyAlignment="1">
      <alignment horizontal="left" vertical="center"/>
    </xf>
    <xf numFmtId="0" fontId="33" fillId="2" borderId="0" xfId="0" applyFont="1" applyFill="1" applyAlignment="1">
      <alignment horizontal="right" vertical="center"/>
    </xf>
    <xf numFmtId="0" fontId="0" fillId="2" borderId="67" xfId="0" applyFill="1" applyBorder="1" applyAlignment="1">
      <alignment vertical="center"/>
    </xf>
    <xf numFmtId="0" fontId="0" fillId="0" borderId="105" xfId="0" applyBorder="1">
      <alignment vertical="center"/>
    </xf>
    <xf numFmtId="0" fontId="0" fillId="0" borderId="106" xfId="0" applyBorder="1">
      <alignment vertical="center"/>
    </xf>
    <xf numFmtId="0" fontId="0" fillId="0" borderId="107" xfId="0" applyBorder="1">
      <alignment vertical="center"/>
    </xf>
    <xf numFmtId="0" fontId="0" fillId="0" borderId="108" xfId="0" applyBorder="1">
      <alignment vertical="center"/>
    </xf>
    <xf numFmtId="176" fontId="0" fillId="0" borderId="0" xfId="0" applyNumberFormat="1" applyBorder="1">
      <alignment vertical="center"/>
    </xf>
    <xf numFmtId="176" fontId="0" fillId="0" borderId="109" xfId="0" applyNumberFormat="1" applyBorder="1">
      <alignment vertical="center"/>
    </xf>
    <xf numFmtId="176" fontId="0" fillId="0" borderId="108" xfId="0" applyNumberFormat="1" applyBorder="1">
      <alignment vertical="center"/>
    </xf>
    <xf numFmtId="0" fontId="0" fillId="0" borderId="108" xfId="0" applyBorder="1" applyAlignment="1">
      <alignment vertical="center" wrapText="1"/>
    </xf>
    <xf numFmtId="0" fontId="0" fillId="0" borderId="110" xfId="0" applyBorder="1">
      <alignment vertical="center"/>
    </xf>
    <xf numFmtId="176" fontId="0" fillId="0" borderId="111" xfId="0" applyNumberFormat="1" applyBorder="1">
      <alignment vertical="center"/>
    </xf>
    <xf numFmtId="176" fontId="0" fillId="0" borderId="112" xfId="0" applyNumberFormat="1" applyBorder="1">
      <alignment vertical="center"/>
    </xf>
    <xf numFmtId="0" fontId="50" fillId="2" borderId="0" xfId="0" applyFont="1" applyFill="1" applyBorder="1">
      <alignment vertical="center"/>
    </xf>
    <xf numFmtId="178" fontId="0" fillId="2" borderId="25" xfId="0" applyNumberFormat="1" applyFill="1" applyBorder="1">
      <alignment vertical="center"/>
    </xf>
    <xf numFmtId="188" fontId="29" fillId="2" borderId="0" xfId="0" applyNumberFormat="1" applyFont="1" applyFill="1" applyAlignment="1">
      <alignment horizontal="left" vertical="center"/>
    </xf>
    <xf numFmtId="188" fontId="0" fillId="2" borderId="0" xfId="0" applyNumberFormat="1" applyFill="1" applyAlignment="1">
      <alignment horizontal="right" vertical="center"/>
    </xf>
    <xf numFmtId="0" fontId="40" fillId="2" borderId="0" xfId="0" applyFont="1" applyFill="1" applyAlignment="1">
      <alignment horizontal="right" vertical="center"/>
    </xf>
    <xf numFmtId="0" fontId="51" fillId="2" borderId="5" xfId="0" applyFont="1" applyFill="1" applyBorder="1" applyAlignment="1">
      <alignment horizontal="center" vertical="center" wrapText="1"/>
    </xf>
    <xf numFmtId="0" fontId="51" fillId="2" borderId="9" xfId="0" applyFont="1" applyFill="1" applyBorder="1" applyAlignment="1">
      <alignment horizontal="center" vertical="center" wrapText="1"/>
    </xf>
    <xf numFmtId="0" fontId="29" fillId="2" borderId="0" xfId="0" applyFont="1" applyFill="1">
      <alignment vertical="center"/>
    </xf>
    <xf numFmtId="0" fontId="10" fillId="2" borderId="43" xfId="0" applyFont="1" applyFill="1" applyBorder="1">
      <alignment vertical="center"/>
    </xf>
    <xf numFmtId="0" fontId="10" fillId="2" borderId="44" xfId="0" applyFont="1" applyFill="1" applyBorder="1">
      <alignment vertical="center"/>
    </xf>
    <xf numFmtId="0" fontId="10" fillId="2" borderId="24" xfId="0" applyFont="1" applyFill="1" applyBorder="1" applyAlignment="1">
      <alignment horizontal="center" vertical="center"/>
    </xf>
    <xf numFmtId="38" fontId="10" fillId="2" borderId="53" xfId="1" applyFont="1" applyFill="1" applyBorder="1" applyAlignment="1">
      <alignment horizontal="center" vertical="center"/>
    </xf>
    <xf numFmtId="38" fontId="10" fillId="2" borderId="54" xfId="1" applyFont="1" applyFill="1" applyBorder="1" applyAlignment="1">
      <alignment horizontal="center" vertical="center"/>
    </xf>
    <xf numFmtId="38" fontId="10" fillId="2" borderId="24" xfId="1" applyFont="1" applyFill="1" applyBorder="1" applyAlignment="1">
      <alignment horizontal="center" vertical="center"/>
    </xf>
    <xf numFmtId="0" fontId="10" fillId="2" borderId="46" xfId="0" applyFont="1" applyFill="1" applyBorder="1" applyAlignment="1">
      <alignment horizontal="center" vertical="center"/>
    </xf>
    <xf numFmtId="0" fontId="10" fillId="2" borderId="55" xfId="0" applyFont="1" applyFill="1" applyBorder="1" applyAlignment="1">
      <alignment horizontal="center" vertical="center"/>
    </xf>
    <xf numFmtId="0" fontId="10" fillId="2" borderId="48" xfId="0" applyFont="1" applyFill="1" applyBorder="1" applyAlignment="1">
      <alignment horizontal="center" vertical="center"/>
    </xf>
    <xf numFmtId="0" fontId="10" fillId="2" borderId="8" xfId="0" applyFont="1" applyFill="1" applyBorder="1" applyAlignment="1">
      <alignment horizontal="center" vertical="center"/>
    </xf>
    <xf numFmtId="0" fontId="7" fillId="2" borderId="24" xfId="0" applyFont="1" applyFill="1" applyBorder="1">
      <alignment vertical="center"/>
    </xf>
    <xf numFmtId="0" fontId="7" fillId="2" borderId="45" xfId="0" applyFont="1" applyFill="1" applyBorder="1">
      <alignment vertical="center"/>
    </xf>
    <xf numFmtId="0" fontId="7" fillId="2" borderId="46" xfId="0" applyFont="1" applyFill="1" applyBorder="1" applyAlignment="1">
      <alignment horizontal="center" vertical="center"/>
    </xf>
    <xf numFmtId="0" fontId="54" fillId="0" borderId="0" xfId="0" applyFont="1">
      <alignment vertical="center"/>
    </xf>
    <xf numFmtId="38" fontId="0" fillId="2" borderId="29" xfId="1" applyFont="1" applyFill="1" applyBorder="1" applyAlignment="1">
      <alignment horizontal="center" vertical="center"/>
    </xf>
    <xf numFmtId="176" fontId="0" fillId="2" borderId="29" xfId="1" applyNumberFormat="1" applyFont="1" applyFill="1" applyBorder="1" applyAlignment="1">
      <alignment horizontal="center" vertical="center"/>
    </xf>
    <xf numFmtId="0" fontId="0" fillId="2" borderId="98" xfId="0" applyFill="1" applyBorder="1" applyAlignment="1">
      <alignment vertical="center" wrapText="1"/>
    </xf>
    <xf numFmtId="0" fontId="0" fillId="2" borderId="1" xfId="0" applyFill="1" applyBorder="1">
      <alignment vertical="center"/>
    </xf>
    <xf numFmtId="38" fontId="0" fillId="2" borderId="25" xfId="1" applyFont="1" applyFill="1" applyBorder="1" applyAlignment="1">
      <alignment horizontal="center" vertical="center"/>
    </xf>
    <xf numFmtId="176" fontId="0" fillId="2" borderId="25" xfId="1" applyNumberFormat="1" applyFont="1" applyFill="1" applyBorder="1" applyAlignment="1">
      <alignment horizontal="center" vertical="center"/>
    </xf>
    <xf numFmtId="0" fontId="0" fillId="2" borderId="8" xfId="0" applyFill="1" applyBorder="1" applyAlignment="1">
      <alignment vertical="center" wrapText="1"/>
    </xf>
    <xf numFmtId="38" fontId="0" fillId="2" borderId="5" xfId="1" applyFont="1" applyFill="1" applyBorder="1" applyAlignment="1">
      <alignment horizontal="center" vertical="center"/>
    </xf>
    <xf numFmtId="38" fontId="0" fillId="2" borderId="4" xfId="1" applyFont="1" applyFill="1" applyBorder="1" applyAlignment="1">
      <alignment horizontal="center" vertical="center"/>
    </xf>
    <xf numFmtId="176" fontId="0" fillId="2" borderId="4" xfId="1" applyNumberFormat="1" applyFont="1" applyFill="1" applyBorder="1" applyAlignment="1">
      <alignment horizontal="center" vertical="center"/>
    </xf>
    <xf numFmtId="0" fontId="0" fillId="2" borderId="65" xfId="0" applyFill="1" applyBorder="1">
      <alignment vertical="center"/>
    </xf>
    <xf numFmtId="0" fontId="0" fillId="2" borderId="23" xfId="0" applyFill="1" applyBorder="1" applyAlignment="1">
      <alignment horizontal="center" vertical="center"/>
    </xf>
    <xf numFmtId="191" fontId="0" fillId="2" borderId="4" xfId="1" applyNumberFormat="1" applyFont="1" applyFill="1" applyBorder="1" applyAlignment="1">
      <alignment horizontal="center" vertical="center"/>
    </xf>
    <xf numFmtId="191" fontId="0" fillId="2" borderId="5" xfId="1" applyNumberFormat="1" applyFont="1" applyFill="1" applyBorder="1" applyAlignment="1">
      <alignment horizontal="center" vertical="center"/>
    </xf>
    <xf numFmtId="191" fontId="0" fillId="2" borderId="25" xfId="1" applyNumberFormat="1" applyFont="1" applyFill="1" applyBorder="1" applyAlignment="1">
      <alignment horizontal="center" vertical="center"/>
    </xf>
    <xf numFmtId="38" fontId="0" fillId="2" borderId="9" xfId="1" applyFont="1" applyFill="1" applyBorder="1" applyAlignment="1">
      <alignment horizontal="center" vertical="center"/>
    </xf>
    <xf numFmtId="38" fontId="0" fillId="2" borderId="101" xfId="1" applyFont="1" applyFill="1" applyBorder="1" applyAlignment="1">
      <alignment horizontal="center" vertical="center"/>
    </xf>
    <xf numFmtId="191" fontId="0" fillId="2" borderId="9" xfId="1" applyNumberFormat="1" applyFont="1" applyFill="1" applyBorder="1" applyAlignment="1">
      <alignment horizontal="center" vertical="center"/>
    </xf>
    <xf numFmtId="0" fontId="55" fillId="0" borderId="0" xfId="0" applyFont="1">
      <alignment vertical="center"/>
    </xf>
    <xf numFmtId="0" fontId="39" fillId="0" borderId="0" xfId="0" applyFont="1">
      <alignment vertical="center"/>
    </xf>
    <xf numFmtId="0" fontId="39" fillId="0" borderId="0" xfId="0" applyFont="1" applyAlignment="1">
      <alignment horizontal="center" vertical="center"/>
    </xf>
    <xf numFmtId="176" fontId="39" fillId="0" borderId="0" xfId="1" applyNumberFormat="1" applyFont="1">
      <alignment vertical="center"/>
    </xf>
    <xf numFmtId="0" fontId="5" fillId="0" borderId="0" xfId="0" applyFont="1" applyAlignment="1">
      <alignment horizontal="center" vertical="center"/>
    </xf>
    <xf numFmtId="176" fontId="5" fillId="0" borderId="0" xfId="1" applyNumberFormat="1" applyFont="1">
      <alignment vertical="center"/>
    </xf>
    <xf numFmtId="0" fontId="33" fillId="0" borderId="3" xfId="0" applyFont="1" applyBorder="1">
      <alignment vertical="center"/>
    </xf>
    <xf numFmtId="0" fontId="33" fillId="0" borderId="3" xfId="0" applyFont="1" applyBorder="1" applyAlignment="1">
      <alignment horizontal="center" vertical="center"/>
    </xf>
    <xf numFmtId="176" fontId="33" fillId="0" borderId="3" xfId="1" applyNumberFormat="1" applyFont="1" applyBorder="1">
      <alignment vertical="center"/>
    </xf>
    <xf numFmtId="176" fontId="33" fillId="0" borderId="21" xfId="1" applyNumberFormat="1" applyFont="1" applyBorder="1">
      <alignment vertical="center"/>
    </xf>
    <xf numFmtId="0" fontId="28" fillId="0" borderId="0" xfId="0" applyFont="1">
      <alignment vertical="center"/>
    </xf>
    <xf numFmtId="0" fontId="33" fillId="0" borderId="0" xfId="0" applyFont="1">
      <alignment vertical="center"/>
    </xf>
    <xf numFmtId="0" fontId="28" fillId="0" borderId="0" xfId="0" applyFont="1" applyBorder="1">
      <alignment vertical="center"/>
    </xf>
    <xf numFmtId="0" fontId="56" fillId="0" borderId="0" xfId="0" applyFont="1">
      <alignment vertical="center"/>
    </xf>
    <xf numFmtId="0" fontId="33" fillId="0" borderId="102" xfId="0" applyFont="1" applyBorder="1" applyAlignment="1">
      <alignment horizontal="center" vertical="center"/>
    </xf>
    <xf numFmtId="0" fontId="33" fillId="0" borderId="25" xfId="0" applyFont="1" applyBorder="1" applyAlignment="1">
      <alignment horizontal="center" vertical="center"/>
    </xf>
    <xf numFmtId="176" fontId="33" fillId="0" borderId="25" xfId="1" applyNumberFormat="1" applyFont="1" applyBorder="1" applyAlignment="1">
      <alignment horizontal="center" vertical="center"/>
    </xf>
    <xf numFmtId="0" fontId="33" fillId="0" borderId="27" xfId="0" applyFont="1" applyBorder="1" applyAlignment="1">
      <alignment horizontal="center" vertical="center"/>
    </xf>
    <xf numFmtId="176" fontId="33" fillId="0" borderId="8" xfId="1" applyNumberFormat="1" applyFont="1" applyBorder="1" applyAlignment="1">
      <alignment horizontal="center" vertical="center"/>
    </xf>
    <xf numFmtId="176" fontId="33" fillId="0" borderId="9" xfId="1" applyNumberFormat="1" applyFont="1" applyBorder="1" applyAlignment="1">
      <alignment horizontal="center" vertical="center"/>
    </xf>
    <xf numFmtId="0" fontId="33" fillId="0" borderId="9" xfId="0" applyFont="1" applyBorder="1" applyAlignment="1">
      <alignment horizontal="center" vertical="center"/>
    </xf>
    <xf numFmtId="0" fontId="28" fillId="0" borderId="25" xfId="0" applyFont="1" applyBorder="1" applyAlignment="1">
      <alignment horizontal="center" vertical="center"/>
    </xf>
    <xf numFmtId="0" fontId="28" fillId="0" borderId="8" xfId="0" applyFont="1" applyBorder="1" applyAlignment="1">
      <alignment horizontal="center" vertical="center"/>
    </xf>
    <xf numFmtId="0" fontId="28" fillId="0" borderId="27" xfId="0" applyFont="1" applyBorder="1" applyAlignment="1">
      <alignment horizontal="center" vertical="center"/>
    </xf>
    <xf numFmtId="0" fontId="28" fillId="0" borderId="9" xfId="0" applyFont="1" applyBorder="1" applyAlignment="1">
      <alignment horizontal="center" vertical="center"/>
    </xf>
    <xf numFmtId="176" fontId="28" fillId="0" borderId="25" xfId="1" applyNumberFormat="1" applyFont="1" applyBorder="1" applyAlignment="1">
      <alignment horizontal="center" vertical="center"/>
    </xf>
    <xf numFmtId="176" fontId="28" fillId="0" borderId="8" xfId="1" applyNumberFormat="1" applyFont="1" applyBorder="1" applyAlignment="1">
      <alignment horizontal="center" vertical="center"/>
    </xf>
    <xf numFmtId="176" fontId="33" fillId="0" borderId="25" xfId="1" applyNumberFormat="1" applyFont="1" applyBorder="1">
      <alignment vertical="center"/>
    </xf>
    <xf numFmtId="192" fontId="33" fillId="0" borderId="25" xfId="0" applyNumberFormat="1" applyFont="1" applyBorder="1" applyAlignment="1">
      <alignment horizontal="center" vertical="center"/>
    </xf>
    <xf numFmtId="176" fontId="33" fillId="0" borderId="8" xfId="1" applyNumberFormat="1" applyFont="1" applyBorder="1">
      <alignment vertical="center"/>
    </xf>
    <xf numFmtId="176" fontId="33" fillId="0" borderId="9" xfId="1" applyNumberFormat="1" applyFont="1" applyBorder="1">
      <alignment vertical="center"/>
    </xf>
    <xf numFmtId="192" fontId="33" fillId="0" borderId="102" xfId="0" applyNumberFormat="1" applyFont="1" applyBorder="1" applyAlignment="1">
      <alignment horizontal="center" vertical="center"/>
    </xf>
    <xf numFmtId="178" fontId="33" fillId="0" borderId="9" xfId="0" applyNumberFormat="1" applyFont="1" applyBorder="1">
      <alignment vertical="center"/>
    </xf>
    <xf numFmtId="192" fontId="28" fillId="0" borderId="102" xfId="0" applyNumberFormat="1" applyFont="1" applyBorder="1" applyAlignment="1">
      <alignment horizontal="center" vertical="center"/>
    </xf>
    <xf numFmtId="178" fontId="28" fillId="0" borderId="8" xfId="0" applyNumberFormat="1" applyFont="1" applyBorder="1">
      <alignment vertical="center"/>
    </xf>
    <xf numFmtId="192" fontId="28" fillId="0" borderId="25" xfId="0" applyNumberFormat="1" applyFont="1" applyBorder="1" applyAlignment="1">
      <alignment horizontal="center" vertical="center"/>
    </xf>
    <xf numFmtId="178" fontId="28" fillId="0" borderId="25" xfId="0" applyNumberFormat="1" applyFont="1" applyBorder="1">
      <alignment vertical="center"/>
    </xf>
    <xf numFmtId="178" fontId="28" fillId="0" borderId="9" xfId="0" applyNumberFormat="1" applyFont="1" applyBorder="1">
      <alignment vertical="center"/>
    </xf>
    <xf numFmtId="192" fontId="28" fillId="0" borderId="10" xfId="0" applyNumberFormat="1" applyFont="1" applyBorder="1" applyAlignment="1">
      <alignment horizontal="center" vertical="center"/>
    </xf>
    <xf numFmtId="176" fontId="28" fillId="0" borderId="25" xfId="1" applyNumberFormat="1" applyFont="1" applyBorder="1">
      <alignment vertical="center"/>
    </xf>
    <xf numFmtId="176" fontId="28" fillId="0" borderId="8" xfId="1" applyNumberFormat="1" applyFont="1" applyBorder="1">
      <alignment vertical="center"/>
    </xf>
    <xf numFmtId="192" fontId="28" fillId="0" borderId="46" xfId="0" applyNumberFormat="1" applyFont="1" applyBorder="1" applyAlignment="1">
      <alignment horizontal="center" vertical="center"/>
    </xf>
    <xf numFmtId="176" fontId="28" fillId="0" borderId="9" xfId="1" applyNumberFormat="1" applyFont="1" applyBorder="1">
      <alignment vertical="center"/>
    </xf>
    <xf numFmtId="192" fontId="28" fillId="0" borderId="27" xfId="0" applyNumberFormat="1" applyFont="1" applyBorder="1" applyAlignment="1">
      <alignment horizontal="center" vertical="center"/>
    </xf>
    <xf numFmtId="192" fontId="28" fillId="0" borderId="78" xfId="0" applyNumberFormat="1" applyFont="1" applyBorder="1" applyAlignment="1">
      <alignment horizontal="center" vertical="center"/>
    </xf>
    <xf numFmtId="192" fontId="28" fillId="0" borderId="50" xfId="0" applyNumberFormat="1" applyFont="1" applyBorder="1" applyAlignment="1">
      <alignment horizontal="center" vertical="center"/>
    </xf>
    <xf numFmtId="192" fontId="33" fillId="0" borderId="10" xfId="0" applyNumberFormat="1" applyFont="1" applyBorder="1" applyAlignment="1">
      <alignment horizontal="center" vertical="center"/>
    </xf>
    <xf numFmtId="192" fontId="33" fillId="0" borderId="78" xfId="0" applyNumberFormat="1" applyFont="1" applyBorder="1" applyAlignment="1">
      <alignment horizontal="center" vertical="center"/>
    </xf>
    <xf numFmtId="192" fontId="33" fillId="0" borderId="46" xfId="0" applyNumberFormat="1" applyFont="1" applyBorder="1" applyAlignment="1">
      <alignment horizontal="center" vertical="center"/>
    </xf>
    <xf numFmtId="192" fontId="28" fillId="0" borderId="11" xfId="0" applyNumberFormat="1" applyFont="1" applyBorder="1" applyAlignment="1">
      <alignment horizontal="center" vertical="center"/>
    </xf>
    <xf numFmtId="192" fontId="33" fillId="0" borderId="47" xfId="0" applyNumberFormat="1" applyFont="1" applyBorder="1" applyAlignment="1">
      <alignment horizontal="center" vertical="center"/>
    </xf>
    <xf numFmtId="192" fontId="33" fillId="0" borderId="50" xfId="0" applyNumberFormat="1" applyFont="1" applyBorder="1" applyAlignment="1">
      <alignment horizontal="center" vertical="center"/>
    </xf>
    <xf numFmtId="192" fontId="28" fillId="0" borderId="47" xfId="0" applyNumberFormat="1" applyFont="1" applyBorder="1" applyAlignment="1">
      <alignment horizontal="center" vertical="center"/>
    </xf>
    <xf numFmtId="192" fontId="33" fillId="0" borderId="11" xfId="0" applyNumberFormat="1" applyFont="1" applyBorder="1" applyAlignment="1">
      <alignment horizontal="center" vertical="center"/>
    </xf>
    <xf numFmtId="0" fontId="33" fillId="0" borderId="14" xfId="0" applyFont="1" applyBorder="1" applyAlignment="1">
      <alignment horizontal="center" vertical="center"/>
    </xf>
    <xf numFmtId="176" fontId="33" fillId="0" borderId="14" xfId="1" applyNumberFormat="1" applyFont="1" applyBorder="1">
      <alignment vertical="center"/>
    </xf>
    <xf numFmtId="192" fontId="33" fillId="0" borderId="14" xfId="0" applyNumberFormat="1" applyFont="1" applyBorder="1" applyAlignment="1">
      <alignment horizontal="center" vertical="center"/>
    </xf>
    <xf numFmtId="0" fontId="33" fillId="0" borderId="121" xfId="0" applyFont="1" applyBorder="1" applyAlignment="1">
      <alignment horizontal="center" vertical="center"/>
    </xf>
    <xf numFmtId="176" fontId="33" fillId="0" borderId="99" xfId="1" applyNumberFormat="1" applyFont="1" applyBorder="1">
      <alignment vertical="center"/>
    </xf>
    <xf numFmtId="176" fontId="33" fillId="0" borderId="100" xfId="1" applyNumberFormat="1" applyFont="1" applyBorder="1">
      <alignment vertical="center"/>
    </xf>
    <xf numFmtId="192" fontId="33" fillId="0" borderId="120" xfId="0" applyNumberFormat="1" applyFont="1" applyBorder="1" applyAlignment="1">
      <alignment horizontal="center" vertical="center"/>
    </xf>
    <xf numFmtId="178" fontId="33" fillId="0" borderId="100" xfId="0" applyNumberFormat="1" applyFont="1" applyBorder="1">
      <alignment vertical="center"/>
    </xf>
    <xf numFmtId="192" fontId="28" fillId="0" borderId="120" xfId="0" applyNumberFormat="1" applyFont="1" applyBorder="1" applyAlignment="1">
      <alignment horizontal="center" vertical="center"/>
    </xf>
    <xf numFmtId="0" fontId="28" fillId="0" borderId="14" xfId="0" applyFont="1" applyBorder="1" applyAlignment="1">
      <alignment horizontal="center" vertical="center"/>
    </xf>
    <xf numFmtId="178" fontId="28" fillId="0" borderId="99" xfId="0" applyNumberFormat="1" applyFont="1" applyBorder="1">
      <alignment vertical="center"/>
    </xf>
    <xf numFmtId="192" fontId="28" fillId="0" borderId="14" xfId="0" applyNumberFormat="1" applyFont="1" applyBorder="1" applyAlignment="1">
      <alignment horizontal="center" vertical="center"/>
    </xf>
    <xf numFmtId="178" fontId="28" fillId="0" borderId="14" xfId="0" applyNumberFormat="1" applyFont="1" applyBorder="1">
      <alignment vertical="center"/>
    </xf>
    <xf numFmtId="0" fontId="28" fillId="0" borderId="121" xfId="0" applyFont="1" applyBorder="1" applyAlignment="1">
      <alignment horizontal="center" vertical="center"/>
    </xf>
    <xf numFmtId="178" fontId="28" fillId="0" borderId="100" xfId="0" applyNumberFormat="1" applyFont="1" applyBorder="1">
      <alignment vertical="center"/>
    </xf>
    <xf numFmtId="176" fontId="28" fillId="0" borderId="14" xfId="1" applyNumberFormat="1" applyFont="1" applyBorder="1">
      <alignment vertical="center"/>
    </xf>
    <xf numFmtId="176" fontId="28" fillId="0" borderId="99" xfId="1" applyNumberFormat="1" applyFont="1" applyBorder="1">
      <alignment vertical="center"/>
    </xf>
    <xf numFmtId="176" fontId="28" fillId="0" borderId="100" xfId="1" applyNumberFormat="1" applyFont="1" applyBorder="1">
      <alignment vertical="center"/>
    </xf>
    <xf numFmtId="192" fontId="28" fillId="0" borderId="121" xfId="0" applyNumberFormat="1" applyFont="1" applyBorder="1" applyAlignment="1">
      <alignment horizontal="center" vertical="center"/>
    </xf>
    <xf numFmtId="176" fontId="33" fillId="0" borderId="79" xfId="1" applyNumberFormat="1" applyFont="1" applyBorder="1">
      <alignment vertical="center"/>
    </xf>
    <xf numFmtId="176" fontId="33" fillId="0" borderId="98" xfId="1" applyNumberFormat="1" applyFont="1" applyBorder="1">
      <alignment vertical="center"/>
    </xf>
    <xf numFmtId="176" fontId="33" fillId="0" borderId="18" xfId="1" applyNumberFormat="1" applyFont="1" applyBorder="1">
      <alignment vertical="center"/>
    </xf>
    <xf numFmtId="178" fontId="33" fillId="0" borderId="18" xfId="0" applyNumberFormat="1" applyFont="1" applyBorder="1">
      <alignment vertical="center"/>
    </xf>
    <xf numFmtId="178" fontId="28" fillId="0" borderId="98" xfId="0" applyNumberFormat="1" applyFont="1" applyBorder="1">
      <alignment vertical="center"/>
    </xf>
    <xf numFmtId="178" fontId="28" fillId="0" borderId="79" xfId="0" applyNumberFormat="1" applyFont="1" applyBorder="1">
      <alignment vertical="center"/>
    </xf>
    <xf numFmtId="178" fontId="28" fillId="0" borderId="18" xfId="0" applyNumberFormat="1" applyFont="1" applyBorder="1">
      <alignment vertical="center"/>
    </xf>
    <xf numFmtId="176" fontId="28" fillId="0" borderId="79" xfId="1" applyNumberFormat="1" applyFont="1" applyBorder="1">
      <alignment vertical="center"/>
    </xf>
    <xf numFmtId="176" fontId="28" fillId="0" borderId="98" xfId="1" applyNumberFormat="1" applyFont="1" applyBorder="1">
      <alignment vertical="center"/>
    </xf>
    <xf numFmtId="176" fontId="28" fillId="0" borderId="18" xfId="1" applyNumberFormat="1" applyFont="1" applyBorder="1">
      <alignment vertical="center"/>
    </xf>
    <xf numFmtId="0" fontId="28" fillId="0" borderId="0" xfId="0" applyFont="1" applyAlignment="1">
      <alignment horizontal="center" vertical="center"/>
    </xf>
    <xf numFmtId="176" fontId="28" fillId="0" borderId="0" xfId="1" applyNumberFormat="1" applyFont="1">
      <alignment vertical="center"/>
    </xf>
    <xf numFmtId="0" fontId="30" fillId="2" borderId="0" xfId="0" applyFont="1" applyFill="1">
      <alignment vertical="center"/>
    </xf>
    <xf numFmtId="186" fontId="0" fillId="2" borderId="0" xfId="0" applyNumberFormat="1" applyFill="1" applyAlignment="1">
      <alignment horizontal="right" vertical="center"/>
    </xf>
    <xf numFmtId="188" fontId="0" fillId="2" borderId="0" xfId="0" applyNumberFormat="1" applyFill="1" applyAlignment="1">
      <alignment vertical="center"/>
    </xf>
    <xf numFmtId="0" fontId="0" fillId="0" borderId="110" xfId="0" applyBorder="1" applyAlignment="1">
      <alignment vertical="center"/>
    </xf>
    <xf numFmtId="194" fontId="45" fillId="2" borderId="0" xfId="0" applyNumberFormat="1" applyFont="1" applyFill="1" applyAlignment="1">
      <alignment horizontal="right" vertical="center"/>
    </xf>
    <xf numFmtId="194" fontId="0" fillId="2" borderId="0" xfId="0" applyNumberFormat="1" applyFill="1" applyAlignment="1">
      <alignment vertical="center"/>
    </xf>
    <xf numFmtId="194" fontId="7" fillId="2" borderId="0" xfId="0" applyNumberFormat="1" applyFont="1" applyFill="1" applyAlignment="1">
      <alignment horizontal="right" vertical="center"/>
    </xf>
    <xf numFmtId="194" fontId="7" fillId="2" borderId="0" xfId="0" applyNumberFormat="1" applyFont="1" applyFill="1" applyAlignment="1">
      <alignment vertical="center"/>
    </xf>
    <xf numFmtId="0" fontId="0" fillId="2" borderId="0" xfId="0" applyFill="1" applyAlignment="1">
      <alignment horizontal="center" vertical="center"/>
    </xf>
    <xf numFmtId="0" fontId="0" fillId="2" borderId="23" xfId="0" applyFill="1" applyBorder="1" applyAlignment="1">
      <alignment horizontal="center" vertical="center" wrapText="1"/>
    </xf>
    <xf numFmtId="191" fontId="0" fillId="2" borderId="46" xfId="0" applyNumberFormat="1" applyFill="1" applyBorder="1">
      <alignment vertical="center"/>
    </xf>
    <xf numFmtId="191" fontId="0" fillId="2" borderId="23" xfId="0" applyNumberFormat="1" applyFill="1" applyBorder="1">
      <alignment vertical="center"/>
    </xf>
    <xf numFmtId="0" fontId="0" fillId="2" borderId="25" xfId="0" applyFill="1" applyBorder="1" applyAlignment="1">
      <alignment horizontal="center" vertical="center" wrapText="1"/>
    </xf>
    <xf numFmtId="191" fontId="0" fillId="2" borderId="25" xfId="0" applyNumberFormat="1" applyFill="1" applyBorder="1">
      <alignment vertical="center"/>
    </xf>
    <xf numFmtId="191" fontId="0" fillId="2" borderId="7" xfId="0" applyNumberFormat="1" applyFill="1" applyBorder="1">
      <alignment vertical="center"/>
    </xf>
    <xf numFmtId="0" fontId="0" fillId="2" borderId="47" xfId="0" applyFill="1" applyBorder="1" applyAlignment="1">
      <alignment horizontal="center" vertical="center" wrapText="1"/>
    </xf>
    <xf numFmtId="191" fontId="0" fillId="2" borderId="47" xfId="0" applyNumberFormat="1" applyFill="1" applyBorder="1">
      <alignment vertical="center"/>
    </xf>
    <xf numFmtId="191" fontId="0" fillId="2" borderId="0" xfId="0" applyNumberFormat="1" applyFill="1" applyBorder="1">
      <alignment vertical="center"/>
    </xf>
    <xf numFmtId="0" fontId="0" fillId="2" borderId="50" xfId="0" applyFill="1" applyBorder="1" applyAlignment="1">
      <alignment horizontal="center" vertical="center" wrapText="1"/>
    </xf>
    <xf numFmtId="0" fontId="0" fillId="2" borderId="50" xfId="0" applyFill="1" applyBorder="1" applyAlignment="1">
      <alignment vertical="center" wrapText="1"/>
    </xf>
    <xf numFmtId="0" fontId="41" fillId="2" borderId="25" xfId="0" applyFont="1" applyFill="1" applyBorder="1" applyAlignment="1">
      <alignment horizontal="center" vertical="center" wrapText="1"/>
    </xf>
    <xf numFmtId="0" fontId="41" fillId="2" borderId="25" xfId="0" applyFont="1" applyFill="1" applyBorder="1" applyAlignment="1">
      <alignment vertical="center" wrapText="1"/>
    </xf>
    <xf numFmtId="178" fontId="41" fillId="2" borderId="25" xfId="0" applyNumberFormat="1" applyFont="1" applyFill="1" applyBorder="1">
      <alignment vertical="center"/>
    </xf>
    <xf numFmtId="0" fontId="0" fillId="2" borderId="25" xfId="0" applyFill="1" applyBorder="1" applyAlignment="1">
      <alignment horizontal="center" vertical="center"/>
    </xf>
    <xf numFmtId="178" fontId="0" fillId="2" borderId="7" xfId="0" applyNumberFormat="1" applyFill="1" applyBorder="1">
      <alignment vertical="center"/>
    </xf>
    <xf numFmtId="0" fontId="0" fillId="2" borderId="8" xfId="0" applyFill="1" applyBorder="1" applyAlignment="1">
      <alignment horizontal="center" vertical="center"/>
    </xf>
    <xf numFmtId="0" fontId="0" fillId="2" borderId="27" xfId="0" applyFill="1" applyBorder="1" applyAlignment="1">
      <alignment horizontal="center" vertical="center"/>
    </xf>
    <xf numFmtId="0" fontId="53" fillId="2" borderId="0" xfId="0" applyFont="1" applyFill="1">
      <alignment vertical="center"/>
    </xf>
    <xf numFmtId="0" fontId="7" fillId="0" borderId="0" xfId="0" applyFont="1" applyFill="1" applyBorder="1">
      <alignment vertical="center"/>
    </xf>
    <xf numFmtId="0" fontId="7" fillId="2" borderId="48" xfId="0" applyFont="1" applyFill="1" applyBorder="1" applyAlignment="1">
      <alignment horizontal="center" vertical="center"/>
    </xf>
    <xf numFmtId="0" fontId="7" fillId="2" borderId="42" xfId="0" applyFont="1" applyFill="1" applyBorder="1" applyAlignment="1">
      <alignment vertical="center"/>
    </xf>
    <xf numFmtId="0" fontId="7" fillId="2" borderId="43"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43" xfId="0" applyFont="1" applyFill="1" applyBorder="1" applyAlignment="1">
      <alignment vertical="center" wrapText="1"/>
    </xf>
    <xf numFmtId="0" fontId="7" fillId="2" borderId="43" xfId="0" applyFont="1" applyFill="1" applyBorder="1" applyAlignment="1">
      <alignment horizontal="center" vertical="center"/>
    </xf>
    <xf numFmtId="0" fontId="7" fillId="2" borderId="23" xfId="0" applyFont="1" applyFill="1" applyBorder="1" applyAlignment="1">
      <alignment vertical="center"/>
    </xf>
    <xf numFmtId="0" fontId="7" fillId="2" borderId="23" xfId="0" applyFont="1" applyFill="1" applyBorder="1" applyAlignment="1">
      <alignment vertical="center" wrapText="1"/>
    </xf>
    <xf numFmtId="0" fontId="7" fillId="0" borderId="0" xfId="0" applyFont="1" applyFill="1" applyAlignment="1">
      <alignment vertical="center" wrapText="1"/>
    </xf>
    <xf numFmtId="0" fontId="7" fillId="2" borderId="42" xfId="0" applyFont="1" applyFill="1" applyBorder="1" applyAlignment="1">
      <alignment horizontal="center" vertical="center"/>
    </xf>
    <xf numFmtId="0" fontId="7" fillId="2" borderId="25" xfId="0" applyFont="1" applyFill="1" applyBorder="1" applyAlignment="1">
      <alignment horizontal="center" vertical="center" wrapText="1"/>
    </xf>
    <xf numFmtId="0" fontId="7" fillId="2" borderId="25" xfId="0" applyFont="1" applyFill="1" applyBorder="1" applyAlignment="1">
      <alignment vertical="center" wrapText="1"/>
    </xf>
    <xf numFmtId="0" fontId="7" fillId="2" borderId="8" xfId="0" applyFont="1" applyFill="1" applyBorder="1" applyAlignment="1">
      <alignment vertical="center" wrapText="1"/>
    </xf>
    <xf numFmtId="38" fontId="0" fillId="2" borderId="49" xfId="1" applyFont="1" applyFill="1" applyBorder="1">
      <alignment vertical="center"/>
    </xf>
    <xf numFmtId="184" fontId="0" fillId="0" borderId="0" xfId="0" applyNumberFormat="1">
      <alignment vertical="center"/>
    </xf>
    <xf numFmtId="0" fontId="0" fillId="2" borderId="64" xfId="0" applyFont="1" applyFill="1" applyBorder="1">
      <alignment vertical="center"/>
    </xf>
    <xf numFmtId="0" fontId="0" fillId="2" borderId="73" xfId="0" applyFont="1" applyFill="1" applyBorder="1">
      <alignment vertical="center"/>
    </xf>
    <xf numFmtId="0" fontId="7" fillId="2" borderId="65" xfId="0" applyFont="1" applyFill="1" applyBorder="1">
      <alignment vertical="center"/>
    </xf>
    <xf numFmtId="0" fontId="7" fillId="2" borderId="66" xfId="0" applyFont="1" applyFill="1" applyBorder="1">
      <alignment vertical="center"/>
    </xf>
    <xf numFmtId="0" fontId="7" fillId="2" borderId="67" xfId="0" applyFont="1" applyFill="1" applyBorder="1">
      <alignment vertical="center"/>
    </xf>
    <xf numFmtId="0" fontId="7" fillId="2" borderId="75" xfId="0" applyFont="1" applyFill="1" applyBorder="1" applyAlignment="1">
      <alignment horizontal="center" vertical="center"/>
    </xf>
    <xf numFmtId="0" fontId="7" fillId="2" borderId="22" xfId="0" applyFont="1" applyFill="1" applyBorder="1">
      <alignment vertical="center"/>
    </xf>
    <xf numFmtId="176" fontId="7" fillId="2" borderId="23" xfId="1" applyNumberFormat="1" applyFont="1" applyFill="1" applyBorder="1" applyAlignment="1">
      <alignment horizontal="right" vertical="center"/>
    </xf>
    <xf numFmtId="176" fontId="7" fillId="2" borderId="46" xfId="1" applyNumberFormat="1" applyFont="1" applyFill="1" applyBorder="1" applyAlignment="1">
      <alignment horizontal="right" vertical="center"/>
    </xf>
    <xf numFmtId="176" fontId="7" fillId="2" borderId="75" xfId="1" applyNumberFormat="1" applyFont="1" applyFill="1" applyBorder="1" applyAlignment="1">
      <alignment horizontal="right" vertical="center"/>
    </xf>
    <xf numFmtId="0" fontId="7" fillId="2" borderId="46" xfId="0" applyFont="1" applyFill="1" applyBorder="1">
      <alignment vertical="center"/>
    </xf>
    <xf numFmtId="0" fontId="7" fillId="2" borderId="16" xfId="0" applyFont="1" applyFill="1" applyBorder="1">
      <alignment vertical="center"/>
    </xf>
    <xf numFmtId="0" fontId="7" fillId="2" borderId="79" xfId="0" applyFont="1" applyFill="1" applyBorder="1">
      <alignment vertical="center"/>
    </xf>
    <xf numFmtId="176" fontId="7" fillId="2" borderId="1" xfId="1" applyNumberFormat="1" applyFont="1" applyFill="1" applyBorder="1" applyAlignment="1">
      <alignment horizontal="right" vertical="center"/>
    </xf>
    <xf numFmtId="176" fontId="7" fillId="2" borderId="79" xfId="1" applyNumberFormat="1" applyFont="1" applyFill="1" applyBorder="1" applyAlignment="1">
      <alignment horizontal="right" vertical="center"/>
    </xf>
    <xf numFmtId="176" fontId="7" fillId="2" borderId="18" xfId="1" applyNumberFormat="1" applyFont="1" applyFill="1" applyBorder="1" applyAlignment="1">
      <alignment horizontal="right" vertical="center"/>
    </xf>
    <xf numFmtId="0" fontId="7" fillId="2" borderId="3" xfId="0" applyFont="1" applyFill="1" applyBorder="1">
      <alignment vertical="center"/>
    </xf>
    <xf numFmtId="0" fontId="7" fillId="2" borderId="4"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6" xfId="0" applyFont="1" applyFill="1" applyBorder="1">
      <alignment vertical="center"/>
    </xf>
    <xf numFmtId="0" fontId="7" fillId="2" borderId="7" xfId="0" applyFont="1" applyFill="1" applyBorder="1">
      <alignment vertical="center"/>
    </xf>
    <xf numFmtId="178" fontId="7" fillId="2" borderId="25"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0" fontId="7" fillId="2" borderId="103" xfId="0" applyFont="1" applyFill="1" applyBorder="1">
      <alignment vertical="center"/>
    </xf>
    <xf numFmtId="0" fontId="7" fillId="2" borderId="31" xfId="0" applyFont="1" applyFill="1" applyBorder="1">
      <alignment vertical="center"/>
    </xf>
    <xf numFmtId="178" fontId="7" fillId="2" borderId="29" xfId="0" applyNumberFormat="1" applyFont="1" applyFill="1" applyBorder="1" applyAlignment="1">
      <alignment horizontal="right" vertical="center"/>
    </xf>
    <xf numFmtId="178" fontId="7" fillId="2" borderId="101" xfId="0" applyNumberFormat="1" applyFont="1" applyFill="1" applyBorder="1" applyAlignment="1">
      <alignment horizontal="right" vertical="center"/>
    </xf>
    <xf numFmtId="0" fontId="7" fillId="2" borderId="23" xfId="0" applyFont="1" applyFill="1" applyBorder="1" applyAlignment="1">
      <alignment horizontal="center" vertical="center"/>
    </xf>
    <xf numFmtId="0" fontId="7" fillId="2" borderId="104"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69" xfId="0" applyFont="1" applyFill="1" applyBorder="1">
      <alignment vertical="center"/>
    </xf>
    <xf numFmtId="0" fontId="7" fillId="2" borderId="42" xfId="0" applyFont="1" applyFill="1" applyBorder="1">
      <alignment vertical="center"/>
    </xf>
    <xf numFmtId="177" fontId="7" fillId="2" borderId="50" xfId="0" applyNumberFormat="1" applyFont="1" applyFill="1" applyBorder="1">
      <alignment vertical="center"/>
    </xf>
    <xf numFmtId="176" fontId="7" fillId="2" borderId="50" xfId="1" applyNumberFormat="1" applyFont="1" applyFill="1" applyBorder="1" applyAlignment="1">
      <alignment horizontal="right" vertical="center"/>
    </xf>
    <xf numFmtId="176" fontId="7" fillId="2" borderId="48" xfId="1" applyNumberFormat="1" applyFont="1" applyFill="1" applyBorder="1" applyAlignment="1">
      <alignment horizontal="right" vertical="center"/>
    </xf>
    <xf numFmtId="176" fontId="7" fillId="2" borderId="77" xfId="1" applyNumberFormat="1" applyFont="1" applyFill="1" applyBorder="1" applyAlignment="1">
      <alignment horizontal="right" vertical="center"/>
    </xf>
    <xf numFmtId="177" fontId="7" fillId="2" borderId="25" xfId="0" applyNumberFormat="1" applyFont="1" applyFill="1" applyBorder="1">
      <alignment vertical="center"/>
    </xf>
    <xf numFmtId="176" fontId="7" fillId="2" borderId="8" xfId="1" applyNumberFormat="1" applyFont="1" applyFill="1" applyBorder="1" applyAlignment="1">
      <alignment horizontal="right" vertical="center"/>
    </xf>
    <xf numFmtId="176" fontId="7" fillId="2" borderId="9" xfId="1" applyNumberFormat="1" applyFont="1" applyFill="1" applyBorder="1" applyAlignment="1">
      <alignment horizontal="right" vertical="center"/>
    </xf>
    <xf numFmtId="0" fontId="7" fillId="2" borderId="8" xfId="0" applyFont="1" applyFill="1" applyBorder="1">
      <alignment vertical="center"/>
    </xf>
    <xf numFmtId="0" fontId="7" fillId="2" borderId="12" xfId="0" applyFont="1" applyFill="1" applyBorder="1">
      <alignment vertical="center"/>
    </xf>
    <xf numFmtId="0" fontId="7" fillId="2" borderId="13" xfId="0" applyFont="1" applyFill="1" applyBorder="1">
      <alignment vertical="center"/>
    </xf>
    <xf numFmtId="177" fontId="7" fillId="2" borderId="14" xfId="0" applyNumberFormat="1" applyFont="1" applyFill="1" applyBorder="1">
      <alignment vertical="center"/>
    </xf>
    <xf numFmtId="176" fontId="7" fillId="2" borderId="14" xfId="1" applyNumberFormat="1" applyFont="1" applyFill="1" applyBorder="1" applyAlignment="1">
      <alignment horizontal="right" vertical="center"/>
    </xf>
    <xf numFmtId="176" fontId="7" fillId="2" borderId="99" xfId="1" applyNumberFormat="1" applyFont="1" applyFill="1" applyBorder="1" applyAlignment="1">
      <alignment horizontal="right" vertical="center"/>
    </xf>
    <xf numFmtId="176" fontId="7" fillId="2" borderId="100" xfId="1" applyNumberFormat="1" applyFont="1" applyFill="1" applyBorder="1" applyAlignment="1">
      <alignment horizontal="right" vertical="center"/>
    </xf>
    <xf numFmtId="0" fontId="7" fillId="37" borderId="16" xfId="0" applyFont="1" applyFill="1" applyBorder="1">
      <alignment vertical="center"/>
    </xf>
    <xf numFmtId="0" fontId="7" fillId="37" borderId="1" xfId="0" applyFont="1" applyFill="1" applyBorder="1">
      <alignment vertical="center"/>
    </xf>
    <xf numFmtId="177" fontId="7" fillId="37" borderId="79" xfId="0" applyNumberFormat="1" applyFont="1" applyFill="1" applyBorder="1">
      <alignment vertical="center"/>
    </xf>
    <xf numFmtId="176" fontId="7" fillId="37" borderId="98" xfId="1" applyNumberFormat="1" applyFont="1" applyFill="1" applyBorder="1" applyAlignment="1">
      <alignment horizontal="right" vertical="center"/>
    </xf>
    <xf numFmtId="176" fontId="7" fillId="37" borderId="18" xfId="1" applyNumberFormat="1" applyFont="1" applyFill="1" applyBorder="1" applyAlignment="1">
      <alignment horizontal="right" vertical="center"/>
    </xf>
    <xf numFmtId="0" fontId="7" fillId="2" borderId="27" xfId="0" applyFont="1" applyFill="1" applyBorder="1">
      <alignment vertical="center"/>
    </xf>
    <xf numFmtId="0" fontId="7" fillId="2" borderId="23" xfId="0" applyFont="1" applyFill="1" applyBorder="1">
      <alignment vertical="center"/>
    </xf>
    <xf numFmtId="0" fontId="7" fillId="2" borderId="0" xfId="0" applyFont="1" applyFill="1" applyBorder="1">
      <alignment vertical="center"/>
    </xf>
    <xf numFmtId="0" fontId="7" fillId="2" borderId="72" xfId="0" applyFont="1" applyFill="1" applyBorder="1">
      <alignment vertical="center"/>
    </xf>
    <xf numFmtId="0" fontId="7" fillId="2" borderId="64" xfId="0" applyFont="1" applyFill="1" applyBorder="1">
      <alignment vertical="center"/>
    </xf>
    <xf numFmtId="0" fontId="7" fillId="2" borderId="73" xfId="0" applyFont="1" applyFill="1" applyBorder="1">
      <alignment vertical="center"/>
    </xf>
    <xf numFmtId="0" fontId="7" fillId="2" borderId="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41" fillId="2" borderId="7" xfId="0" applyFont="1" applyFill="1" applyBorder="1">
      <alignment vertical="center"/>
    </xf>
    <xf numFmtId="0" fontId="41" fillId="2" borderId="23" xfId="0" applyFont="1" applyFill="1" applyBorder="1">
      <alignment vertical="center"/>
    </xf>
    <xf numFmtId="0" fontId="41" fillId="2" borderId="8" xfId="0" applyFont="1" applyFill="1" applyBorder="1">
      <alignment vertical="center"/>
    </xf>
    <xf numFmtId="0" fontId="41" fillId="2" borderId="31" xfId="0" applyFont="1" applyFill="1" applyBorder="1">
      <alignment vertical="center"/>
    </xf>
    <xf numFmtId="0" fontId="7" fillId="0" borderId="67" xfId="0" applyFont="1" applyFill="1" applyBorder="1">
      <alignment vertical="center"/>
    </xf>
    <xf numFmtId="178" fontId="7" fillId="0" borderId="47" xfId="0" applyNumberFormat="1" applyFont="1" applyFill="1" applyBorder="1" applyAlignment="1">
      <alignment horizontal="right" vertical="center"/>
    </xf>
    <xf numFmtId="178" fontId="7" fillId="0" borderId="68" xfId="0" applyNumberFormat="1" applyFont="1" applyFill="1" applyBorder="1" applyAlignment="1">
      <alignment horizontal="right" vertical="center"/>
    </xf>
    <xf numFmtId="0" fontId="7" fillId="0" borderId="6" xfId="0" applyFont="1" applyFill="1" applyBorder="1">
      <alignment vertical="center"/>
    </xf>
    <xf numFmtId="0" fontId="7" fillId="0" borderId="7" xfId="0" applyFont="1" applyFill="1" applyBorder="1">
      <alignment vertical="center"/>
    </xf>
    <xf numFmtId="178" fontId="7" fillId="0" borderId="25" xfId="0" applyNumberFormat="1" applyFont="1" applyFill="1" applyBorder="1" applyAlignment="1">
      <alignment horizontal="right" vertical="center"/>
    </xf>
    <xf numFmtId="178" fontId="7" fillId="0" borderId="26" xfId="0" applyNumberFormat="1" applyFont="1" applyFill="1" applyBorder="1" applyAlignment="1">
      <alignment horizontal="right" vertical="center"/>
    </xf>
    <xf numFmtId="0" fontId="7" fillId="0" borderId="16" xfId="0" applyFont="1" applyFill="1" applyBorder="1">
      <alignment vertical="center"/>
    </xf>
    <xf numFmtId="0" fontId="7" fillId="0" borderId="1" xfId="0" applyFont="1" applyFill="1" applyBorder="1">
      <alignment vertical="center"/>
    </xf>
    <xf numFmtId="178" fontId="7" fillId="0" borderId="79" xfId="0" applyNumberFormat="1" applyFont="1" applyFill="1" applyBorder="1" applyAlignment="1">
      <alignment horizontal="right" vertical="center"/>
    </xf>
    <xf numFmtId="190" fontId="7" fillId="0" borderId="113" xfId="0" applyNumberFormat="1" applyFont="1" applyFill="1" applyBorder="1" applyAlignment="1">
      <alignment horizontal="right" vertical="center"/>
    </xf>
    <xf numFmtId="176" fontId="7" fillId="2" borderId="43" xfId="1" applyNumberFormat="1" applyFont="1" applyFill="1" applyBorder="1" applyAlignment="1">
      <alignment horizontal="right" vertical="center"/>
    </xf>
    <xf numFmtId="176" fontId="7" fillId="2" borderId="98" xfId="1" applyNumberFormat="1" applyFont="1" applyFill="1" applyBorder="1" applyAlignment="1">
      <alignment horizontal="right" vertical="center"/>
    </xf>
    <xf numFmtId="178" fontId="7" fillId="2" borderId="46" xfId="0" applyNumberFormat="1" applyFont="1" applyFill="1" applyBorder="1" applyAlignment="1">
      <alignment horizontal="right" vertical="center"/>
    </xf>
    <xf numFmtId="178" fontId="7" fillId="2" borderId="75" xfId="0" applyNumberFormat="1" applyFont="1" applyFill="1" applyBorder="1" applyAlignment="1">
      <alignment horizontal="right" vertical="center"/>
    </xf>
    <xf numFmtId="178" fontId="7" fillId="2" borderId="65" xfId="0" applyNumberFormat="1" applyFont="1" applyFill="1" applyBorder="1">
      <alignment vertical="center"/>
    </xf>
    <xf numFmtId="0" fontId="7" fillId="2" borderId="25" xfId="0" applyFont="1" applyFill="1" applyBorder="1" applyAlignment="1">
      <alignment horizontal="center" vertical="center"/>
    </xf>
    <xf numFmtId="0" fontId="7" fillId="2" borderId="26" xfId="0" applyFont="1" applyFill="1" applyBorder="1" applyAlignment="1">
      <alignment horizontal="center" vertical="center"/>
    </xf>
    <xf numFmtId="176" fontId="7" fillId="2" borderId="25" xfId="0" applyNumberFormat="1" applyFont="1" applyFill="1" applyBorder="1" applyAlignment="1">
      <alignment horizontal="right" vertical="center"/>
    </xf>
    <xf numFmtId="176" fontId="7" fillId="2" borderId="26" xfId="0" applyNumberFormat="1" applyFont="1" applyFill="1" applyBorder="1" applyAlignment="1">
      <alignment horizontal="right" vertical="center"/>
    </xf>
    <xf numFmtId="176" fontId="7" fillId="2" borderId="47" xfId="0" applyNumberFormat="1" applyFont="1" applyFill="1" applyBorder="1" applyAlignment="1">
      <alignment horizontal="right" vertical="center"/>
    </xf>
    <xf numFmtId="176" fontId="7" fillId="2" borderId="68" xfId="0" applyNumberFormat="1" applyFont="1" applyFill="1" applyBorder="1" applyAlignment="1">
      <alignment horizontal="right" vertical="center"/>
    </xf>
    <xf numFmtId="176" fontId="7" fillId="2" borderId="79" xfId="0" applyNumberFormat="1" applyFont="1" applyFill="1" applyBorder="1" applyAlignment="1">
      <alignment horizontal="right" vertical="center"/>
    </xf>
    <xf numFmtId="176" fontId="7" fillId="2" borderId="113" xfId="0" applyNumberFormat="1" applyFont="1" applyFill="1" applyBorder="1" applyAlignment="1">
      <alignment horizontal="right" vertical="center"/>
    </xf>
    <xf numFmtId="0" fontId="7" fillId="0" borderId="65" xfId="0" applyFont="1" applyBorder="1">
      <alignment vertical="center"/>
    </xf>
    <xf numFmtId="0" fontId="7" fillId="0" borderId="21" xfId="0" applyFont="1" applyBorder="1">
      <alignment vertical="center"/>
    </xf>
    <xf numFmtId="178" fontId="7" fillId="2" borderId="50" xfId="0" applyNumberFormat="1" applyFont="1" applyFill="1" applyBorder="1" applyAlignment="1">
      <alignment horizontal="right" vertical="center"/>
    </xf>
    <xf numFmtId="178" fontId="7" fillId="2" borderId="48"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8" fontId="7" fillId="2" borderId="30" xfId="0" applyNumberFormat="1" applyFont="1" applyFill="1" applyBorder="1" applyAlignment="1">
      <alignment horizontal="right" vertical="center"/>
    </xf>
    <xf numFmtId="0" fontId="7" fillId="0" borderId="7" xfId="0" applyFont="1" applyBorder="1">
      <alignment vertical="center"/>
    </xf>
    <xf numFmtId="0" fontId="7" fillId="0" borderId="13" xfId="0" applyFont="1" applyBorder="1">
      <alignment vertical="center"/>
    </xf>
    <xf numFmtId="0" fontId="7" fillId="37" borderId="119" xfId="0" applyFont="1" applyFill="1" applyBorder="1">
      <alignment vertical="center"/>
    </xf>
    <xf numFmtId="177" fontId="7" fillId="37" borderId="17" xfId="0" applyNumberFormat="1" applyFont="1" applyFill="1" applyBorder="1">
      <alignment vertical="center"/>
    </xf>
    <xf numFmtId="178" fontId="7" fillId="0" borderId="0" xfId="0" applyNumberFormat="1" applyFont="1" applyFill="1" applyBorder="1" applyAlignment="1">
      <alignment horizontal="right" vertical="center"/>
    </xf>
    <xf numFmtId="178" fontId="7" fillId="0" borderId="76" xfId="0" applyNumberFormat="1" applyFont="1" applyFill="1" applyBorder="1" applyAlignment="1">
      <alignment horizontal="right" vertical="center"/>
    </xf>
    <xf numFmtId="178" fontId="7" fillId="0" borderId="7" xfId="0" applyNumberFormat="1" applyFont="1" applyFill="1" applyBorder="1" applyAlignment="1">
      <alignment horizontal="right" vertical="center"/>
    </xf>
    <xf numFmtId="178" fontId="7" fillId="0" borderId="9" xfId="0" applyNumberFormat="1" applyFont="1" applyFill="1" applyBorder="1" applyAlignment="1">
      <alignment horizontal="right" vertical="center"/>
    </xf>
    <xf numFmtId="0" fontId="7" fillId="0" borderId="31" xfId="0" applyFont="1" applyBorder="1">
      <alignment vertical="center"/>
    </xf>
    <xf numFmtId="190" fontId="7" fillId="0" borderId="1" xfId="0" applyNumberFormat="1" applyFont="1" applyFill="1" applyBorder="1" applyAlignment="1">
      <alignment horizontal="right" vertical="center"/>
    </xf>
    <xf numFmtId="190" fontId="7" fillId="0" borderId="18" xfId="0" applyNumberFormat="1" applyFont="1" applyFill="1" applyBorder="1" applyAlignment="1">
      <alignment horizontal="right" vertical="center"/>
    </xf>
    <xf numFmtId="38" fontId="7" fillId="2" borderId="25" xfId="1" applyFont="1" applyFill="1" applyBorder="1" applyAlignment="1">
      <alignment horizontal="right" vertical="center"/>
    </xf>
    <xf numFmtId="38" fontId="7" fillId="2" borderId="25" xfId="1" applyFont="1" applyFill="1" applyBorder="1" applyAlignment="1">
      <alignment horizontal="right" vertical="center" wrapText="1"/>
    </xf>
    <xf numFmtId="38" fontId="7" fillId="2" borderId="9" xfId="1" applyFont="1" applyFill="1" applyBorder="1" applyAlignment="1">
      <alignment horizontal="right" vertical="center" wrapText="1"/>
    </xf>
    <xf numFmtId="178" fontId="7" fillId="2" borderId="25" xfId="0" applyNumberFormat="1" applyFont="1" applyFill="1" applyBorder="1">
      <alignment vertical="center"/>
    </xf>
    <xf numFmtId="178" fontId="7" fillId="2" borderId="8" xfId="0" applyNumberFormat="1" applyFont="1" applyFill="1" applyBorder="1">
      <alignment vertical="center"/>
    </xf>
    <xf numFmtId="178" fontId="7" fillId="2" borderId="9" xfId="0" applyNumberFormat="1" applyFont="1" applyFill="1" applyBorder="1">
      <alignment vertical="center"/>
    </xf>
    <xf numFmtId="178" fontId="7" fillId="2" borderId="29" xfId="0" applyNumberFormat="1" applyFont="1" applyFill="1" applyBorder="1">
      <alignment vertical="center"/>
    </xf>
    <xf numFmtId="178" fontId="7" fillId="2" borderId="30" xfId="0" applyNumberFormat="1" applyFont="1" applyFill="1" applyBorder="1">
      <alignment vertical="center"/>
    </xf>
    <xf numFmtId="178" fontId="7" fillId="2" borderId="101" xfId="0" applyNumberFormat="1" applyFont="1" applyFill="1" applyBorder="1">
      <alignment vertical="center"/>
    </xf>
    <xf numFmtId="0" fontId="7" fillId="0" borderId="3" xfId="0" applyFont="1" applyBorder="1">
      <alignment vertical="center"/>
    </xf>
    <xf numFmtId="0" fontId="7" fillId="2" borderId="70" xfId="0" applyFont="1" applyFill="1" applyBorder="1" applyAlignment="1">
      <alignment horizontal="center" vertical="center" wrapText="1"/>
    </xf>
    <xf numFmtId="0" fontId="7" fillId="2" borderId="9" xfId="0" applyFont="1" applyFill="1" applyBorder="1" applyAlignment="1">
      <alignment horizontal="right" vertical="center"/>
    </xf>
    <xf numFmtId="0" fontId="7" fillId="2" borderId="76" xfId="0" applyFont="1" applyFill="1" applyBorder="1" applyAlignment="1">
      <alignment horizontal="right" vertical="center"/>
    </xf>
    <xf numFmtId="0" fontId="7" fillId="2" borderId="101" xfId="0" applyFont="1" applyFill="1" applyBorder="1" applyAlignment="1">
      <alignment horizontal="right" vertical="center"/>
    </xf>
    <xf numFmtId="0" fontId="7" fillId="2" borderId="7" xfId="0" applyFont="1" applyFill="1" applyBorder="1" applyAlignment="1">
      <alignment horizontal="center" vertical="center"/>
    </xf>
    <xf numFmtId="176" fontId="7" fillId="2" borderId="25" xfId="1" applyNumberFormat="1" applyFont="1" applyFill="1" applyBorder="1" applyAlignment="1">
      <alignment horizontal="right" vertical="center"/>
    </xf>
    <xf numFmtId="176" fontId="7" fillId="37" borderId="79" xfId="1" applyNumberFormat="1" applyFont="1" applyFill="1" applyBorder="1" applyAlignment="1">
      <alignment horizontal="right" vertical="center"/>
    </xf>
    <xf numFmtId="190" fontId="7" fillId="0" borderId="79" xfId="0" applyNumberFormat="1" applyFont="1" applyFill="1" applyBorder="1" applyAlignment="1">
      <alignment horizontal="right" vertical="center"/>
    </xf>
    <xf numFmtId="0" fontId="9" fillId="2" borderId="0" xfId="0" applyFont="1" applyFill="1">
      <alignment vertical="center"/>
    </xf>
    <xf numFmtId="0" fontId="0" fillId="2" borderId="65" xfId="0" applyFill="1" applyBorder="1" applyAlignment="1">
      <alignment vertical="center" wrapText="1"/>
    </xf>
    <xf numFmtId="0" fontId="6" fillId="2" borderId="0" xfId="0" applyFont="1" applyFill="1" applyBorder="1" applyAlignment="1">
      <alignment vertical="center"/>
    </xf>
    <xf numFmtId="0" fontId="0" fillId="2" borderId="0" xfId="0" applyFill="1" applyBorder="1" applyAlignment="1">
      <alignment vertical="center"/>
    </xf>
    <xf numFmtId="0" fontId="9" fillId="2" borderId="0" xfId="0" applyFont="1" applyFill="1" applyAlignment="1">
      <alignment horizontal="left" vertical="center"/>
    </xf>
    <xf numFmtId="0" fontId="3" fillId="2" borderId="0" xfId="0" applyFont="1" applyFill="1" applyAlignment="1">
      <alignment horizontal="center" vertical="center"/>
    </xf>
    <xf numFmtId="0" fontId="5" fillId="2" borderId="0" xfId="0" applyFont="1" applyFill="1">
      <alignment vertical="center"/>
    </xf>
    <xf numFmtId="0" fontId="58" fillId="2" borderId="0" xfId="0" applyFont="1" applyFill="1" applyBorder="1" applyAlignment="1">
      <alignment vertical="center"/>
    </xf>
    <xf numFmtId="0" fontId="59" fillId="2" borderId="0" xfId="0" applyFont="1" applyFill="1" applyBorder="1" applyAlignment="1">
      <alignment vertical="center"/>
    </xf>
    <xf numFmtId="0" fontId="39" fillId="2" borderId="0" xfId="0" applyFont="1" applyFill="1" applyAlignment="1">
      <alignment horizontal="centerContinuous" vertical="center"/>
    </xf>
    <xf numFmtId="0" fontId="5" fillId="2" borderId="0" xfId="0" applyFont="1" applyFill="1" applyBorder="1" applyAlignment="1">
      <alignment vertical="center"/>
    </xf>
    <xf numFmtId="0" fontId="0" fillId="2" borderId="8" xfId="0" applyFill="1" applyBorder="1" applyAlignment="1">
      <alignment horizontal="center" vertical="center" wrapText="1"/>
    </xf>
    <xf numFmtId="0" fontId="0" fillId="2" borderId="8" xfId="0" applyFont="1" applyFill="1" applyBorder="1" applyAlignment="1">
      <alignment horizontal="center" vertical="center"/>
    </xf>
    <xf numFmtId="0" fontId="0" fillId="2" borderId="47" xfId="0" applyFont="1" applyFill="1" applyBorder="1" applyAlignment="1">
      <alignment horizontal="center" vertical="center"/>
    </xf>
    <xf numFmtId="0" fontId="41" fillId="2" borderId="46" xfId="0" applyFont="1" applyFill="1" applyBorder="1" applyAlignment="1">
      <alignment horizontal="center" vertical="center"/>
    </xf>
    <xf numFmtId="0" fontId="0" fillId="2" borderId="44" xfId="0" applyFill="1" applyBorder="1" applyAlignment="1">
      <alignment vertical="center" wrapText="1"/>
    </xf>
    <xf numFmtId="0" fontId="0" fillId="0" borderId="0" xfId="0" applyAlignment="1">
      <alignment vertical="center" wrapText="1"/>
    </xf>
    <xf numFmtId="0" fontId="0" fillId="0" borderId="0" xfId="0" applyAlignment="1">
      <alignment vertical="top" wrapText="1"/>
    </xf>
    <xf numFmtId="0" fontId="0" fillId="2" borderId="46" xfId="0" applyFill="1" applyBorder="1" applyAlignment="1">
      <alignment vertical="center" wrapText="1"/>
    </xf>
    <xf numFmtId="0" fontId="0" fillId="2" borderId="46" xfId="0" applyFill="1" applyBorder="1" applyAlignment="1">
      <alignment horizontal="center" vertical="center" wrapText="1"/>
    </xf>
    <xf numFmtId="0" fontId="0" fillId="2" borderId="25" xfId="0" applyFill="1" applyBorder="1" applyAlignment="1">
      <alignment vertical="center" wrapText="1"/>
    </xf>
    <xf numFmtId="0" fontId="0" fillId="2" borderId="43" xfId="0" applyFill="1" applyBorder="1" applyAlignment="1">
      <alignment vertical="center" wrapText="1"/>
    </xf>
    <xf numFmtId="0" fontId="0" fillId="2" borderId="43" xfId="0" applyFill="1" applyBorder="1" applyAlignment="1">
      <alignment horizontal="center" vertical="center"/>
    </xf>
    <xf numFmtId="0" fontId="0" fillId="2" borderId="23" xfId="0" applyFill="1" applyBorder="1" applyAlignment="1">
      <alignment vertical="center" wrapText="1"/>
    </xf>
    <xf numFmtId="0" fontId="0" fillId="2" borderId="42" xfId="0" applyFill="1" applyBorder="1" applyAlignment="1">
      <alignment vertical="center" wrapText="1"/>
    </xf>
    <xf numFmtId="0" fontId="0" fillId="2" borderId="43" xfId="0" applyFill="1" applyBorder="1" applyAlignment="1">
      <alignment horizontal="center" vertical="center" wrapText="1"/>
    </xf>
    <xf numFmtId="0" fontId="0" fillId="2" borderId="0" xfId="0" applyFill="1" applyBorder="1" applyAlignment="1">
      <alignment vertical="center" wrapText="1"/>
    </xf>
    <xf numFmtId="0" fontId="5" fillId="2" borderId="0" xfId="0" applyFont="1" applyFill="1" applyBorder="1" applyAlignment="1">
      <alignment horizontal="right" vertical="center"/>
    </xf>
    <xf numFmtId="0" fontId="7" fillId="2" borderId="20" xfId="0" applyFont="1" applyFill="1" applyBorder="1" applyAlignment="1">
      <alignment horizontal="center" vertical="center"/>
    </xf>
    <xf numFmtId="0" fontId="7" fillId="2" borderId="7" xfId="0" applyFont="1" applyFill="1" applyBorder="1" applyAlignment="1">
      <alignment vertical="center" wrapText="1"/>
    </xf>
    <xf numFmtId="0" fontId="0" fillId="2" borderId="43" xfId="0" applyFill="1" applyBorder="1" applyAlignment="1">
      <alignment vertical="center" wrapText="1"/>
    </xf>
    <xf numFmtId="0" fontId="0" fillId="2" borderId="48" xfId="0" applyFill="1" applyBorder="1" applyAlignment="1">
      <alignment horizontal="center" vertical="center" wrapText="1"/>
    </xf>
    <xf numFmtId="0" fontId="0" fillId="2" borderId="23" xfId="0" applyFill="1" applyBorder="1" applyAlignment="1">
      <alignment vertical="center" wrapText="1"/>
    </xf>
    <xf numFmtId="0" fontId="0" fillId="2" borderId="42" xfId="0" applyFill="1" applyBorder="1" applyAlignment="1">
      <alignment vertical="center" wrapText="1"/>
    </xf>
    <xf numFmtId="0" fontId="0" fillId="2" borderId="49" xfId="0" applyFill="1" applyBorder="1" applyAlignment="1">
      <alignment vertical="center" wrapText="1"/>
    </xf>
    <xf numFmtId="0" fontId="0" fillId="2" borderId="42" xfId="0" applyFill="1" applyBorder="1" applyAlignment="1">
      <alignment vertical="center"/>
    </xf>
    <xf numFmtId="0" fontId="0" fillId="2" borderId="48" xfId="0" applyFill="1" applyBorder="1" applyAlignment="1">
      <alignment horizontal="center" vertical="center"/>
    </xf>
    <xf numFmtId="0" fontId="7" fillId="2" borderId="42" xfId="0" applyFont="1" applyFill="1" applyBorder="1" applyAlignment="1">
      <alignment vertical="center" wrapText="1"/>
    </xf>
    <xf numFmtId="0" fontId="7" fillId="2" borderId="8" xfId="0" applyFont="1" applyFill="1" applyBorder="1" applyAlignment="1">
      <alignment horizontal="center" vertical="center" wrapText="1"/>
    </xf>
    <xf numFmtId="0" fontId="0" fillId="2" borderId="0" xfId="0" applyFill="1" applyBorder="1" applyAlignment="1">
      <alignment vertical="center" wrapText="1"/>
    </xf>
    <xf numFmtId="0" fontId="57" fillId="0" borderId="0" xfId="0" applyFont="1" applyAlignment="1">
      <alignment horizontal="left" vertical="center"/>
    </xf>
    <xf numFmtId="179" fontId="7" fillId="2" borderId="0" xfId="0" applyNumberFormat="1" applyFont="1" applyFill="1">
      <alignment vertical="center"/>
    </xf>
    <xf numFmtId="178" fontId="5" fillId="2" borderId="8" xfId="4" applyNumberFormat="1" applyFont="1" applyFill="1" applyBorder="1" applyProtection="1">
      <alignment vertical="center"/>
      <protection locked="0"/>
    </xf>
    <xf numFmtId="178" fontId="5" fillId="38" borderId="8" xfId="4" applyNumberFormat="1" applyFont="1" applyFill="1" applyBorder="1">
      <alignment vertical="center"/>
    </xf>
    <xf numFmtId="38" fontId="6" fillId="2" borderId="49" xfId="1" applyFont="1" applyFill="1" applyBorder="1">
      <alignment vertical="center"/>
    </xf>
    <xf numFmtId="176" fontId="6" fillId="2" borderId="50" xfId="1" applyNumberFormat="1" applyFont="1" applyFill="1" applyBorder="1" applyAlignment="1">
      <alignment horizontal="center" vertical="center"/>
    </xf>
    <xf numFmtId="176" fontId="6" fillId="2" borderId="77" xfId="1" applyNumberFormat="1" applyFont="1" applyFill="1" applyBorder="1" applyAlignment="1">
      <alignment horizontal="center" vertical="center"/>
    </xf>
    <xf numFmtId="38" fontId="6" fillId="2" borderId="45" xfId="1" applyFont="1" applyFill="1" applyBorder="1">
      <alignment vertical="center"/>
    </xf>
    <xf numFmtId="176" fontId="6" fillId="2" borderId="47" xfId="1" applyNumberFormat="1" applyFont="1" applyFill="1" applyBorder="1" applyAlignment="1">
      <alignment horizontal="center" vertical="center"/>
    </xf>
    <xf numFmtId="176" fontId="6" fillId="2" borderId="76" xfId="1" applyNumberFormat="1" applyFont="1" applyFill="1" applyBorder="1" applyAlignment="1">
      <alignment horizontal="center" vertical="center"/>
    </xf>
    <xf numFmtId="38" fontId="29" fillId="2" borderId="49" xfId="1" applyFont="1" applyFill="1" applyBorder="1">
      <alignment vertical="center"/>
    </xf>
    <xf numFmtId="0" fontId="29" fillId="2" borderId="50" xfId="0" applyFont="1" applyFill="1" applyBorder="1" applyAlignment="1">
      <alignment horizontal="center" vertical="center"/>
    </xf>
    <xf numFmtId="0" fontId="29" fillId="2" borderId="77" xfId="0" applyFont="1" applyFill="1" applyBorder="1" applyAlignment="1">
      <alignment horizontal="center" vertical="center"/>
    </xf>
    <xf numFmtId="176" fontId="29" fillId="2" borderId="49" xfId="1" applyNumberFormat="1" applyFont="1" applyFill="1" applyBorder="1" applyAlignment="1">
      <alignment horizontal="center" vertical="center"/>
    </xf>
    <xf numFmtId="176" fontId="29" fillId="2" borderId="50" xfId="1" applyNumberFormat="1" applyFont="1" applyFill="1" applyBorder="1" applyAlignment="1">
      <alignment horizontal="center" vertical="center"/>
    </xf>
    <xf numFmtId="176" fontId="29" fillId="2" borderId="77" xfId="1" applyNumberFormat="1" applyFont="1" applyFill="1" applyBorder="1" applyAlignment="1">
      <alignment horizontal="center" vertical="center"/>
    </xf>
    <xf numFmtId="38" fontId="29" fillId="2" borderId="45" xfId="1" applyFont="1" applyFill="1" applyBorder="1">
      <alignment vertical="center"/>
    </xf>
    <xf numFmtId="0" fontId="29" fillId="2" borderId="47" xfId="0" applyFont="1" applyFill="1" applyBorder="1" applyAlignment="1">
      <alignment horizontal="center" vertical="center"/>
    </xf>
    <xf numFmtId="0" fontId="29" fillId="2" borderId="76" xfId="0" applyFont="1" applyFill="1" applyBorder="1" applyAlignment="1">
      <alignment horizontal="center" vertical="center"/>
    </xf>
    <xf numFmtId="176" fontId="29" fillId="2" borderId="45" xfId="1" applyNumberFormat="1" applyFont="1" applyFill="1" applyBorder="1" applyAlignment="1">
      <alignment horizontal="center" vertical="center"/>
    </xf>
    <xf numFmtId="176" fontId="29" fillId="2" borderId="47" xfId="1" applyNumberFormat="1" applyFont="1" applyFill="1" applyBorder="1" applyAlignment="1">
      <alignment horizontal="center" vertical="center"/>
    </xf>
    <xf numFmtId="176" fontId="29" fillId="2" borderId="76" xfId="1" applyNumberFormat="1" applyFont="1" applyFill="1" applyBorder="1" applyAlignment="1">
      <alignment horizontal="center" vertical="center"/>
    </xf>
    <xf numFmtId="0" fontId="57" fillId="2" borderId="0" xfId="0" applyFont="1" applyFill="1">
      <alignment vertical="center"/>
    </xf>
    <xf numFmtId="38" fontId="0" fillId="2" borderId="0" xfId="1" applyFont="1" applyFill="1" applyAlignment="1">
      <alignment horizontal="center" vertical="center"/>
    </xf>
    <xf numFmtId="0" fontId="0" fillId="2" borderId="0" xfId="0" applyFill="1" applyAlignment="1">
      <alignment vertical="center"/>
    </xf>
    <xf numFmtId="38" fontId="0" fillId="2" borderId="0" xfId="1" applyFont="1" applyFill="1" applyAlignment="1">
      <alignment horizontal="right"/>
    </xf>
    <xf numFmtId="0" fontId="64" fillId="0" borderId="0" xfId="0" applyFont="1" applyAlignment="1">
      <alignment vertical="center" wrapText="1"/>
    </xf>
    <xf numFmtId="0" fontId="0" fillId="2" borderId="0" xfId="0" applyFill="1" applyBorder="1" applyAlignment="1">
      <alignment horizontal="center" vertical="center"/>
    </xf>
    <xf numFmtId="38" fontId="0" fillId="2" borderId="0" xfId="1" applyFont="1" applyFill="1" applyBorder="1" applyAlignment="1">
      <alignment horizontal="center" vertical="center"/>
    </xf>
    <xf numFmtId="38" fontId="0" fillId="2" borderId="50" xfId="1" applyFont="1" applyFill="1" applyBorder="1" applyAlignment="1">
      <alignment horizontal="center" vertical="center"/>
    </xf>
    <xf numFmtId="38" fontId="0" fillId="2" borderId="45" xfId="1" applyFont="1" applyFill="1" applyBorder="1" applyAlignment="1">
      <alignment horizontal="center" vertical="center"/>
    </xf>
    <xf numFmtId="38" fontId="7" fillId="2" borderId="24" xfId="1" applyFont="1" applyFill="1" applyBorder="1">
      <alignment vertical="center"/>
    </xf>
    <xf numFmtId="38" fontId="0" fillId="2" borderId="47" xfId="1" applyFont="1" applyFill="1" applyBorder="1" applyAlignment="1">
      <alignment horizontal="center" vertical="center"/>
    </xf>
    <xf numFmtId="38" fontId="7" fillId="2" borderId="45" xfId="1" applyFont="1" applyFill="1" applyBorder="1">
      <alignment vertical="center"/>
    </xf>
    <xf numFmtId="56" fontId="0" fillId="2" borderId="47" xfId="0" applyNumberFormat="1" applyFill="1" applyBorder="1" applyAlignment="1">
      <alignment horizontal="center" vertical="center"/>
    </xf>
    <xf numFmtId="38" fontId="7" fillId="2" borderId="50" xfId="1" applyFont="1" applyFill="1" applyBorder="1">
      <alignment vertical="center"/>
    </xf>
    <xf numFmtId="38" fontId="7" fillId="2" borderId="49" xfId="1" applyFont="1" applyFill="1" applyBorder="1">
      <alignment vertical="center"/>
    </xf>
    <xf numFmtId="38" fontId="7" fillId="2" borderId="49" xfId="1" applyFont="1" applyFill="1" applyBorder="1" applyAlignment="1">
      <alignment horizontal="right" vertical="center"/>
    </xf>
    <xf numFmtId="38" fontId="7" fillId="2" borderId="45" xfId="1" applyFont="1" applyFill="1" applyBorder="1" applyAlignment="1">
      <alignment horizontal="right" vertical="center"/>
    </xf>
    <xf numFmtId="0" fontId="45" fillId="2" borderId="44" xfId="0" applyFont="1" applyFill="1" applyBorder="1">
      <alignment vertical="center"/>
    </xf>
    <xf numFmtId="38" fontId="7" fillId="2" borderId="25" xfId="1" applyFont="1" applyFill="1" applyBorder="1">
      <alignment vertical="center"/>
    </xf>
    <xf numFmtId="38" fontId="7" fillId="2" borderId="27" xfId="1" applyFont="1" applyFill="1" applyBorder="1">
      <alignment vertical="center"/>
    </xf>
    <xf numFmtId="38" fontId="7" fillId="2" borderId="27" xfId="1" applyFont="1" applyFill="1" applyBorder="1" applyAlignment="1">
      <alignment horizontal="right" vertical="center"/>
    </xf>
    <xf numFmtId="38" fontId="7" fillId="2" borderId="47" xfId="1" applyFont="1" applyFill="1" applyBorder="1" applyAlignment="1">
      <alignment horizontal="right" vertical="center"/>
    </xf>
    <xf numFmtId="38" fontId="7" fillId="2" borderId="46" xfId="1" applyFont="1" applyFill="1" applyBorder="1" applyAlignment="1">
      <alignment horizontal="right" vertical="center"/>
    </xf>
    <xf numFmtId="38" fontId="7" fillId="2" borderId="50" xfId="1" applyFont="1" applyFill="1" applyBorder="1" applyAlignment="1">
      <alignment horizontal="right" vertical="center"/>
    </xf>
    <xf numFmtId="177" fontId="0" fillId="2" borderId="25" xfId="0" applyNumberFormat="1" applyFill="1" applyBorder="1" applyAlignment="1">
      <alignment horizontal="center" vertical="center"/>
    </xf>
    <xf numFmtId="177" fontId="0" fillId="2" borderId="47" xfId="0" applyNumberFormat="1" applyFill="1" applyBorder="1" applyAlignment="1">
      <alignment horizontal="center" vertical="center"/>
    </xf>
    <xf numFmtId="177" fontId="0" fillId="2" borderId="50" xfId="0" applyNumberFormat="1" applyFill="1" applyBorder="1" applyAlignment="1">
      <alignment horizontal="center" vertical="center"/>
    </xf>
    <xf numFmtId="38" fontId="0" fillId="0" borderId="0" xfId="1" applyFont="1" applyAlignment="1">
      <alignment horizontal="center" vertical="center"/>
    </xf>
    <xf numFmtId="0" fontId="66" fillId="0" borderId="0" xfId="0" applyFont="1">
      <alignment vertical="center"/>
    </xf>
    <xf numFmtId="176" fontId="33" fillId="0" borderId="131" xfId="1" applyNumberFormat="1" applyFont="1" applyBorder="1">
      <alignment vertical="center"/>
    </xf>
    <xf numFmtId="178" fontId="28" fillId="0" borderId="17" xfId="0" applyNumberFormat="1" applyFont="1" applyBorder="1">
      <alignment vertical="center"/>
    </xf>
    <xf numFmtId="0" fontId="0" fillId="0" borderId="0" xfId="0" applyBorder="1" applyAlignment="1">
      <alignment vertical="top" wrapText="1"/>
    </xf>
    <xf numFmtId="0" fontId="39" fillId="2" borderId="0" xfId="0" applyFont="1" applyFill="1" applyAlignment="1">
      <alignment horizontal="center" vertical="center"/>
    </xf>
    <xf numFmtId="176" fontId="39" fillId="2" borderId="0" xfId="1" applyNumberFormat="1" applyFont="1" applyFill="1">
      <alignment vertical="center"/>
    </xf>
    <xf numFmtId="0" fontId="33" fillId="2" borderId="3" xfId="0" applyFont="1" applyFill="1" applyBorder="1">
      <alignment vertical="center"/>
    </xf>
    <xf numFmtId="0" fontId="33" fillId="2" borderId="3" xfId="0" applyFont="1" applyFill="1" applyBorder="1" applyAlignment="1">
      <alignment horizontal="center" vertical="center"/>
    </xf>
    <xf numFmtId="176" fontId="33" fillId="2" borderId="3" xfId="1" applyNumberFormat="1" applyFont="1" applyFill="1" applyBorder="1">
      <alignment vertical="center"/>
    </xf>
    <xf numFmtId="0" fontId="33" fillId="2" borderId="25" xfId="0" applyFont="1" applyFill="1" applyBorder="1" applyAlignment="1">
      <alignment horizontal="center" vertical="center" wrapText="1"/>
    </xf>
    <xf numFmtId="0" fontId="33" fillId="2" borderId="102" xfId="0" applyFont="1" applyFill="1" applyBorder="1" applyAlignment="1">
      <alignment horizontal="center" vertical="center"/>
    </xf>
    <xf numFmtId="0" fontId="33" fillId="2" borderId="25" xfId="0" applyFont="1" applyFill="1" applyBorder="1" applyAlignment="1">
      <alignment horizontal="center" vertical="center"/>
    </xf>
    <xf numFmtId="176" fontId="33" fillId="2" borderId="25" xfId="1" applyNumberFormat="1" applyFont="1" applyFill="1" applyBorder="1" applyAlignment="1">
      <alignment horizontal="center" vertical="center"/>
    </xf>
    <xf numFmtId="0" fontId="33" fillId="2" borderId="27" xfId="0" applyFont="1" applyFill="1" applyBorder="1" applyAlignment="1">
      <alignment horizontal="center" vertical="center"/>
    </xf>
    <xf numFmtId="192" fontId="33" fillId="2" borderId="102" xfId="0" applyNumberFormat="1" applyFont="1" applyFill="1" applyBorder="1" applyAlignment="1">
      <alignment horizontal="center" vertical="center"/>
    </xf>
    <xf numFmtId="176" fontId="33" fillId="2" borderId="25" xfId="1" applyNumberFormat="1" applyFont="1" applyFill="1" applyBorder="1">
      <alignment vertical="center"/>
    </xf>
    <xf numFmtId="192" fontId="33" fillId="2" borderId="25" xfId="0" applyNumberFormat="1" applyFont="1" applyFill="1" applyBorder="1" applyAlignment="1">
      <alignment horizontal="center" vertical="center"/>
    </xf>
    <xf numFmtId="192" fontId="33" fillId="2" borderId="46" xfId="0" applyNumberFormat="1" applyFont="1" applyFill="1" applyBorder="1" applyAlignment="1">
      <alignment horizontal="center" vertical="center"/>
    </xf>
    <xf numFmtId="192" fontId="33" fillId="2" borderId="50" xfId="0" applyNumberFormat="1" applyFont="1" applyFill="1" applyBorder="1" applyAlignment="1">
      <alignment horizontal="center" vertical="center"/>
    </xf>
    <xf numFmtId="192" fontId="33" fillId="2" borderId="47" xfId="0" applyNumberFormat="1" applyFont="1" applyFill="1" applyBorder="1" applyAlignment="1">
      <alignment horizontal="center" vertical="center"/>
    </xf>
    <xf numFmtId="192" fontId="33" fillId="2" borderId="10" xfId="0" applyNumberFormat="1" applyFont="1" applyFill="1" applyBorder="1" applyAlignment="1">
      <alignment horizontal="center" vertical="center"/>
    </xf>
    <xf numFmtId="192" fontId="33" fillId="2" borderId="11" xfId="0" applyNumberFormat="1" applyFont="1" applyFill="1" applyBorder="1" applyAlignment="1">
      <alignment horizontal="center" vertical="center"/>
    </xf>
    <xf numFmtId="192" fontId="33" fillId="2" borderId="78" xfId="0" applyNumberFormat="1" applyFont="1" applyFill="1" applyBorder="1" applyAlignment="1">
      <alignment horizontal="center" vertical="center"/>
    </xf>
    <xf numFmtId="192" fontId="33" fillId="2" borderId="120" xfId="0" applyNumberFormat="1" applyFont="1" applyFill="1" applyBorder="1" applyAlignment="1">
      <alignment horizontal="center" vertical="center"/>
    </xf>
    <xf numFmtId="0" fontId="33" fillId="2" borderId="14" xfId="0" applyFont="1" applyFill="1" applyBorder="1" applyAlignment="1">
      <alignment horizontal="center" vertical="center"/>
    </xf>
    <xf numFmtId="176" fontId="33" fillId="2" borderId="14" xfId="1" applyNumberFormat="1" applyFont="1" applyFill="1" applyBorder="1">
      <alignment vertical="center"/>
    </xf>
    <xf numFmtId="0" fontId="33" fillId="2" borderId="121" xfId="0" applyFont="1" applyFill="1" applyBorder="1" applyAlignment="1">
      <alignment horizontal="center" vertical="center"/>
    </xf>
    <xf numFmtId="176" fontId="33" fillId="2" borderId="79" xfId="1" applyNumberFormat="1" applyFont="1" applyFill="1" applyBorder="1">
      <alignment vertical="center"/>
    </xf>
    <xf numFmtId="176" fontId="33" fillId="2" borderId="17" xfId="1" applyNumberFormat="1" applyFont="1" applyFill="1" applyBorder="1">
      <alignment vertical="center"/>
    </xf>
    <xf numFmtId="0" fontId="33" fillId="2" borderId="8" xfId="0" applyFont="1" applyFill="1" applyBorder="1" applyAlignment="1">
      <alignment horizontal="center" vertical="center"/>
    </xf>
    <xf numFmtId="181" fontId="33" fillId="2" borderId="8" xfId="0" applyNumberFormat="1" applyFont="1" applyFill="1" applyBorder="1">
      <alignment vertical="center"/>
    </xf>
    <xf numFmtId="178" fontId="33" fillId="2" borderId="25" xfId="0" applyNumberFormat="1" applyFont="1" applyFill="1" applyBorder="1">
      <alignment vertical="center"/>
    </xf>
    <xf numFmtId="178" fontId="33" fillId="2" borderId="26" xfId="0" applyNumberFormat="1" applyFont="1" applyFill="1" applyBorder="1">
      <alignment vertical="center"/>
    </xf>
    <xf numFmtId="181" fontId="33" fillId="2" borderId="8" xfId="0" applyNumberFormat="1" applyFont="1" applyFill="1" applyBorder="1" applyAlignment="1">
      <alignment horizontal="right" vertical="center"/>
    </xf>
    <xf numFmtId="181" fontId="33" fillId="2" borderId="99" xfId="0" applyNumberFormat="1" applyFont="1" applyFill="1" applyBorder="1">
      <alignment vertical="center"/>
    </xf>
    <xf numFmtId="178" fontId="33" fillId="2" borderId="14" xfId="0" applyNumberFormat="1" applyFont="1" applyFill="1" applyBorder="1">
      <alignment vertical="center"/>
    </xf>
    <xf numFmtId="178" fontId="33" fillId="2" borderId="15" xfId="0" applyNumberFormat="1" applyFont="1" applyFill="1" applyBorder="1">
      <alignment vertical="center"/>
    </xf>
    <xf numFmtId="181" fontId="33" fillId="2" borderId="98" xfId="0" applyNumberFormat="1" applyFont="1" applyFill="1" applyBorder="1">
      <alignment vertical="center"/>
    </xf>
    <xf numFmtId="178" fontId="33" fillId="2" borderId="79" xfId="0" applyNumberFormat="1" applyFont="1" applyFill="1" applyBorder="1">
      <alignment vertical="center"/>
    </xf>
    <xf numFmtId="178" fontId="33" fillId="2" borderId="113" xfId="0" applyNumberFormat="1" applyFont="1" applyFill="1" applyBorder="1">
      <alignment vertical="center"/>
    </xf>
    <xf numFmtId="0" fontId="28" fillId="2" borderId="25" xfId="0" applyFont="1" applyFill="1" applyBorder="1" applyAlignment="1">
      <alignment horizontal="center" vertical="center"/>
    </xf>
    <xf numFmtId="0" fontId="28" fillId="2" borderId="27" xfId="0" applyFont="1" applyFill="1" applyBorder="1" applyAlignment="1">
      <alignment horizontal="center" vertical="center"/>
    </xf>
    <xf numFmtId="0" fontId="28" fillId="2" borderId="9" xfId="0" applyFont="1" applyFill="1" applyBorder="1" applyAlignment="1">
      <alignment horizontal="center" vertical="center"/>
    </xf>
    <xf numFmtId="192" fontId="28" fillId="2" borderId="25" xfId="0" applyNumberFormat="1" applyFont="1" applyFill="1" applyBorder="1" applyAlignment="1">
      <alignment horizontal="center" vertical="center"/>
    </xf>
    <xf numFmtId="178" fontId="28" fillId="2" borderId="9" xfId="0" applyNumberFormat="1" applyFont="1" applyFill="1" applyBorder="1">
      <alignment vertical="center"/>
    </xf>
    <xf numFmtId="192" fontId="28" fillId="2" borderId="46" xfId="0" applyNumberFormat="1" applyFont="1" applyFill="1" applyBorder="1" applyAlignment="1">
      <alignment horizontal="center" vertical="center"/>
    </xf>
    <xf numFmtId="192" fontId="28" fillId="2" borderId="50" xfId="0" applyNumberFormat="1" applyFont="1" applyFill="1" applyBorder="1" applyAlignment="1">
      <alignment horizontal="center" vertical="center"/>
    </xf>
    <xf numFmtId="192" fontId="28" fillId="2" borderId="47" xfId="0" applyNumberFormat="1" applyFont="1" applyFill="1" applyBorder="1" applyAlignment="1">
      <alignment horizontal="center" vertical="center"/>
    </xf>
    <xf numFmtId="0" fontId="28" fillId="2" borderId="121" xfId="0" applyFont="1" applyFill="1" applyBorder="1" applyAlignment="1">
      <alignment horizontal="center" vertical="center"/>
    </xf>
    <xf numFmtId="178" fontId="28" fillId="2" borderId="100" xfId="0" applyNumberFormat="1" applyFont="1" applyFill="1" applyBorder="1">
      <alignment vertical="center"/>
    </xf>
    <xf numFmtId="178" fontId="28" fillId="2" borderId="18" xfId="0" applyNumberFormat="1" applyFont="1" applyFill="1" applyBorder="1">
      <alignment vertical="center"/>
    </xf>
    <xf numFmtId="0" fontId="43" fillId="2" borderId="0" xfId="0" applyFont="1" applyFill="1" applyAlignment="1">
      <alignment horizontal="left" vertical="center"/>
    </xf>
    <xf numFmtId="0" fontId="9" fillId="2" borderId="0" xfId="0" applyFont="1" applyFill="1" applyAlignment="1">
      <alignment horizontal="centerContinuous" vertical="center" wrapText="1"/>
    </xf>
    <xf numFmtId="0" fontId="0" fillId="2" borderId="0" xfId="0" applyFill="1" applyAlignment="1">
      <alignment horizontal="centerContinuous" vertical="center" wrapText="1"/>
    </xf>
    <xf numFmtId="0" fontId="0" fillId="2" borderId="0" xfId="0" applyFill="1" applyAlignment="1">
      <alignment horizontal="centerContinuous" vertical="center"/>
    </xf>
    <xf numFmtId="0" fontId="0" fillId="2" borderId="97" xfId="0" applyFill="1" applyBorder="1">
      <alignment vertical="center"/>
    </xf>
    <xf numFmtId="0" fontId="0" fillId="2" borderId="74" xfId="0" applyFill="1" applyBorder="1" applyAlignment="1">
      <alignment horizontal="center" vertical="center"/>
    </xf>
    <xf numFmtId="0" fontId="0" fillId="2" borderId="65" xfId="0" applyFill="1" applyBorder="1" applyAlignment="1">
      <alignment horizontal="center" vertical="center"/>
    </xf>
    <xf numFmtId="0" fontId="0" fillId="2" borderId="3" xfId="0" applyFill="1" applyBorder="1" applyAlignment="1">
      <alignment horizontal="center" vertical="center"/>
    </xf>
    <xf numFmtId="0" fontId="0" fillId="2" borderId="66" xfId="0" applyFill="1" applyBorder="1" applyAlignment="1">
      <alignment horizontal="center" vertical="center"/>
    </xf>
    <xf numFmtId="0" fontId="0" fillId="2" borderId="11" xfId="0" applyFill="1" applyBorder="1">
      <alignment vertical="center"/>
    </xf>
    <xf numFmtId="0" fontId="0" fillId="2" borderId="45" xfId="0" applyFill="1" applyBorder="1" applyAlignment="1">
      <alignment vertical="center" wrapText="1"/>
    </xf>
    <xf numFmtId="0" fontId="0" fillId="2" borderId="104" xfId="0" applyFill="1" applyBorder="1" applyAlignment="1">
      <alignment horizontal="center" vertical="center"/>
    </xf>
    <xf numFmtId="0" fontId="0" fillId="2" borderId="68" xfId="0" applyFill="1" applyBorder="1" applyAlignment="1">
      <alignment horizontal="center" vertical="center"/>
    </xf>
    <xf numFmtId="0" fontId="0" fillId="2" borderId="71" xfId="0" applyFill="1" applyBorder="1">
      <alignment vertical="center"/>
    </xf>
    <xf numFmtId="0" fontId="0" fillId="2" borderId="98" xfId="0" applyFill="1" applyBorder="1">
      <alignment vertical="center"/>
    </xf>
    <xf numFmtId="182" fontId="0" fillId="2" borderId="98" xfId="0" applyNumberFormat="1" applyFill="1" applyBorder="1" applyAlignment="1">
      <alignment horizontal="right" vertical="center"/>
    </xf>
    <xf numFmtId="182" fontId="0" fillId="2" borderId="79" xfId="0" applyNumberFormat="1" applyFill="1" applyBorder="1" applyAlignment="1">
      <alignment horizontal="right" vertical="center"/>
    </xf>
    <xf numFmtId="182" fontId="0" fillId="2" borderId="113" xfId="0" applyNumberFormat="1" applyFill="1" applyBorder="1" applyAlignment="1">
      <alignment horizontal="right" vertical="center"/>
    </xf>
    <xf numFmtId="176" fontId="1" fillId="2" borderId="50" xfId="1" applyNumberFormat="1" applyFont="1" applyFill="1" applyBorder="1">
      <alignment vertical="center"/>
    </xf>
    <xf numFmtId="176" fontId="1" fillId="2" borderId="48" xfId="1" applyNumberFormat="1" applyFont="1" applyFill="1" applyBorder="1" applyAlignment="1">
      <alignment horizontal="right" vertical="center"/>
    </xf>
    <xf numFmtId="176" fontId="1" fillId="2" borderId="50" xfId="1" applyNumberFormat="1" applyFont="1" applyFill="1" applyBorder="1" applyAlignment="1">
      <alignment horizontal="right" vertical="center"/>
    </xf>
    <xf numFmtId="176" fontId="1" fillId="2" borderId="70" xfId="1" applyNumberFormat="1" applyFont="1" applyFill="1" applyBorder="1" applyAlignment="1">
      <alignment horizontal="right" vertical="center"/>
    </xf>
    <xf numFmtId="0" fontId="0" fillId="2" borderId="7" xfId="0" applyFill="1" applyBorder="1" applyAlignment="1">
      <alignment vertical="center" wrapText="1"/>
    </xf>
    <xf numFmtId="176" fontId="1" fillId="2" borderId="8" xfId="1" applyNumberFormat="1" applyFont="1" applyFill="1" applyBorder="1" applyAlignment="1">
      <alignment horizontal="right" vertical="center"/>
    </xf>
    <xf numFmtId="176" fontId="1" fillId="2" borderId="25" xfId="1" applyNumberFormat="1" applyFont="1" applyFill="1" applyBorder="1" applyAlignment="1">
      <alignment horizontal="right" vertical="center"/>
    </xf>
    <xf numFmtId="176" fontId="1" fillId="2" borderId="26" xfId="1" applyNumberFormat="1" applyFont="1" applyFill="1" applyBorder="1" applyAlignment="1">
      <alignment horizontal="right" vertical="center"/>
    </xf>
    <xf numFmtId="0" fontId="0" fillId="2" borderId="13" xfId="0" applyFill="1" applyBorder="1">
      <alignment vertical="center"/>
    </xf>
    <xf numFmtId="0" fontId="0" fillId="2" borderId="13" xfId="0" applyFill="1" applyBorder="1" applyAlignment="1">
      <alignment vertical="center" wrapText="1"/>
    </xf>
    <xf numFmtId="176" fontId="1" fillId="2" borderId="14" xfId="1" applyNumberFormat="1" applyFont="1" applyFill="1" applyBorder="1">
      <alignment vertical="center"/>
    </xf>
    <xf numFmtId="176" fontId="1" fillId="2" borderId="99" xfId="1" applyNumberFormat="1" applyFont="1" applyFill="1" applyBorder="1" applyAlignment="1">
      <alignment horizontal="right" vertical="center"/>
    </xf>
    <xf numFmtId="176" fontId="1" fillId="2" borderId="14" xfId="1" applyNumberFormat="1" applyFont="1" applyFill="1" applyBorder="1" applyAlignment="1">
      <alignment horizontal="right" vertical="center"/>
    </xf>
    <xf numFmtId="176" fontId="1" fillId="2" borderId="15" xfId="1" applyNumberFormat="1" applyFont="1" applyFill="1" applyBorder="1" applyAlignment="1">
      <alignment horizontal="right" vertical="center"/>
    </xf>
    <xf numFmtId="0" fontId="0" fillId="2" borderId="1" xfId="0" applyFill="1" applyBorder="1" applyAlignment="1">
      <alignment vertical="center" wrapText="1"/>
    </xf>
    <xf numFmtId="176" fontId="1" fillId="2" borderId="98" xfId="1" applyNumberFormat="1" applyFont="1" applyFill="1" applyBorder="1">
      <alignment vertical="center"/>
    </xf>
    <xf numFmtId="176" fontId="1" fillId="2" borderId="98" xfId="1" applyNumberFormat="1" applyFont="1" applyFill="1" applyBorder="1" applyAlignment="1">
      <alignment horizontal="right" vertical="center"/>
    </xf>
    <xf numFmtId="176" fontId="1" fillId="2" borderId="79" xfId="1" applyNumberFormat="1" applyFont="1" applyFill="1" applyBorder="1" applyAlignment="1">
      <alignment horizontal="right" vertical="center"/>
    </xf>
    <xf numFmtId="176" fontId="1" fillId="2" borderId="18" xfId="1" applyNumberFormat="1" applyFont="1" applyFill="1" applyBorder="1" applyAlignment="1">
      <alignment horizontal="right" vertical="center"/>
    </xf>
    <xf numFmtId="183" fontId="0" fillId="2" borderId="25" xfId="0" applyNumberFormat="1" applyFill="1" applyBorder="1" applyAlignment="1">
      <alignment horizontal="center" vertical="center"/>
    </xf>
    <xf numFmtId="176" fontId="1" fillId="2" borderId="8" xfId="0" applyNumberFormat="1" applyFont="1" applyFill="1" applyBorder="1" applyAlignment="1">
      <alignment horizontal="right" vertical="center"/>
    </xf>
    <xf numFmtId="176" fontId="1" fillId="2" borderId="25" xfId="0" applyNumberFormat="1" applyFont="1" applyFill="1" applyBorder="1" applyAlignment="1">
      <alignment horizontal="right" vertical="center"/>
    </xf>
    <xf numFmtId="176" fontId="1" fillId="2" borderId="26" xfId="0" applyNumberFormat="1" applyFont="1" applyFill="1" applyBorder="1" applyAlignment="1">
      <alignment horizontal="right" vertical="center"/>
    </xf>
    <xf numFmtId="176" fontId="1" fillId="2" borderId="48" xfId="0" applyNumberFormat="1" applyFont="1" applyFill="1" applyBorder="1" applyAlignment="1">
      <alignment horizontal="right" vertical="center"/>
    </xf>
    <xf numFmtId="176" fontId="1" fillId="2" borderId="50" xfId="0" applyNumberFormat="1" applyFont="1" applyFill="1" applyBorder="1" applyAlignment="1">
      <alignment horizontal="right" vertical="center"/>
    </xf>
    <xf numFmtId="176" fontId="1" fillId="2" borderId="70" xfId="0" applyNumberFormat="1" applyFont="1" applyFill="1" applyBorder="1" applyAlignment="1">
      <alignment horizontal="right" vertical="center"/>
    </xf>
    <xf numFmtId="183" fontId="0" fillId="2" borderId="29" xfId="0" applyNumberFormat="1" applyFill="1" applyBorder="1" applyAlignment="1">
      <alignment horizontal="center" vertical="center"/>
    </xf>
    <xf numFmtId="176" fontId="1" fillId="2" borderId="79" xfId="1" applyNumberFormat="1" applyFont="1" applyFill="1" applyBorder="1">
      <alignment vertical="center"/>
    </xf>
    <xf numFmtId="176" fontId="1" fillId="2" borderId="30" xfId="1" applyNumberFormat="1" applyFont="1" applyFill="1" applyBorder="1" applyAlignment="1">
      <alignment horizontal="right" vertical="center"/>
    </xf>
    <xf numFmtId="176" fontId="1" fillId="2" borderId="29" xfId="1" applyNumberFormat="1" applyFont="1" applyFill="1" applyBorder="1" applyAlignment="1">
      <alignment horizontal="right" vertical="center"/>
    </xf>
    <xf numFmtId="176" fontId="1" fillId="2" borderId="101" xfId="1" applyNumberFormat="1" applyFont="1" applyFill="1" applyBorder="1" applyAlignment="1">
      <alignment horizontal="right" vertical="center"/>
    </xf>
    <xf numFmtId="38" fontId="0" fillId="2" borderId="75" xfId="1" applyFont="1" applyFill="1" applyBorder="1" applyAlignment="1">
      <alignment horizontal="center" vertical="center"/>
    </xf>
    <xf numFmtId="176" fontId="45" fillId="2" borderId="25" xfId="1" applyNumberFormat="1" applyFont="1" applyFill="1" applyBorder="1" applyAlignment="1">
      <alignment horizontal="center" vertical="center"/>
    </xf>
    <xf numFmtId="176" fontId="45" fillId="2" borderId="9" xfId="1" applyNumberFormat="1" applyFont="1" applyFill="1" applyBorder="1" applyAlignment="1">
      <alignment horizontal="center" vertical="center"/>
    </xf>
    <xf numFmtId="176" fontId="0" fillId="2" borderId="9" xfId="1" applyNumberFormat="1" applyFont="1" applyFill="1" applyBorder="1" applyAlignment="1">
      <alignment horizontal="center" vertical="center"/>
    </xf>
    <xf numFmtId="0" fontId="0" fillId="2" borderId="48" xfId="0" applyFill="1" applyBorder="1" applyAlignment="1">
      <alignment vertical="center" wrapText="1"/>
    </xf>
    <xf numFmtId="176" fontId="45" fillId="2" borderId="46" xfId="1" applyNumberFormat="1" applyFont="1" applyFill="1" applyBorder="1" applyAlignment="1">
      <alignment horizontal="center" vertical="center"/>
    </xf>
    <xf numFmtId="176" fontId="0" fillId="2" borderId="46" xfId="1" applyNumberFormat="1" applyFont="1" applyFill="1" applyBorder="1" applyAlignment="1">
      <alignment horizontal="center" vertical="center"/>
    </xf>
    <xf numFmtId="176" fontId="0" fillId="2" borderId="75" xfId="1" applyNumberFormat="1" applyFont="1" applyFill="1" applyBorder="1" applyAlignment="1">
      <alignment horizontal="center" vertical="center"/>
    </xf>
    <xf numFmtId="176" fontId="0" fillId="2" borderId="5" xfId="1" applyNumberFormat="1" applyFont="1" applyFill="1" applyBorder="1" applyAlignment="1">
      <alignment horizontal="center" vertical="center"/>
    </xf>
    <xf numFmtId="176" fontId="0" fillId="2" borderId="101" xfId="1" applyNumberFormat="1" applyFont="1" applyFill="1" applyBorder="1" applyAlignment="1">
      <alignment horizontal="center" vertical="center"/>
    </xf>
    <xf numFmtId="176" fontId="45" fillId="2" borderId="4" xfId="1" applyNumberFormat="1" applyFont="1" applyFill="1" applyBorder="1" applyAlignment="1">
      <alignment horizontal="center" vertical="center"/>
    </xf>
    <xf numFmtId="0" fontId="0" fillId="2" borderId="74" xfId="0" applyFill="1" applyBorder="1">
      <alignment vertical="center"/>
    </xf>
    <xf numFmtId="38" fontId="0" fillId="2" borderId="68" xfId="1" applyFont="1" applyFill="1" applyBorder="1" applyAlignment="1">
      <alignment horizontal="center" vertical="center"/>
    </xf>
    <xf numFmtId="176" fontId="0" fillId="2" borderId="50" xfId="1" applyNumberFormat="1" applyFont="1" applyFill="1" applyBorder="1" applyAlignment="1">
      <alignment horizontal="center" vertical="center"/>
    </xf>
    <xf numFmtId="176" fontId="0" fillId="2" borderId="77" xfId="1" applyNumberFormat="1" applyFont="1" applyFill="1" applyBorder="1" applyAlignment="1">
      <alignment horizontal="center" vertical="center"/>
    </xf>
    <xf numFmtId="0" fontId="0" fillId="2" borderId="30" xfId="0" applyFill="1" applyBorder="1" applyAlignment="1">
      <alignment vertical="center" wrapText="1"/>
    </xf>
    <xf numFmtId="0" fontId="0" fillId="2" borderId="0" xfId="0" applyFill="1" applyAlignment="1">
      <alignment vertical="center" wrapText="1"/>
    </xf>
    <xf numFmtId="0" fontId="0" fillId="2" borderId="64" xfId="0" applyFill="1" applyBorder="1">
      <alignment vertical="center"/>
    </xf>
    <xf numFmtId="0" fontId="0" fillId="2" borderId="65" xfId="0" applyFill="1" applyBorder="1" applyAlignment="1">
      <alignment horizontal="right" vertical="center"/>
    </xf>
    <xf numFmtId="0" fontId="0" fillId="2" borderId="66" xfId="0" applyFill="1" applyBorder="1" applyAlignment="1">
      <alignment horizontal="right" vertical="center"/>
    </xf>
    <xf numFmtId="0" fontId="0" fillId="2" borderId="70" xfId="0" applyFill="1" applyBorder="1" applyAlignment="1">
      <alignment horizontal="center" vertical="center" textRotation="255"/>
    </xf>
    <xf numFmtId="38" fontId="0" fillId="2" borderId="43" xfId="1" applyFont="1" applyFill="1" applyBorder="1" applyAlignment="1">
      <alignment horizontal="center" vertical="center"/>
    </xf>
    <xf numFmtId="38" fontId="7" fillId="2" borderId="43" xfId="1" applyFont="1" applyFill="1" applyBorder="1" applyAlignment="1">
      <alignment horizontal="center" vertical="center"/>
    </xf>
    <xf numFmtId="0" fontId="0" fillId="2" borderId="75" xfId="0" applyFill="1" applyBorder="1" applyAlignment="1">
      <alignment horizontal="center" vertical="center"/>
    </xf>
    <xf numFmtId="38" fontId="7" fillId="2" borderId="44" xfId="1" applyFont="1" applyFill="1" applyBorder="1" applyAlignment="1">
      <alignment horizontal="center" vertical="center"/>
    </xf>
    <xf numFmtId="38" fontId="0" fillId="2" borderId="44" xfId="1" applyFont="1" applyFill="1" applyBorder="1" applyAlignment="1">
      <alignment horizontal="center" vertical="center"/>
    </xf>
    <xf numFmtId="0" fontId="0" fillId="2" borderId="76" xfId="0" applyFill="1" applyBorder="1" applyAlignment="1">
      <alignment horizontal="center" vertical="center"/>
    </xf>
    <xf numFmtId="38" fontId="7" fillId="2" borderId="48" xfId="1" applyFont="1" applyFill="1" applyBorder="1" applyAlignment="1">
      <alignment horizontal="center" vertical="center"/>
    </xf>
    <xf numFmtId="38" fontId="0" fillId="2" borderId="48" xfId="1" applyFont="1" applyFill="1" applyBorder="1" applyAlignment="1">
      <alignment horizontal="center" vertical="center"/>
    </xf>
    <xf numFmtId="0" fontId="0" fillId="2" borderId="42" xfId="0" applyFill="1" applyBorder="1" applyAlignment="1">
      <alignment horizontal="center" vertical="center"/>
    </xf>
    <xf numFmtId="0" fontId="0" fillId="2" borderId="77" xfId="0" applyFill="1" applyBorder="1" applyAlignment="1">
      <alignment horizontal="center" vertical="center"/>
    </xf>
    <xf numFmtId="0" fontId="0" fillId="2" borderId="16" xfId="0" applyFill="1" applyBorder="1">
      <alignment vertical="center"/>
    </xf>
    <xf numFmtId="0" fontId="0" fillId="2" borderId="79" xfId="0" applyFill="1" applyBorder="1" applyAlignment="1">
      <alignment horizontal="center" vertical="center"/>
    </xf>
    <xf numFmtId="38" fontId="7" fillId="2" borderId="98" xfId="1" applyFont="1" applyFill="1" applyBorder="1" applyAlignment="1">
      <alignment horizontal="center" vertical="center"/>
    </xf>
    <xf numFmtId="38" fontId="0" fillId="2" borderId="98" xfId="1" applyFont="1" applyFill="1" applyBorder="1" applyAlignment="1">
      <alignment horizontal="center" vertical="center"/>
    </xf>
    <xf numFmtId="0" fontId="0" fillId="2" borderId="98" xfId="0" applyFill="1" applyBorder="1" applyAlignment="1">
      <alignment horizontal="center" vertical="center"/>
    </xf>
    <xf numFmtId="0" fontId="0" fillId="2" borderId="18" xfId="0" applyFill="1" applyBorder="1" applyAlignment="1">
      <alignment horizontal="center" vertical="center"/>
    </xf>
    <xf numFmtId="0" fontId="0" fillId="2" borderId="27" xfId="0" applyFill="1" applyBorder="1">
      <alignment vertical="center"/>
    </xf>
    <xf numFmtId="0" fontId="0" fillId="2" borderId="25" xfId="0" applyFill="1" applyBorder="1" applyAlignment="1">
      <alignment horizontal="right" vertical="center"/>
    </xf>
    <xf numFmtId="176" fontId="0" fillId="2" borderId="25" xfId="1" applyNumberFormat="1" applyFont="1" applyFill="1" applyBorder="1">
      <alignment vertical="center"/>
    </xf>
    <xf numFmtId="0" fontId="53" fillId="2" borderId="44" xfId="0" applyFont="1" applyFill="1" applyBorder="1">
      <alignment vertical="center"/>
    </xf>
    <xf numFmtId="178" fontId="0" fillId="2" borderId="25" xfId="0" applyNumberFormat="1" applyFill="1" applyBorder="1" applyAlignment="1">
      <alignment vertical="center" wrapText="1"/>
    </xf>
    <xf numFmtId="0" fontId="60" fillId="2" borderId="0" xfId="0" applyFont="1" applyFill="1">
      <alignment vertical="center"/>
    </xf>
    <xf numFmtId="0" fontId="0" fillId="0" borderId="0" xfId="0" applyAlignment="1">
      <alignment vertical="center" wrapText="1"/>
    </xf>
    <xf numFmtId="0" fontId="5" fillId="2" borderId="11" xfId="0" applyFont="1" applyFill="1" applyBorder="1">
      <alignment vertical="center"/>
    </xf>
    <xf numFmtId="49" fontId="0" fillId="2" borderId="4" xfId="0" applyNumberFormat="1" applyFill="1" applyBorder="1" applyAlignment="1">
      <alignment horizontal="center" vertical="center"/>
    </xf>
    <xf numFmtId="49" fontId="0" fillId="2" borderId="47" xfId="0" applyNumberFormat="1" applyFill="1" applyBorder="1" applyAlignment="1">
      <alignment horizontal="center" vertical="center"/>
    </xf>
    <xf numFmtId="49" fontId="0" fillId="2" borderId="50" xfId="0" applyNumberFormat="1" applyFill="1" applyBorder="1" applyAlignment="1">
      <alignment horizontal="center" vertical="center"/>
    </xf>
    <xf numFmtId="49" fontId="0" fillId="2" borderId="29" xfId="0" applyNumberFormat="1" applyFill="1" applyBorder="1" applyAlignment="1">
      <alignment horizontal="center" vertical="center"/>
    </xf>
    <xf numFmtId="49" fontId="0" fillId="2" borderId="46" xfId="0" applyNumberFormat="1" applyFill="1" applyBorder="1" applyAlignment="1">
      <alignment horizontal="center" vertical="center"/>
    </xf>
    <xf numFmtId="49" fontId="0" fillId="2" borderId="79" xfId="0" applyNumberFormat="1" applyFill="1" applyBorder="1" applyAlignment="1">
      <alignment horizontal="center" vertical="center"/>
    </xf>
    <xf numFmtId="49" fontId="0" fillId="2" borderId="44" xfId="0" applyNumberFormat="1" applyFill="1" applyBorder="1" applyAlignment="1">
      <alignment horizontal="center" vertical="center"/>
    </xf>
    <xf numFmtId="177" fontId="0" fillId="2" borderId="14" xfId="0" applyNumberFormat="1" applyFill="1" applyBorder="1" applyAlignment="1">
      <alignment horizontal="center" vertical="center"/>
    </xf>
    <xf numFmtId="177" fontId="0" fillId="2" borderId="79" xfId="0" applyNumberFormat="1" applyFill="1" applyBorder="1" applyAlignment="1">
      <alignment horizontal="center" vertical="center"/>
    </xf>
    <xf numFmtId="0" fontId="68" fillId="2" borderId="26" xfId="0" applyFont="1" applyFill="1" applyBorder="1" applyAlignment="1">
      <alignment horizontal="center" vertical="center"/>
    </xf>
    <xf numFmtId="0" fontId="7" fillId="2" borderId="3" xfId="0" applyFont="1" applyFill="1" applyBorder="1" applyAlignment="1">
      <alignment vertical="center"/>
    </xf>
    <xf numFmtId="0" fontId="7" fillId="2" borderId="19" xfId="0" applyFont="1" applyFill="1" applyBorder="1" applyAlignment="1">
      <alignment vertical="center"/>
    </xf>
    <xf numFmtId="0" fontId="46" fillId="2" borderId="3" xfId="0" applyFont="1" applyFill="1" applyBorder="1" applyAlignment="1">
      <alignment vertical="center"/>
    </xf>
    <xf numFmtId="0" fontId="28" fillId="2" borderId="67" xfId="0" applyFont="1" applyFill="1" applyBorder="1" applyAlignment="1">
      <alignment vertical="center" wrapText="1"/>
    </xf>
    <xf numFmtId="0" fontId="28" fillId="2" borderId="0" xfId="0" applyFont="1" applyFill="1" applyBorder="1" applyAlignment="1">
      <alignment vertical="center" wrapText="1"/>
    </xf>
    <xf numFmtId="0" fontId="28" fillId="2" borderId="45" xfId="0" applyFont="1" applyFill="1" applyBorder="1" applyAlignment="1">
      <alignment vertical="center" wrapText="1"/>
    </xf>
    <xf numFmtId="0" fontId="28" fillId="2" borderId="42" xfId="0" applyFont="1" applyFill="1" applyBorder="1">
      <alignment vertical="center"/>
    </xf>
    <xf numFmtId="0" fontId="28" fillId="2" borderId="46" xfId="0" applyFont="1" applyFill="1" applyBorder="1" applyAlignment="1">
      <alignment horizontal="center" vertical="center"/>
    </xf>
    <xf numFmtId="0" fontId="28" fillId="2" borderId="47" xfId="0" applyFont="1" applyFill="1" applyBorder="1" applyAlignment="1">
      <alignment horizontal="center" vertical="center"/>
    </xf>
    <xf numFmtId="0" fontId="28" fillId="2" borderId="50" xfId="0" applyFont="1" applyFill="1" applyBorder="1" applyAlignment="1">
      <alignment horizontal="center" vertical="center"/>
    </xf>
    <xf numFmtId="0" fontId="28" fillId="2" borderId="79" xfId="0" applyFont="1" applyFill="1" applyBorder="1" applyAlignment="1">
      <alignment horizontal="center" vertical="center"/>
    </xf>
    <xf numFmtId="0" fontId="28" fillId="2" borderId="20" xfId="0" applyFont="1" applyFill="1" applyBorder="1" applyAlignment="1">
      <alignment horizontal="center" vertical="center"/>
    </xf>
    <xf numFmtId="0" fontId="28" fillId="2" borderId="3" xfId="0" applyFont="1" applyFill="1" applyBorder="1" applyAlignment="1">
      <alignment vertical="center"/>
    </xf>
    <xf numFmtId="0" fontId="28" fillId="2" borderId="48" xfId="0" applyFont="1" applyFill="1" applyBorder="1" applyAlignment="1">
      <alignment horizontal="center" vertical="center"/>
    </xf>
    <xf numFmtId="0" fontId="28" fillId="2" borderId="42" xfId="0" applyFont="1" applyFill="1" applyBorder="1" applyAlignment="1">
      <alignment vertical="center"/>
    </xf>
    <xf numFmtId="38" fontId="29" fillId="2" borderId="49" xfId="0" applyNumberFormat="1" applyFont="1" applyFill="1" applyBorder="1">
      <alignment vertical="center"/>
    </xf>
    <xf numFmtId="184" fontId="29" fillId="2" borderId="48" xfId="4" applyNumberFormat="1" applyFont="1" applyFill="1" applyBorder="1">
      <alignment vertical="center"/>
    </xf>
    <xf numFmtId="184" fontId="29" fillId="2" borderId="42" xfId="4" applyNumberFormat="1" applyFont="1" applyFill="1" applyBorder="1">
      <alignment vertical="center"/>
    </xf>
    <xf numFmtId="184" fontId="29" fillId="0" borderId="42" xfId="0" applyNumberFormat="1" applyFont="1" applyFill="1" applyBorder="1">
      <alignment vertical="center"/>
    </xf>
    <xf numFmtId="184" fontId="29" fillId="0" borderId="125" xfId="0" applyNumberFormat="1" applyFont="1" applyFill="1" applyBorder="1">
      <alignment vertical="center"/>
    </xf>
    <xf numFmtId="184" fontId="29" fillId="2" borderId="44" xfId="0" applyNumberFormat="1" applyFont="1" applyFill="1" applyBorder="1">
      <alignment vertical="center"/>
    </xf>
    <xf numFmtId="184" fontId="29" fillId="2" borderId="0" xfId="0" applyNumberFormat="1" applyFont="1" applyFill="1" applyBorder="1">
      <alignment vertical="center"/>
    </xf>
    <xf numFmtId="184" fontId="29" fillId="2" borderId="7" xfId="0" applyNumberFormat="1" applyFont="1" applyFill="1" applyBorder="1">
      <alignment vertical="center"/>
    </xf>
    <xf numFmtId="184" fontId="29" fillId="2" borderId="8" xfId="0" applyNumberFormat="1" applyFont="1" applyFill="1" applyBorder="1">
      <alignment vertical="center"/>
    </xf>
    <xf numFmtId="184" fontId="29" fillId="2" borderId="44" xfId="4" applyNumberFormat="1" applyFont="1" applyFill="1" applyBorder="1">
      <alignment vertical="center"/>
    </xf>
    <xf numFmtId="184" fontId="29" fillId="2" borderId="0" xfId="4" applyNumberFormat="1" applyFont="1" applyFill="1" applyBorder="1">
      <alignment vertical="center"/>
    </xf>
    <xf numFmtId="184" fontId="29" fillId="0" borderId="0" xfId="0" applyNumberFormat="1" applyFont="1" applyFill="1" applyBorder="1">
      <alignment vertical="center"/>
    </xf>
    <xf numFmtId="184" fontId="29" fillId="0" borderId="126" xfId="0" applyNumberFormat="1" applyFont="1" applyFill="1" applyBorder="1">
      <alignment vertical="center"/>
    </xf>
    <xf numFmtId="38" fontId="29" fillId="2" borderId="45" xfId="0" applyNumberFormat="1" applyFont="1" applyFill="1" applyBorder="1">
      <alignment vertical="center"/>
    </xf>
    <xf numFmtId="184" fontId="29" fillId="2" borderId="43" xfId="0" applyNumberFormat="1" applyFont="1" applyFill="1" applyBorder="1">
      <alignment vertical="center"/>
    </xf>
    <xf numFmtId="184" fontId="29" fillId="2" borderId="23" xfId="0" applyNumberFormat="1" applyFont="1" applyFill="1" applyBorder="1">
      <alignment vertical="center"/>
    </xf>
    <xf numFmtId="184" fontId="29" fillId="0" borderId="127" xfId="0" applyNumberFormat="1" applyFont="1" applyFill="1" applyBorder="1">
      <alignment vertical="center"/>
    </xf>
    <xf numFmtId="184" fontId="29" fillId="0" borderId="128" xfId="0" applyNumberFormat="1" applyFont="1" applyFill="1" applyBorder="1">
      <alignment vertical="center"/>
    </xf>
    <xf numFmtId="184" fontId="29" fillId="0" borderId="129" xfId="0" applyNumberFormat="1" applyFont="1" applyFill="1" applyBorder="1">
      <alignment vertical="center"/>
    </xf>
    <xf numFmtId="0" fontId="29" fillId="2" borderId="45" xfId="0" applyFont="1" applyFill="1" applyBorder="1">
      <alignment vertical="center"/>
    </xf>
    <xf numFmtId="184" fontId="29" fillId="0" borderId="130" xfId="0" applyNumberFormat="1" applyFont="1" applyFill="1" applyBorder="1">
      <alignment vertical="center"/>
    </xf>
    <xf numFmtId="0" fontId="29" fillId="2" borderId="49" xfId="0" applyFont="1" applyFill="1" applyBorder="1">
      <alignment vertical="center"/>
    </xf>
    <xf numFmtId="184" fontId="29" fillId="2" borderId="48" xfId="0" applyNumberFormat="1" applyFont="1" applyFill="1" applyBorder="1">
      <alignment vertical="center"/>
    </xf>
    <xf numFmtId="184" fontId="29" fillId="2" borderId="42" xfId="0" applyNumberFormat="1" applyFont="1" applyFill="1" applyBorder="1">
      <alignment vertical="center"/>
    </xf>
    <xf numFmtId="184" fontId="29" fillId="2" borderId="44" xfId="0" applyNumberFormat="1" applyFont="1" applyFill="1" applyBorder="1" applyAlignment="1">
      <alignment horizontal="right" vertical="center"/>
    </xf>
    <xf numFmtId="184" fontId="28" fillId="2" borderId="0" xfId="0" applyNumberFormat="1" applyFont="1" applyFill="1" applyBorder="1" applyAlignment="1">
      <alignment horizontal="right" vertical="center"/>
    </xf>
    <xf numFmtId="0" fontId="28" fillId="2" borderId="45" xfId="0" applyFont="1" applyFill="1" applyBorder="1" applyAlignment="1">
      <alignment horizontal="right" vertical="center"/>
    </xf>
    <xf numFmtId="184" fontId="28" fillId="2" borderId="98" xfId="4" applyNumberFormat="1" applyFont="1" applyFill="1" applyBorder="1">
      <alignment vertical="center"/>
    </xf>
    <xf numFmtId="184" fontId="28" fillId="2" borderId="1" xfId="4" applyNumberFormat="1" applyFont="1" applyFill="1" applyBorder="1">
      <alignment vertical="center"/>
    </xf>
    <xf numFmtId="184" fontId="28" fillId="2" borderId="1" xfId="0" applyNumberFormat="1" applyFont="1" applyFill="1" applyBorder="1">
      <alignment vertical="center"/>
    </xf>
    <xf numFmtId="184" fontId="28" fillId="2" borderId="98" xfId="0" applyNumberFormat="1" applyFont="1" applyFill="1" applyBorder="1">
      <alignment vertical="center"/>
    </xf>
    <xf numFmtId="0" fontId="41" fillId="2" borderId="8"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28" fillId="2" borderId="8" xfId="0" applyFont="1" applyFill="1" applyBorder="1" applyAlignment="1">
      <alignment horizontal="center" vertical="center" wrapText="1"/>
    </xf>
    <xf numFmtId="0" fontId="33" fillId="2" borderId="8" xfId="0" applyFont="1" applyFill="1" applyBorder="1" applyAlignment="1">
      <alignment horizontal="center" vertical="center" wrapText="1"/>
    </xf>
    <xf numFmtId="0" fontId="28" fillId="2" borderId="27" xfId="0" applyFont="1" applyFill="1" applyBorder="1" applyAlignment="1">
      <alignment horizontal="center" vertical="center" wrapText="1"/>
    </xf>
    <xf numFmtId="38" fontId="0" fillId="2" borderId="49" xfId="1" applyFont="1" applyFill="1" applyBorder="1" applyAlignment="1">
      <alignment vertical="center"/>
    </xf>
    <xf numFmtId="38" fontId="7" fillId="2" borderId="25" xfId="1" applyFont="1" applyFill="1" applyBorder="1" applyAlignment="1">
      <alignment horizontal="center" vertical="center" wrapText="1"/>
    </xf>
    <xf numFmtId="38" fontId="28" fillId="2" borderId="28" xfId="1" applyFont="1" applyFill="1" applyBorder="1">
      <alignment vertical="center"/>
    </xf>
    <xf numFmtId="38" fontId="7" fillId="2" borderId="3" xfId="1" applyFont="1" applyFill="1" applyBorder="1" applyAlignment="1">
      <alignment vertical="center"/>
    </xf>
    <xf numFmtId="38" fontId="0" fillId="2" borderId="49" xfId="1" applyFont="1" applyFill="1" applyBorder="1" applyAlignment="1">
      <alignment vertical="center" wrapText="1"/>
    </xf>
    <xf numFmtId="38" fontId="28" fillId="2" borderId="25" xfId="1" applyFont="1" applyFill="1" applyBorder="1" applyAlignment="1">
      <alignment horizontal="center" vertical="center" wrapText="1"/>
    </xf>
    <xf numFmtId="38" fontId="28" fillId="2" borderId="3" xfId="1" applyFont="1" applyFill="1" applyBorder="1" applyAlignment="1">
      <alignment vertical="center"/>
    </xf>
    <xf numFmtId="38" fontId="28" fillId="2" borderId="49" xfId="1" applyFont="1" applyFill="1" applyBorder="1" applyAlignment="1">
      <alignment vertical="center"/>
    </xf>
    <xf numFmtId="38" fontId="7" fillId="2" borderId="49" xfId="1" applyFont="1" applyFill="1" applyBorder="1" applyAlignment="1">
      <alignment vertical="center"/>
    </xf>
    <xf numFmtId="38" fontId="28" fillId="2" borderId="27" xfId="1" applyFont="1" applyFill="1" applyBorder="1" applyAlignment="1">
      <alignment horizontal="center" vertical="center" wrapText="1"/>
    </xf>
    <xf numFmtId="38" fontId="29" fillId="2" borderId="27" xfId="1" applyFont="1" applyFill="1" applyBorder="1">
      <alignment vertical="center"/>
    </xf>
    <xf numFmtId="38" fontId="28" fillId="2" borderId="19" xfId="1" applyFont="1" applyFill="1" applyBorder="1" applyAlignment="1">
      <alignment vertical="center"/>
    </xf>
    <xf numFmtId="38" fontId="7" fillId="2" borderId="49" xfId="1" applyFont="1" applyFill="1" applyBorder="1" applyAlignment="1">
      <alignment vertical="center" wrapText="1"/>
    </xf>
    <xf numFmtId="38" fontId="1" fillId="2" borderId="49" xfId="1" applyFont="1" applyFill="1" applyBorder="1">
      <alignment vertical="center"/>
    </xf>
    <xf numFmtId="38" fontId="7" fillId="2" borderId="19" xfId="1" applyFont="1" applyFill="1" applyBorder="1" applyAlignment="1">
      <alignment vertical="center"/>
    </xf>
    <xf numFmtId="38" fontId="7" fillId="2" borderId="27" xfId="1" applyFont="1" applyFill="1" applyBorder="1" applyAlignment="1">
      <alignment vertical="center" wrapText="1"/>
    </xf>
    <xf numFmtId="38" fontId="0" fillId="0" borderId="0" xfId="1" applyFont="1" applyFill="1">
      <alignment vertical="center"/>
    </xf>
    <xf numFmtId="38" fontId="7" fillId="2" borderId="24" xfId="1" applyFont="1" applyFill="1" applyBorder="1" applyAlignment="1">
      <alignment vertical="center" wrapText="1"/>
    </xf>
    <xf numFmtId="38" fontId="0" fillId="2" borderId="70" xfId="1" applyFont="1" applyFill="1" applyBorder="1" applyAlignment="1">
      <alignment vertical="center" wrapText="1"/>
    </xf>
    <xf numFmtId="38" fontId="7" fillId="2" borderId="9" xfId="1" applyFont="1" applyFill="1" applyBorder="1" applyAlignment="1">
      <alignment horizontal="center" vertical="center" wrapText="1"/>
    </xf>
    <xf numFmtId="38" fontId="29" fillId="2" borderId="70" xfId="1" applyFont="1" applyFill="1" applyBorder="1">
      <alignment vertical="center"/>
    </xf>
    <xf numFmtId="38" fontId="29" fillId="2" borderId="68" xfId="1" applyFont="1" applyFill="1" applyBorder="1">
      <alignment vertical="center"/>
    </xf>
    <xf numFmtId="38" fontId="28" fillId="2" borderId="113" xfId="1" applyFont="1" applyFill="1" applyBorder="1">
      <alignment vertical="center"/>
    </xf>
    <xf numFmtId="0" fontId="28" fillId="2" borderId="42" xfId="0" applyFont="1" applyFill="1" applyBorder="1" applyAlignment="1">
      <alignment horizontal="center" vertical="center"/>
    </xf>
    <xf numFmtId="38" fontId="28" fillId="2" borderId="49" xfId="1" applyFont="1" applyFill="1" applyBorder="1" applyAlignment="1">
      <alignment horizontal="center" vertical="center"/>
    </xf>
    <xf numFmtId="0" fontId="28" fillId="2" borderId="49" xfId="0" applyFont="1" applyFill="1" applyBorder="1" applyAlignment="1">
      <alignment horizontal="center" vertical="center"/>
    </xf>
    <xf numFmtId="38" fontId="28" fillId="2" borderId="70" xfId="1" applyFont="1" applyFill="1" applyBorder="1" applyAlignment="1">
      <alignment horizontal="center" vertical="center"/>
    </xf>
    <xf numFmtId="0" fontId="28" fillId="0" borderId="0" xfId="0" applyFont="1" applyFill="1">
      <alignment vertical="center"/>
    </xf>
    <xf numFmtId="0" fontId="28" fillId="2" borderId="8" xfId="0" applyFont="1" applyFill="1" applyBorder="1" applyAlignment="1">
      <alignment horizontal="center" vertical="center"/>
    </xf>
    <xf numFmtId="0" fontId="28" fillId="2" borderId="7" xfId="0" applyFont="1" applyFill="1" applyBorder="1" applyAlignment="1">
      <alignment horizontal="center" vertical="center"/>
    </xf>
    <xf numFmtId="38" fontId="28" fillId="2" borderId="27" xfId="1" applyFont="1" applyFill="1" applyBorder="1" applyAlignment="1">
      <alignment horizontal="center" vertical="center"/>
    </xf>
    <xf numFmtId="0" fontId="28" fillId="2" borderId="42" xfId="0" applyFont="1" applyFill="1" applyBorder="1" applyAlignment="1">
      <alignment vertical="center" wrapText="1"/>
    </xf>
    <xf numFmtId="0" fontId="0" fillId="2" borderId="42" xfId="0" applyFill="1" applyBorder="1" applyAlignment="1">
      <alignment horizontal="center" vertical="center" wrapText="1"/>
    </xf>
    <xf numFmtId="0" fontId="7" fillId="2" borderId="20" xfId="0" applyFont="1" applyFill="1" applyBorder="1" applyAlignment="1">
      <alignment horizontal="center" vertical="center"/>
    </xf>
    <xf numFmtId="0" fontId="7" fillId="2" borderId="7" xfId="0" applyFont="1" applyFill="1" applyBorder="1" applyAlignment="1">
      <alignment vertical="center" wrapText="1"/>
    </xf>
    <xf numFmtId="0" fontId="33" fillId="2" borderId="25" xfId="0" applyFont="1" applyFill="1" applyBorder="1" applyAlignment="1">
      <alignment horizontal="center" vertical="center" wrapText="1"/>
    </xf>
    <xf numFmtId="188" fontId="0" fillId="2" borderId="0" xfId="0" applyNumberFormat="1" applyFill="1" applyAlignment="1">
      <alignment horizontal="left" vertical="center"/>
    </xf>
    <xf numFmtId="0" fontId="28" fillId="2" borderId="7" xfId="0" applyFont="1" applyFill="1" applyBorder="1" applyAlignment="1">
      <alignment horizontal="center" vertical="center"/>
    </xf>
    <xf numFmtId="0" fontId="28" fillId="2" borderId="27" xfId="0" applyFont="1" applyFill="1" applyBorder="1" applyAlignment="1">
      <alignment horizontal="center" vertical="center"/>
    </xf>
    <xf numFmtId="0" fontId="28" fillId="2" borderId="42" xfId="0" applyFont="1" applyFill="1" applyBorder="1" applyAlignment="1">
      <alignment vertical="center"/>
    </xf>
    <xf numFmtId="0" fontId="0" fillId="2" borderId="48" xfId="0" applyFill="1" applyBorder="1" applyAlignment="1">
      <alignment horizontal="center" vertical="center"/>
    </xf>
    <xf numFmtId="0" fontId="0" fillId="2" borderId="42" xfId="0" applyFill="1" applyBorder="1" applyAlignment="1">
      <alignment vertical="center" wrapText="1"/>
    </xf>
    <xf numFmtId="0" fontId="0" fillId="2" borderId="49" xfId="0" applyFill="1" applyBorder="1" applyAlignment="1">
      <alignment vertical="center" wrapText="1"/>
    </xf>
    <xf numFmtId="0" fontId="0" fillId="2" borderId="48" xfId="0" applyFill="1" applyBorder="1" applyAlignment="1">
      <alignment horizontal="center" vertical="center" wrapText="1"/>
    </xf>
    <xf numFmtId="0" fontId="7" fillId="2" borderId="3" xfId="0" applyFont="1" applyFill="1" applyBorder="1" applyAlignment="1">
      <alignment vertical="center"/>
    </xf>
    <xf numFmtId="0" fontId="7" fillId="2" borderId="19" xfId="0" applyFont="1" applyFill="1" applyBorder="1" applyAlignment="1">
      <alignment vertical="center"/>
    </xf>
    <xf numFmtId="0" fontId="7" fillId="2" borderId="42" xfId="0" applyFont="1" applyFill="1" applyBorder="1" applyAlignment="1">
      <alignment vertical="center" wrapText="1"/>
    </xf>
    <xf numFmtId="0" fontId="7" fillId="2" borderId="8" xfId="0" applyFont="1" applyFill="1" applyBorder="1" applyAlignment="1">
      <alignment horizontal="center" vertical="center" wrapText="1"/>
    </xf>
    <xf numFmtId="0" fontId="72" fillId="0" borderId="0" xfId="0" applyFont="1">
      <alignment vertical="center"/>
    </xf>
    <xf numFmtId="0" fontId="53" fillId="2" borderId="0" xfId="0" applyFont="1" applyFill="1" applyBorder="1">
      <alignment vertical="center"/>
    </xf>
    <xf numFmtId="188" fontId="0" fillId="2" borderId="0" xfId="0" applyNumberFormat="1" applyFill="1" applyAlignment="1">
      <alignment horizontal="left" vertical="center"/>
    </xf>
    <xf numFmtId="0" fontId="7" fillId="2" borderId="20" xfId="0" applyFont="1" applyFill="1" applyBorder="1" applyAlignment="1">
      <alignment horizontal="center" vertical="center" wrapText="1"/>
    </xf>
    <xf numFmtId="178" fontId="7" fillId="2" borderId="43" xfId="0" applyNumberFormat="1" applyFont="1" applyFill="1" applyBorder="1" applyAlignment="1">
      <alignment horizontal="right" vertical="center"/>
    </xf>
    <xf numFmtId="0" fontId="7" fillId="2" borderId="0" xfId="0" applyFont="1" applyFill="1" applyBorder="1" applyAlignment="1">
      <alignment horizontal="center" vertical="center"/>
    </xf>
    <xf numFmtId="0" fontId="0" fillId="2" borderId="68" xfId="0" applyFill="1" applyBorder="1">
      <alignment vertical="center"/>
    </xf>
    <xf numFmtId="0" fontId="0" fillId="2" borderId="26" xfId="0" applyFill="1" applyBorder="1">
      <alignment vertical="center"/>
    </xf>
    <xf numFmtId="0" fontId="7" fillId="2" borderId="4" xfId="0" applyFont="1" applyFill="1" applyBorder="1" applyAlignment="1">
      <alignment horizontal="center" vertical="center" wrapText="1"/>
    </xf>
    <xf numFmtId="0" fontId="7" fillId="2" borderId="21" xfId="0" applyFont="1" applyFill="1" applyBorder="1" applyAlignment="1">
      <alignment horizontal="center" vertical="center" wrapText="1"/>
    </xf>
    <xf numFmtId="178" fontId="7" fillId="2" borderId="26" xfId="0" applyNumberFormat="1" applyFont="1" applyFill="1" applyBorder="1" applyAlignment="1">
      <alignment horizontal="right" vertical="center"/>
    </xf>
    <xf numFmtId="0" fontId="41" fillId="0" borderId="7" xfId="0" applyFont="1" applyFill="1" applyBorder="1">
      <alignment vertical="center"/>
    </xf>
    <xf numFmtId="178" fontId="7" fillId="2" borderId="32" xfId="0" applyNumberFormat="1" applyFont="1" applyFill="1" applyBorder="1" applyAlignment="1">
      <alignment horizontal="right" vertical="center"/>
    </xf>
    <xf numFmtId="0" fontId="33" fillId="2" borderId="0" xfId="0" applyFont="1" applyFill="1">
      <alignment vertical="center"/>
    </xf>
    <xf numFmtId="184" fontId="0" fillId="2" borderId="44" xfId="0" applyNumberFormat="1" applyFont="1" applyFill="1" applyBorder="1">
      <alignment vertical="center"/>
    </xf>
    <xf numFmtId="184" fontId="0" fillId="2" borderId="0" xfId="0" applyNumberFormat="1" applyFont="1" applyFill="1" applyBorder="1">
      <alignment vertical="center"/>
    </xf>
    <xf numFmtId="184" fontId="0" fillId="2" borderId="7" xfId="0" applyNumberFormat="1" applyFont="1" applyFill="1" applyBorder="1">
      <alignment vertical="center"/>
    </xf>
    <xf numFmtId="38" fontId="0" fillId="2" borderId="27" xfId="1" applyFont="1" applyFill="1" applyBorder="1">
      <alignment vertical="center"/>
    </xf>
    <xf numFmtId="184" fontId="0" fillId="2" borderId="8" xfId="0" applyNumberFormat="1" applyFont="1" applyFill="1" applyBorder="1">
      <alignment vertical="center"/>
    </xf>
    <xf numFmtId="184" fontId="0" fillId="2" borderId="43" xfId="0" applyNumberFormat="1" applyFont="1" applyFill="1" applyBorder="1">
      <alignment vertical="center"/>
    </xf>
    <xf numFmtId="184" fontId="0" fillId="2" borderId="23" xfId="0" applyNumberFormat="1" applyFont="1" applyFill="1" applyBorder="1">
      <alignment vertical="center"/>
    </xf>
    <xf numFmtId="38" fontId="0" fillId="2" borderId="45" xfId="1" applyFont="1" applyFill="1" applyBorder="1">
      <alignment vertical="center"/>
    </xf>
    <xf numFmtId="184" fontId="0" fillId="2" borderId="48" xfId="0" applyNumberFormat="1" applyFont="1" applyFill="1" applyBorder="1">
      <alignment vertical="center"/>
    </xf>
    <xf numFmtId="184" fontId="0" fillId="2" borderId="42" xfId="0" applyNumberFormat="1" applyFont="1" applyFill="1" applyBorder="1">
      <alignment vertical="center"/>
    </xf>
    <xf numFmtId="0" fontId="0" fillId="2" borderId="25" xfId="0" applyFill="1" applyBorder="1" applyAlignment="1">
      <alignment vertical="center" wrapText="1"/>
    </xf>
    <xf numFmtId="0" fontId="7" fillId="2" borderId="26" xfId="0" applyFont="1" applyFill="1" applyBorder="1" applyAlignment="1">
      <alignment horizontal="center" vertical="center" wrapText="1"/>
    </xf>
    <xf numFmtId="176" fontId="7" fillId="2" borderId="70" xfId="1" applyNumberFormat="1" applyFont="1" applyFill="1" applyBorder="1" applyAlignment="1">
      <alignment horizontal="right" vertical="center"/>
    </xf>
    <xf numFmtId="176" fontId="7" fillId="2" borderId="26" xfId="1" applyNumberFormat="1" applyFont="1" applyFill="1" applyBorder="1" applyAlignment="1">
      <alignment horizontal="right" vertical="center"/>
    </xf>
    <xf numFmtId="176" fontId="7" fillId="2" borderId="15" xfId="1" applyNumberFormat="1" applyFont="1" applyFill="1" applyBorder="1" applyAlignment="1">
      <alignment horizontal="right" vertical="center"/>
    </xf>
    <xf numFmtId="176" fontId="7" fillId="37" borderId="113" xfId="1" applyNumberFormat="1" applyFont="1" applyFill="1" applyBorder="1" applyAlignment="1">
      <alignment horizontal="right" vertical="center"/>
    </xf>
    <xf numFmtId="176" fontId="0" fillId="0" borderId="25" xfId="1" applyNumberFormat="1" applyFont="1" applyFill="1" applyBorder="1" applyAlignment="1">
      <alignment horizontal="center" vertical="center"/>
    </xf>
    <xf numFmtId="191" fontId="0" fillId="0" borderId="25" xfId="1" applyNumberFormat="1" applyFont="1" applyFill="1" applyBorder="1" applyAlignment="1">
      <alignment horizontal="center" vertical="center"/>
    </xf>
    <xf numFmtId="191" fontId="0" fillId="0" borderId="9" xfId="1" applyNumberFormat="1" applyFont="1" applyFill="1" applyBorder="1" applyAlignment="1">
      <alignment horizontal="center" vertical="center"/>
    </xf>
    <xf numFmtId="176" fontId="0" fillId="0" borderId="4" xfId="1" applyNumberFormat="1" applyFont="1" applyFill="1" applyBorder="1" applyAlignment="1">
      <alignment horizontal="center" vertical="center"/>
    </xf>
    <xf numFmtId="191" fontId="0" fillId="0" borderId="4" xfId="1" applyNumberFormat="1" applyFont="1" applyFill="1" applyBorder="1" applyAlignment="1">
      <alignment horizontal="center" vertical="center"/>
    </xf>
    <xf numFmtId="191" fontId="0" fillId="0" borderId="5" xfId="1" applyNumberFormat="1" applyFont="1" applyFill="1" applyBorder="1" applyAlignment="1">
      <alignment horizontal="center" vertical="center"/>
    </xf>
    <xf numFmtId="176" fontId="0" fillId="0" borderId="29" xfId="1" applyNumberFormat="1" applyFont="1" applyFill="1" applyBorder="1" applyAlignment="1">
      <alignment horizontal="center" vertical="center"/>
    </xf>
    <xf numFmtId="191" fontId="0" fillId="0" borderId="29" xfId="1" applyNumberFormat="1" applyFont="1" applyFill="1" applyBorder="1" applyAlignment="1">
      <alignment horizontal="center" vertical="center"/>
    </xf>
    <xf numFmtId="191" fontId="0" fillId="0" borderId="101" xfId="1" applyNumberFormat="1" applyFont="1" applyFill="1" applyBorder="1" applyAlignment="1">
      <alignment horizontal="center" vertical="center"/>
    </xf>
    <xf numFmtId="38" fontId="0" fillId="0" borderId="4" xfId="1" applyFont="1" applyFill="1" applyBorder="1" applyAlignment="1">
      <alignment horizontal="center" vertical="center"/>
    </xf>
    <xf numFmtId="38" fontId="0" fillId="0" borderId="5" xfId="1" applyFont="1" applyFill="1" applyBorder="1" applyAlignment="1">
      <alignment horizontal="center" vertical="center"/>
    </xf>
    <xf numFmtId="38" fontId="0" fillId="0" borderId="25" xfId="1" applyFont="1" applyFill="1" applyBorder="1" applyAlignment="1">
      <alignment horizontal="center" vertical="center"/>
    </xf>
    <xf numFmtId="38" fontId="0" fillId="0" borderId="9" xfId="1" applyFont="1" applyFill="1" applyBorder="1" applyAlignment="1">
      <alignment horizontal="center" vertical="center"/>
    </xf>
    <xf numFmtId="38" fontId="0" fillId="0" borderId="29" xfId="1" applyFont="1" applyFill="1" applyBorder="1" applyAlignment="1">
      <alignment horizontal="center" vertical="center"/>
    </xf>
    <xf numFmtId="38" fontId="0" fillId="0" borderId="101" xfId="1" applyFont="1" applyFill="1" applyBorder="1" applyAlignment="1">
      <alignment horizontal="center" vertical="center"/>
    </xf>
    <xf numFmtId="0" fontId="7" fillId="2" borderId="69" xfId="0" applyFont="1" applyFill="1" applyBorder="1" applyAlignment="1">
      <alignment horizontal="left" vertical="center"/>
    </xf>
    <xf numFmtId="0" fontId="7" fillId="2" borderId="74" xfId="0" applyFont="1" applyFill="1" applyBorder="1" applyAlignment="1">
      <alignment horizontal="center" vertical="center"/>
    </xf>
    <xf numFmtId="0" fontId="7" fillId="2" borderId="21" xfId="0" applyFont="1" applyFill="1" applyBorder="1" applyAlignment="1">
      <alignment horizontal="center" vertical="center"/>
    </xf>
    <xf numFmtId="188" fontId="0" fillId="2" borderId="0" xfId="0" applyNumberFormat="1" applyFill="1" applyAlignment="1">
      <alignment horizontal="left" vertical="center"/>
    </xf>
    <xf numFmtId="0" fontId="7" fillId="2" borderId="8" xfId="0" applyFont="1" applyFill="1" applyBorder="1" applyAlignment="1">
      <alignment horizontal="center" vertical="center" wrapText="1"/>
    </xf>
    <xf numFmtId="186" fontId="33" fillId="2" borderId="0" xfId="0" applyNumberFormat="1" applyFont="1" applyFill="1" applyAlignment="1">
      <alignment horizontal="right" vertical="center"/>
    </xf>
    <xf numFmtId="176" fontId="41" fillId="2" borderId="23" xfId="1" applyNumberFormat="1" applyFont="1" applyFill="1" applyBorder="1" applyAlignment="1">
      <alignment horizontal="right" vertical="center"/>
    </xf>
    <xf numFmtId="176" fontId="41" fillId="2" borderId="46" xfId="1" applyNumberFormat="1" applyFont="1" applyFill="1" applyBorder="1" applyAlignment="1">
      <alignment horizontal="right" vertical="center"/>
    </xf>
    <xf numFmtId="176" fontId="41" fillId="2" borderId="43" xfId="1" applyNumberFormat="1" applyFont="1" applyFill="1" applyBorder="1" applyAlignment="1">
      <alignment horizontal="right" vertical="center"/>
    </xf>
    <xf numFmtId="176" fontId="41" fillId="2" borderId="25" xfId="0" applyNumberFormat="1" applyFont="1" applyFill="1" applyBorder="1" applyAlignment="1">
      <alignment horizontal="right" vertical="center"/>
    </xf>
    <xf numFmtId="176" fontId="41" fillId="2" borderId="26" xfId="0" applyNumberFormat="1" applyFont="1" applyFill="1" applyBorder="1" applyAlignment="1">
      <alignment horizontal="right" vertical="center"/>
    </xf>
    <xf numFmtId="176" fontId="41" fillId="2" borderId="47" xfId="0" applyNumberFormat="1" applyFont="1" applyFill="1" applyBorder="1" applyAlignment="1">
      <alignment horizontal="right" vertical="center"/>
    </xf>
    <xf numFmtId="176" fontId="41" fillId="2" borderId="68" xfId="0" applyNumberFormat="1" applyFont="1" applyFill="1" applyBorder="1" applyAlignment="1">
      <alignment horizontal="right" vertical="center"/>
    </xf>
    <xf numFmtId="176" fontId="41" fillId="2" borderId="1" xfId="1" applyNumberFormat="1" applyFont="1" applyFill="1" applyBorder="1" applyAlignment="1">
      <alignment horizontal="right" vertical="center"/>
    </xf>
    <xf numFmtId="176" fontId="41" fillId="2" borderId="79" xfId="1" applyNumberFormat="1" applyFont="1" applyFill="1" applyBorder="1" applyAlignment="1">
      <alignment horizontal="right" vertical="center"/>
    </xf>
    <xf numFmtId="176" fontId="41" fillId="2" borderId="98" xfId="1" applyNumberFormat="1" applyFont="1" applyFill="1" applyBorder="1" applyAlignment="1">
      <alignment horizontal="right" vertical="center"/>
    </xf>
    <xf numFmtId="176" fontId="41" fillId="2" borderId="79" xfId="0" applyNumberFormat="1" applyFont="1" applyFill="1" applyBorder="1" applyAlignment="1">
      <alignment horizontal="right" vertical="center"/>
    </xf>
    <xf numFmtId="176" fontId="41" fillId="2" borderId="113" xfId="0" applyNumberFormat="1" applyFont="1" applyFill="1" applyBorder="1" applyAlignment="1">
      <alignment horizontal="right" vertical="center"/>
    </xf>
    <xf numFmtId="188" fontId="40" fillId="2" borderId="0" xfId="0" applyNumberFormat="1" applyFont="1" applyFill="1" applyAlignment="1">
      <alignment horizontal="left" vertical="center"/>
    </xf>
    <xf numFmtId="188" fontId="41" fillId="2" borderId="0" xfId="0" applyNumberFormat="1" applyFont="1" applyFill="1" applyAlignment="1">
      <alignment horizontal="left" vertical="center"/>
    </xf>
    <xf numFmtId="0" fontId="73" fillId="2" borderId="0" xfId="0" applyFont="1" applyFill="1" applyAlignment="1">
      <alignment vertical="center"/>
    </xf>
    <xf numFmtId="0" fontId="41" fillId="2" borderId="0" xfId="0" applyFont="1" applyFill="1">
      <alignment vertical="center"/>
    </xf>
    <xf numFmtId="0" fontId="74" fillId="2" borderId="0" xfId="0" applyFont="1" applyFill="1">
      <alignment vertical="center"/>
    </xf>
    <xf numFmtId="189" fontId="33" fillId="2" borderId="0" xfId="0" applyNumberFormat="1" applyFont="1" applyFill="1" applyAlignment="1">
      <alignment horizontal="right" vertical="center"/>
    </xf>
    <xf numFmtId="188" fontId="33" fillId="2" borderId="0" xfId="0" applyNumberFormat="1" applyFont="1" applyFill="1" applyAlignment="1">
      <alignment horizontal="right" vertical="center"/>
    </xf>
    <xf numFmtId="0" fontId="41" fillId="2" borderId="0" xfId="0" applyFont="1" applyFill="1" applyAlignment="1">
      <alignment horizontal="right" vertical="center"/>
    </xf>
    <xf numFmtId="0" fontId="41" fillId="0" borderId="0" xfId="0" applyFont="1" applyBorder="1">
      <alignment vertical="center"/>
    </xf>
    <xf numFmtId="0" fontId="41" fillId="0" borderId="68" xfId="0" applyFont="1" applyBorder="1">
      <alignment vertical="center"/>
    </xf>
    <xf numFmtId="0" fontId="41" fillId="2" borderId="64" xfId="0" applyFont="1" applyFill="1" applyBorder="1">
      <alignment vertical="center"/>
    </xf>
    <xf numFmtId="0" fontId="41" fillId="2" borderId="73" xfId="0" applyFont="1" applyFill="1" applyBorder="1">
      <alignment vertical="center"/>
    </xf>
    <xf numFmtId="0" fontId="41" fillId="2" borderId="65" xfId="0" applyFont="1" applyFill="1" applyBorder="1">
      <alignment vertical="center"/>
    </xf>
    <xf numFmtId="0" fontId="41" fillId="2" borderId="66" xfId="0" applyFont="1" applyFill="1" applyBorder="1">
      <alignment vertical="center"/>
    </xf>
    <xf numFmtId="0" fontId="41" fillId="2" borderId="67" xfId="0" applyFont="1" applyFill="1" applyBorder="1">
      <alignment vertical="center"/>
    </xf>
    <xf numFmtId="0" fontId="41" fillId="2" borderId="45" xfId="0" applyFont="1" applyFill="1" applyBorder="1">
      <alignment vertical="center"/>
    </xf>
    <xf numFmtId="0" fontId="41" fillId="2" borderId="75" xfId="0" applyFont="1" applyFill="1" applyBorder="1" applyAlignment="1">
      <alignment horizontal="center" vertical="center"/>
    </xf>
    <xf numFmtId="0" fontId="41" fillId="2" borderId="22" xfId="0" applyFont="1" applyFill="1" applyBorder="1">
      <alignment vertical="center"/>
    </xf>
    <xf numFmtId="0" fontId="41" fillId="2" borderId="24" xfId="0" applyFont="1" applyFill="1" applyBorder="1">
      <alignment vertical="center"/>
    </xf>
    <xf numFmtId="176" fontId="41" fillId="2" borderId="75" xfId="1" applyNumberFormat="1" applyFont="1" applyFill="1" applyBorder="1" applyAlignment="1">
      <alignment horizontal="right" vertical="center"/>
    </xf>
    <xf numFmtId="0" fontId="41" fillId="2" borderId="46" xfId="0" applyFont="1" applyFill="1" applyBorder="1">
      <alignment vertical="center"/>
    </xf>
    <xf numFmtId="0" fontId="41" fillId="2" borderId="16" xfId="0" applyFont="1" applyFill="1" applyBorder="1">
      <alignment vertical="center"/>
    </xf>
    <xf numFmtId="0" fontId="41" fillId="2" borderId="79" xfId="0" applyFont="1" applyFill="1" applyBorder="1">
      <alignment vertical="center"/>
    </xf>
    <xf numFmtId="176" fontId="41" fillId="2" borderId="18" xfId="1" applyNumberFormat="1" applyFont="1" applyFill="1" applyBorder="1" applyAlignment="1">
      <alignment horizontal="right" vertical="center"/>
    </xf>
    <xf numFmtId="0" fontId="41" fillId="0" borderId="64" xfId="0" applyFont="1" applyBorder="1">
      <alignment vertical="center"/>
    </xf>
    <xf numFmtId="0" fontId="41" fillId="0" borderId="73" xfId="0" applyFont="1" applyBorder="1">
      <alignment vertical="center"/>
    </xf>
    <xf numFmtId="0" fontId="41" fillId="0" borderId="67" xfId="0" applyFont="1" applyBorder="1">
      <alignment vertical="center"/>
    </xf>
    <xf numFmtId="0" fontId="41" fillId="0" borderId="49" xfId="0" applyFont="1" applyBorder="1">
      <alignment vertical="center"/>
    </xf>
    <xf numFmtId="0" fontId="41" fillId="0" borderId="27" xfId="0" applyFont="1" applyBorder="1">
      <alignment vertical="center"/>
    </xf>
    <xf numFmtId="0" fontId="0" fillId="2" borderId="50" xfId="0" applyFill="1" applyBorder="1" applyAlignment="1">
      <alignment horizontal="center" vertical="center" textRotation="255"/>
    </xf>
    <xf numFmtId="0" fontId="0" fillId="2" borderId="65" xfId="0" applyFill="1" applyBorder="1" applyAlignment="1">
      <alignment horizontal="center" vertical="center"/>
    </xf>
    <xf numFmtId="0" fontId="0" fillId="2" borderId="74" xfId="0" applyFill="1" applyBorder="1" applyAlignment="1">
      <alignment horizontal="center" vertical="center"/>
    </xf>
    <xf numFmtId="0" fontId="0" fillId="2" borderId="44" xfId="0" applyFill="1" applyBorder="1" applyAlignment="1">
      <alignment horizontal="center" vertical="center"/>
    </xf>
    <xf numFmtId="0" fontId="0" fillId="2" borderId="1" xfId="0" applyFill="1" applyBorder="1" applyAlignment="1">
      <alignment horizontal="center" vertical="center"/>
    </xf>
    <xf numFmtId="0" fontId="0" fillId="2" borderId="49" xfId="0" applyFill="1" applyBorder="1" applyAlignment="1">
      <alignment horizontal="center" vertical="center" textRotation="255"/>
    </xf>
    <xf numFmtId="0" fontId="10" fillId="2" borderId="25" xfId="0" applyFont="1" applyFill="1" applyBorder="1" applyAlignment="1">
      <alignment horizontal="center" vertical="center"/>
    </xf>
    <xf numFmtId="0" fontId="0" fillId="2" borderId="46" xfId="0" applyFill="1" applyBorder="1" applyAlignment="1">
      <alignment horizontal="center" vertical="center" wrapText="1"/>
    </xf>
    <xf numFmtId="0" fontId="0" fillId="2" borderId="48" xfId="0" applyFill="1" applyBorder="1" applyAlignment="1">
      <alignment horizontal="center" vertical="center"/>
    </xf>
    <xf numFmtId="0" fontId="0" fillId="2" borderId="0" xfId="0" applyFill="1" applyBorder="1" applyAlignment="1">
      <alignment vertical="center" wrapText="1"/>
    </xf>
    <xf numFmtId="0" fontId="34" fillId="2" borderId="0" xfId="0" applyFont="1" applyFill="1" applyBorder="1" applyAlignment="1">
      <alignment vertical="center"/>
    </xf>
    <xf numFmtId="0" fontId="41" fillId="2" borderId="0" xfId="0" applyFont="1" applyFill="1" applyBorder="1" applyAlignment="1">
      <alignment vertical="center"/>
    </xf>
    <xf numFmtId="0" fontId="75" fillId="2" borderId="0" xfId="0" applyFont="1" applyFill="1" applyAlignment="1">
      <alignment horizontal="centerContinuous" vertical="center"/>
    </xf>
    <xf numFmtId="0" fontId="34" fillId="2" borderId="0" xfId="0" applyFont="1" applyFill="1">
      <alignment vertical="center"/>
    </xf>
    <xf numFmtId="0" fontId="76" fillId="2" borderId="0" xfId="0" applyFont="1" applyFill="1" applyBorder="1" applyAlignment="1">
      <alignment vertical="center"/>
    </xf>
    <xf numFmtId="0" fontId="34" fillId="2" borderId="0" xfId="0" applyFont="1" applyFill="1" applyBorder="1" applyAlignment="1">
      <alignment horizontal="right" vertical="center"/>
    </xf>
    <xf numFmtId="0" fontId="44" fillId="2" borderId="0" xfId="0" applyFont="1" applyFill="1">
      <alignment vertical="center"/>
    </xf>
    <xf numFmtId="0" fontId="10" fillId="2" borderId="0" xfId="0" applyFont="1" applyFill="1">
      <alignment vertical="center"/>
    </xf>
    <xf numFmtId="0" fontId="47" fillId="2" borderId="0" xfId="0" applyFont="1" applyFill="1">
      <alignment vertical="center"/>
    </xf>
    <xf numFmtId="0" fontId="10" fillId="2" borderId="64" xfId="0" applyFont="1" applyFill="1" applyBorder="1">
      <alignment vertical="center"/>
    </xf>
    <xf numFmtId="179" fontId="10" fillId="2" borderId="0" xfId="0" applyNumberFormat="1" applyFont="1" applyFill="1">
      <alignment vertical="center"/>
    </xf>
    <xf numFmtId="179" fontId="10" fillId="2" borderId="64" xfId="0" applyNumberFormat="1" applyFont="1" applyFill="1" applyBorder="1">
      <alignment vertical="center"/>
    </xf>
    <xf numFmtId="179" fontId="10" fillId="2" borderId="65" xfId="0" applyNumberFormat="1" applyFont="1" applyFill="1" applyBorder="1">
      <alignment vertical="center"/>
    </xf>
    <xf numFmtId="0" fontId="10" fillId="2" borderId="67" xfId="0" applyFont="1" applyFill="1" applyBorder="1">
      <alignment vertical="center"/>
    </xf>
    <xf numFmtId="0" fontId="10" fillId="2" borderId="0" xfId="0" applyFont="1" applyFill="1" applyBorder="1">
      <alignment vertical="center"/>
    </xf>
    <xf numFmtId="0" fontId="10" fillId="2" borderId="6" xfId="0" applyFont="1" applyFill="1" applyBorder="1" applyAlignment="1">
      <alignment horizontal="center" vertical="center"/>
    </xf>
    <xf numFmtId="184" fontId="10" fillId="2" borderId="25" xfId="4" applyNumberFormat="1" applyFont="1" applyFill="1" applyBorder="1" applyAlignment="1">
      <alignment horizontal="center" vertical="center"/>
    </xf>
    <xf numFmtId="184" fontId="10" fillId="2" borderId="26" xfId="4" applyNumberFormat="1" applyFont="1" applyFill="1" applyBorder="1" applyAlignment="1">
      <alignment horizontal="center" vertical="center"/>
    </xf>
    <xf numFmtId="185" fontId="10" fillId="2" borderId="102" xfId="4" applyNumberFormat="1" applyFont="1" applyFill="1" applyBorder="1">
      <alignment vertical="center"/>
    </xf>
    <xf numFmtId="184" fontId="10" fillId="2" borderId="25" xfId="4" applyNumberFormat="1" applyFont="1" applyFill="1" applyBorder="1">
      <alignment vertical="center"/>
    </xf>
    <xf numFmtId="184" fontId="10" fillId="2" borderId="9" xfId="4" applyNumberFormat="1" applyFont="1" applyFill="1" applyBorder="1">
      <alignment vertical="center"/>
    </xf>
    <xf numFmtId="0" fontId="10" fillId="2" borderId="69" xfId="0" applyFont="1" applyFill="1" applyBorder="1" applyAlignment="1">
      <alignment horizontal="center" vertical="center"/>
    </xf>
    <xf numFmtId="184" fontId="10" fillId="2" borderId="50" xfId="4" applyNumberFormat="1" applyFont="1" applyFill="1" applyBorder="1" applyAlignment="1">
      <alignment horizontal="center" vertical="center"/>
    </xf>
    <xf numFmtId="184" fontId="10" fillId="2" borderId="70" xfId="4" applyNumberFormat="1" applyFont="1" applyFill="1" applyBorder="1" applyAlignment="1">
      <alignment horizontal="center" vertical="center"/>
    </xf>
    <xf numFmtId="185" fontId="10" fillId="2" borderId="10" xfId="4" applyNumberFormat="1" applyFont="1" applyFill="1" applyBorder="1">
      <alignment vertical="center"/>
    </xf>
    <xf numFmtId="185" fontId="10" fillId="2" borderId="11" xfId="4" applyNumberFormat="1" applyFont="1" applyFill="1" applyBorder="1">
      <alignment vertical="center"/>
    </xf>
    <xf numFmtId="38" fontId="10" fillId="2" borderId="25" xfId="1" applyFont="1" applyFill="1" applyBorder="1" applyAlignment="1">
      <alignment horizontal="center" vertical="center"/>
    </xf>
    <xf numFmtId="0" fontId="10" fillId="2" borderId="11" xfId="0" applyFont="1" applyFill="1" applyBorder="1">
      <alignment vertical="center"/>
    </xf>
    <xf numFmtId="185" fontId="10" fillId="2" borderId="71" xfId="4" applyNumberFormat="1" applyFont="1" applyFill="1" applyBorder="1">
      <alignment vertical="center"/>
    </xf>
    <xf numFmtId="38" fontId="10" fillId="2" borderId="29" xfId="1" applyFont="1" applyFill="1" applyBorder="1" applyAlignment="1">
      <alignment horizontal="center" vertical="center"/>
    </xf>
    <xf numFmtId="184" fontId="10" fillId="2" borderId="29" xfId="4" applyNumberFormat="1" applyFont="1" applyFill="1" applyBorder="1">
      <alignment vertical="center"/>
    </xf>
    <xf numFmtId="184" fontId="10" fillId="2" borderId="101" xfId="4" applyNumberFormat="1" applyFont="1" applyFill="1" applyBorder="1">
      <alignment vertical="center"/>
    </xf>
    <xf numFmtId="0" fontId="10" fillId="2" borderId="103" xfId="0" applyFont="1" applyFill="1" applyBorder="1" applyAlignment="1">
      <alignment horizontal="center" vertical="center"/>
    </xf>
    <xf numFmtId="184" fontId="10" fillId="2" borderId="29" xfId="4" applyNumberFormat="1" applyFont="1" applyFill="1" applyBorder="1" applyAlignment="1">
      <alignment horizontal="center" vertical="center"/>
    </xf>
    <xf numFmtId="184" fontId="10" fillId="2" borderId="32" xfId="4" applyNumberFormat="1" applyFont="1" applyFill="1" applyBorder="1" applyAlignment="1">
      <alignment horizontal="center" vertical="center"/>
    </xf>
    <xf numFmtId="0" fontId="3" fillId="2" borderId="0" xfId="0" applyFont="1" applyFill="1">
      <alignment vertical="center"/>
    </xf>
    <xf numFmtId="0" fontId="62" fillId="2" borderId="0" xfId="46" applyFont="1" applyFill="1"/>
    <xf numFmtId="0" fontId="11" fillId="2" borderId="0" xfId="46" applyFill="1"/>
    <xf numFmtId="0" fontId="36" fillId="2" borderId="0" xfId="46" applyFont="1" applyFill="1"/>
    <xf numFmtId="0" fontId="35" fillId="2" borderId="0" xfId="46" applyFont="1" applyFill="1"/>
    <xf numFmtId="0" fontId="27" fillId="2" borderId="0" xfId="46" applyFont="1" applyFill="1" applyAlignment="1">
      <alignment horizontal="center"/>
    </xf>
    <xf numFmtId="0" fontId="7" fillId="2" borderId="0" xfId="0" applyFont="1" applyFill="1">
      <alignment vertical="center"/>
    </xf>
    <xf numFmtId="0" fontId="30" fillId="2" borderId="64" xfId="0" applyFont="1" applyFill="1" applyBorder="1">
      <alignment vertical="center"/>
    </xf>
    <xf numFmtId="0" fontId="30" fillId="2" borderId="65" xfId="0" applyFont="1" applyFill="1" applyBorder="1">
      <alignment vertical="center"/>
    </xf>
    <xf numFmtId="0" fontId="31" fillId="2" borderId="66" xfId="0" applyFont="1" applyFill="1" applyBorder="1">
      <alignment vertical="center"/>
    </xf>
    <xf numFmtId="0" fontId="31" fillId="2" borderId="48" xfId="0" applyFont="1" applyFill="1" applyBorder="1" applyAlignment="1">
      <alignment horizontal="center" vertical="center" wrapText="1"/>
    </xf>
    <xf numFmtId="0" fontId="31" fillId="2" borderId="50" xfId="0" applyFont="1" applyFill="1" applyBorder="1" applyAlignment="1">
      <alignment horizontal="center" vertical="center" wrapText="1"/>
    </xf>
    <xf numFmtId="0" fontId="31" fillId="2" borderId="49" xfId="0" applyFont="1" applyFill="1" applyBorder="1" applyAlignment="1">
      <alignment horizontal="center" vertical="center" wrapText="1"/>
    </xf>
    <xf numFmtId="0" fontId="31" fillId="2" borderId="70" xfId="0" applyFont="1" applyFill="1" applyBorder="1" applyAlignment="1">
      <alignment horizontal="center" vertical="center" wrapText="1"/>
    </xf>
    <xf numFmtId="0" fontId="31" fillId="2" borderId="11" xfId="0" applyFont="1" applyFill="1" applyBorder="1" applyAlignment="1">
      <alignment horizontal="center" vertical="center"/>
    </xf>
    <xf numFmtId="0" fontId="31" fillId="2" borderId="50" xfId="0" applyFont="1" applyFill="1" applyBorder="1" applyAlignment="1">
      <alignment horizontal="center" vertical="center"/>
    </xf>
    <xf numFmtId="0" fontId="31" fillId="2" borderId="49"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27" xfId="0" applyFont="1" applyFill="1" applyBorder="1" applyAlignment="1">
      <alignment horizontal="center" vertical="center"/>
    </xf>
    <xf numFmtId="0" fontId="31" fillId="2" borderId="71" xfId="0" applyFont="1" applyFill="1" applyBorder="1" applyAlignment="1">
      <alignment horizontal="center" vertical="center"/>
    </xf>
    <xf numFmtId="0" fontId="31" fillId="2" borderId="72" xfId="0" applyFont="1" applyFill="1" applyBorder="1" applyAlignment="1">
      <alignment horizontal="center" vertical="center"/>
    </xf>
    <xf numFmtId="0" fontId="9" fillId="2" borderId="0" xfId="0" applyFont="1" applyFill="1" applyBorder="1" applyAlignment="1">
      <alignment horizontal="left" vertical="center"/>
    </xf>
    <xf numFmtId="0" fontId="28" fillId="2" borderId="0" xfId="0" applyFont="1" applyFill="1" applyBorder="1" applyAlignment="1">
      <alignment horizontal="right" vertical="center"/>
    </xf>
    <xf numFmtId="38" fontId="0" fillId="2" borderId="73" xfId="1" applyFont="1" applyFill="1" applyBorder="1">
      <alignment vertical="center"/>
    </xf>
    <xf numFmtId="0" fontId="0" fillId="2" borderId="24" xfId="0" applyFill="1" applyBorder="1" applyAlignment="1">
      <alignment horizontal="center" vertical="center" wrapText="1"/>
    </xf>
    <xf numFmtId="180" fontId="0" fillId="2" borderId="46" xfId="0" applyNumberFormat="1" applyFill="1" applyBorder="1" applyAlignment="1">
      <alignment horizontal="center" vertical="center"/>
    </xf>
    <xf numFmtId="180" fontId="0" fillId="2" borderId="46" xfId="0" applyNumberFormat="1" applyFont="1" applyFill="1" applyBorder="1" applyAlignment="1">
      <alignment horizontal="center" vertical="center" wrapText="1"/>
    </xf>
    <xf numFmtId="180" fontId="7" fillId="2" borderId="46" xfId="0" applyNumberFormat="1" applyFont="1" applyFill="1" applyBorder="1" applyAlignment="1">
      <alignment horizontal="center" vertical="center"/>
    </xf>
    <xf numFmtId="180" fontId="7" fillId="2" borderId="46" xfId="0" applyNumberFormat="1" applyFont="1" applyFill="1" applyBorder="1" applyAlignment="1">
      <alignment horizontal="center" vertical="center" wrapText="1"/>
    </xf>
    <xf numFmtId="180" fontId="0" fillId="2" borderId="46" xfId="0" applyNumberFormat="1" applyFill="1" applyBorder="1" applyAlignment="1">
      <alignment horizontal="center" vertical="center" wrapText="1"/>
    </xf>
    <xf numFmtId="180" fontId="0" fillId="2" borderId="75" xfId="0" applyNumberFormat="1" applyFill="1" applyBorder="1" applyAlignment="1">
      <alignment horizontal="center" vertical="center"/>
    </xf>
    <xf numFmtId="0" fontId="29" fillId="2" borderId="69" xfId="0" applyFont="1" applyFill="1" applyBorder="1" applyAlignment="1">
      <alignment horizontal="center" vertical="center"/>
    </xf>
    <xf numFmtId="38" fontId="0" fillId="2" borderId="49" xfId="1" applyFont="1" applyFill="1" applyBorder="1" applyAlignment="1">
      <alignment horizontal="right" vertical="center"/>
    </xf>
    <xf numFmtId="177" fontId="29" fillId="2" borderId="48" xfId="0" applyNumberFormat="1" applyFont="1" applyFill="1" applyBorder="1" applyAlignment="1">
      <alignment horizontal="center" vertical="center"/>
    </xf>
    <xf numFmtId="177" fontId="29" fillId="2" borderId="50" xfId="0" applyNumberFormat="1" applyFont="1" applyFill="1" applyBorder="1" applyAlignment="1">
      <alignment horizontal="center" vertical="center" wrapText="1"/>
    </xf>
    <xf numFmtId="177" fontId="29" fillId="2" borderId="49" xfId="0" applyNumberFormat="1" applyFont="1" applyFill="1" applyBorder="1" applyAlignment="1">
      <alignment horizontal="center" vertical="center" wrapText="1"/>
    </xf>
    <xf numFmtId="177" fontId="29" fillId="2" borderId="48" xfId="0" applyNumberFormat="1" applyFont="1" applyFill="1" applyBorder="1" applyAlignment="1">
      <alignment horizontal="center" vertical="center" wrapText="1"/>
    </xf>
    <xf numFmtId="0" fontId="6" fillId="2" borderId="23" xfId="0" applyFont="1" applyFill="1" applyBorder="1" applyAlignment="1">
      <alignment horizontal="left" vertical="center"/>
    </xf>
    <xf numFmtId="38" fontId="29" fillId="2" borderId="24" xfId="1" applyFont="1" applyFill="1" applyBorder="1">
      <alignment vertical="center"/>
    </xf>
    <xf numFmtId="0" fontId="29" fillId="2" borderId="46" xfId="0" applyFont="1" applyFill="1" applyBorder="1" applyAlignment="1">
      <alignment horizontal="center" vertical="center"/>
    </xf>
    <xf numFmtId="0" fontId="29" fillId="2" borderId="75" xfId="0" applyFont="1" applyFill="1" applyBorder="1" applyAlignment="1">
      <alignment horizontal="center" vertical="center"/>
    </xf>
    <xf numFmtId="176" fontId="29" fillId="2" borderId="24" xfId="1" applyNumberFormat="1" applyFont="1" applyFill="1" applyBorder="1" applyAlignment="1">
      <alignment horizontal="center" vertical="center"/>
    </xf>
    <xf numFmtId="176" fontId="29" fillId="2" borderId="46" xfId="1" applyNumberFormat="1" applyFont="1" applyFill="1" applyBorder="1" applyAlignment="1">
      <alignment horizontal="center" vertical="center"/>
    </xf>
    <xf numFmtId="176" fontId="29" fillId="2" borderId="75" xfId="1" applyNumberFormat="1" applyFont="1" applyFill="1" applyBorder="1" applyAlignment="1">
      <alignment horizontal="center" vertical="center"/>
    </xf>
    <xf numFmtId="0" fontId="5" fillId="2" borderId="0" xfId="0" applyFont="1" applyFill="1" applyBorder="1" applyAlignment="1">
      <alignment horizontal="left" vertical="center"/>
    </xf>
    <xf numFmtId="49" fontId="5" fillId="2" borderId="23" xfId="0" applyNumberFormat="1" applyFont="1" applyFill="1" applyBorder="1">
      <alignment vertical="center"/>
    </xf>
    <xf numFmtId="49" fontId="5" fillId="2" borderId="0" xfId="0" applyNumberFormat="1" applyFont="1" applyFill="1" applyBorder="1">
      <alignment vertical="center"/>
    </xf>
    <xf numFmtId="0" fontId="5" fillId="2" borderId="42" xfId="0" applyFont="1" applyFill="1" applyBorder="1">
      <alignment vertical="center"/>
    </xf>
    <xf numFmtId="0" fontId="5" fillId="2" borderId="82" xfId="0" applyFont="1" applyFill="1" applyBorder="1" applyAlignment="1">
      <alignment horizontal="left" vertical="center"/>
    </xf>
    <xf numFmtId="38" fontId="29" fillId="2" borderId="83" xfId="1" applyFont="1" applyFill="1" applyBorder="1">
      <alignment vertical="center"/>
    </xf>
    <xf numFmtId="0" fontId="29" fillId="2" borderId="84" xfId="0" applyFont="1" applyFill="1" applyBorder="1" applyAlignment="1">
      <alignment horizontal="center" vertical="center"/>
    </xf>
    <xf numFmtId="0" fontId="29" fillId="2" borderId="85" xfId="0" applyFont="1" applyFill="1" applyBorder="1" applyAlignment="1">
      <alignment horizontal="center" vertical="center"/>
    </xf>
    <xf numFmtId="176" fontId="29" fillId="2" borderId="83" xfId="1" applyNumberFormat="1" applyFont="1" applyFill="1" applyBorder="1" applyAlignment="1">
      <alignment horizontal="center" vertical="center"/>
    </xf>
    <xf numFmtId="176" fontId="29" fillId="2" borderId="84" xfId="1" applyNumberFormat="1" applyFont="1" applyFill="1" applyBorder="1" applyAlignment="1">
      <alignment horizontal="center" vertical="center"/>
    </xf>
    <xf numFmtId="176" fontId="29" fillId="2" borderId="85" xfId="1" applyNumberFormat="1" applyFont="1" applyFill="1" applyBorder="1" applyAlignment="1">
      <alignment horizontal="center" vertical="center"/>
    </xf>
    <xf numFmtId="0" fontId="5" fillId="2" borderId="44" xfId="0" applyFont="1" applyFill="1" applyBorder="1" applyAlignment="1">
      <alignment horizontal="left" vertical="center"/>
    </xf>
    <xf numFmtId="0" fontId="5" fillId="2" borderId="86" xfId="0" applyFont="1" applyFill="1" applyBorder="1" applyAlignment="1">
      <alignment horizontal="left" vertical="center"/>
    </xf>
    <xf numFmtId="38" fontId="29" fillId="2" borderId="87" xfId="1" applyFont="1" applyFill="1" applyBorder="1">
      <alignment vertical="center"/>
    </xf>
    <xf numFmtId="0" fontId="29" fillId="2" borderId="88" xfId="0" applyFont="1" applyFill="1" applyBorder="1" applyAlignment="1">
      <alignment horizontal="center" vertical="center"/>
    </xf>
    <xf numFmtId="0" fontId="29" fillId="2" borderId="89" xfId="0" applyFont="1" applyFill="1" applyBorder="1" applyAlignment="1">
      <alignment horizontal="center" vertical="center"/>
    </xf>
    <xf numFmtId="176" fontId="29" fillId="2" borderId="87" xfId="1" applyNumberFormat="1" applyFont="1" applyFill="1" applyBorder="1" applyAlignment="1">
      <alignment horizontal="center" vertical="center"/>
    </xf>
    <xf numFmtId="176" fontId="29" fillId="2" borderId="88" xfId="1" applyNumberFormat="1" applyFont="1" applyFill="1" applyBorder="1" applyAlignment="1">
      <alignment horizontal="center" vertical="center"/>
    </xf>
    <xf numFmtId="176" fontId="29" fillId="2" borderId="89" xfId="1" applyNumberFormat="1" applyFont="1" applyFill="1" applyBorder="1" applyAlignment="1">
      <alignment horizontal="center" vertical="center"/>
    </xf>
    <xf numFmtId="0" fontId="0" fillId="2" borderId="78" xfId="0" applyFill="1" applyBorder="1">
      <alignment vertical="center"/>
    </xf>
    <xf numFmtId="0" fontId="5" fillId="2" borderId="42" xfId="0" applyFont="1" applyFill="1" applyBorder="1" applyAlignment="1">
      <alignment horizontal="left" vertical="center"/>
    </xf>
    <xf numFmtId="0" fontId="5" fillId="2" borderId="23" xfId="0" applyFont="1" applyFill="1" applyBorder="1">
      <alignment vertical="center"/>
    </xf>
    <xf numFmtId="0" fontId="5" fillId="2" borderId="0" xfId="0" applyFont="1" applyFill="1" applyBorder="1">
      <alignment vertical="center"/>
    </xf>
    <xf numFmtId="0" fontId="6" fillId="2" borderId="23" xfId="0" applyFont="1" applyFill="1" applyBorder="1">
      <alignment vertical="center"/>
    </xf>
    <xf numFmtId="0" fontId="6" fillId="2" borderId="0" xfId="0" applyFont="1" applyFill="1" applyBorder="1">
      <alignment vertical="center"/>
    </xf>
    <xf numFmtId="0" fontId="5" fillId="2" borderId="1" xfId="0" applyFont="1" applyFill="1" applyBorder="1">
      <alignment vertical="center"/>
    </xf>
    <xf numFmtId="38" fontId="29" fillId="2" borderId="28" xfId="1" applyFont="1" applyFill="1" applyBorder="1">
      <alignment vertical="center"/>
    </xf>
    <xf numFmtId="0" fontId="29" fillId="2" borderId="79" xfId="0" applyFont="1" applyFill="1" applyBorder="1" applyAlignment="1">
      <alignment horizontal="center" vertical="center"/>
    </xf>
    <xf numFmtId="0" fontId="29" fillId="2" borderId="18" xfId="0" applyFont="1" applyFill="1" applyBorder="1" applyAlignment="1">
      <alignment horizontal="center" vertical="center"/>
    </xf>
    <xf numFmtId="176" fontId="29" fillId="2" borderId="28" xfId="1" applyNumberFormat="1" applyFont="1" applyFill="1" applyBorder="1" applyAlignment="1">
      <alignment horizontal="center" vertical="center"/>
    </xf>
    <xf numFmtId="176" fontId="29" fillId="2" borderId="79" xfId="1" applyNumberFormat="1" applyFont="1" applyFill="1" applyBorder="1" applyAlignment="1">
      <alignment horizontal="center" vertical="center"/>
    </xf>
    <xf numFmtId="176" fontId="29" fillId="2" borderId="18" xfId="1" applyNumberFormat="1" applyFont="1" applyFill="1" applyBorder="1" applyAlignment="1">
      <alignment horizontal="center" vertical="center"/>
    </xf>
    <xf numFmtId="0" fontId="9" fillId="2" borderId="42" xfId="0" applyFont="1" applyFill="1" applyBorder="1" applyAlignment="1">
      <alignment horizontal="left" vertical="center"/>
    </xf>
    <xf numFmtId="0" fontId="0" fillId="2" borderId="64" xfId="0" applyFill="1" applyBorder="1" applyAlignment="1">
      <alignment horizontal="centerContinuous" vertical="center"/>
    </xf>
    <xf numFmtId="0" fontId="0" fillId="2" borderId="65" xfId="0" applyFill="1" applyBorder="1" applyAlignment="1">
      <alignment horizontal="centerContinuous" vertical="center"/>
    </xf>
    <xf numFmtId="0" fontId="0" fillId="2" borderId="7" xfId="0" applyFill="1" applyBorder="1" applyAlignment="1">
      <alignment horizontal="center" vertical="center"/>
    </xf>
    <xf numFmtId="177" fontId="29" fillId="2" borderId="77" xfId="0" applyNumberFormat="1" applyFont="1" applyFill="1" applyBorder="1" applyAlignment="1">
      <alignment horizontal="center" vertical="center" wrapText="1"/>
    </xf>
    <xf numFmtId="0" fontId="0" fillId="2" borderId="49" xfId="0" applyFill="1" applyBorder="1" applyAlignment="1">
      <alignment horizontal="center" vertical="center"/>
    </xf>
    <xf numFmtId="38" fontId="6" fillId="2" borderId="24" xfId="1" applyFont="1" applyFill="1" applyBorder="1">
      <alignment vertical="center"/>
    </xf>
    <xf numFmtId="176" fontId="6" fillId="2" borderId="46" xfId="1" applyNumberFormat="1" applyFont="1" applyFill="1" applyBorder="1" applyAlignment="1">
      <alignment horizontal="center" vertical="center"/>
    </xf>
    <xf numFmtId="176" fontId="6" fillId="2" borderId="75" xfId="1" applyNumberFormat="1" applyFont="1" applyFill="1" applyBorder="1" applyAlignment="1">
      <alignment horizontal="center" vertical="center"/>
    </xf>
    <xf numFmtId="0" fontId="1" fillId="2" borderId="24" xfId="0" applyFont="1" applyFill="1" applyBorder="1" applyAlignment="1">
      <alignment horizontal="center" vertical="center"/>
    </xf>
    <xf numFmtId="0" fontId="1" fillId="2" borderId="46" xfId="0" applyFont="1" applyFill="1" applyBorder="1" applyAlignment="1">
      <alignment horizontal="center" vertical="center"/>
    </xf>
    <xf numFmtId="0" fontId="1" fillId="2" borderId="45" xfId="0" applyFont="1" applyFill="1" applyBorder="1" applyAlignment="1">
      <alignment horizontal="center" vertical="center"/>
    </xf>
    <xf numFmtId="0" fontId="1" fillId="2" borderId="47" xfId="0" applyFont="1" applyFill="1" applyBorder="1" applyAlignment="1">
      <alignment horizontal="center" vertical="center"/>
    </xf>
    <xf numFmtId="0" fontId="1" fillId="2" borderId="49" xfId="0" applyFont="1" applyFill="1" applyBorder="1" applyAlignment="1">
      <alignment horizontal="center" vertical="center"/>
    </xf>
    <xf numFmtId="0" fontId="1" fillId="2" borderId="50" xfId="0" applyFont="1" applyFill="1" applyBorder="1" applyAlignment="1">
      <alignment horizontal="center" vertical="center"/>
    </xf>
    <xf numFmtId="38" fontId="6" fillId="2" borderId="83" xfId="1" applyFont="1" applyFill="1" applyBorder="1">
      <alignment vertical="center"/>
    </xf>
    <xf numFmtId="176" fontId="6" fillId="2" borderId="84" xfId="1" applyNumberFormat="1" applyFont="1" applyFill="1" applyBorder="1" applyAlignment="1">
      <alignment horizontal="center" vertical="center"/>
    </xf>
    <xf numFmtId="176" fontId="6" fillId="2" borderId="85" xfId="1" applyNumberFormat="1" applyFont="1" applyFill="1" applyBorder="1" applyAlignment="1">
      <alignment horizontal="center" vertical="center"/>
    </xf>
    <xf numFmtId="38" fontId="6" fillId="2" borderId="87" xfId="1" applyFont="1" applyFill="1" applyBorder="1">
      <alignment vertical="center"/>
    </xf>
    <xf numFmtId="176" fontId="6" fillId="2" borderId="88" xfId="1" applyNumberFormat="1" applyFont="1" applyFill="1" applyBorder="1" applyAlignment="1">
      <alignment horizontal="center" vertical="center"/>
    </xf>
    <xf numFmtId="176" fontId="6" fillId="2" borderId="89" xfId="1" applyNumberFormat="1" applyFont="1" applyFill="1" applyBorder="1" applyAlignment="1">
      <alignment horizontal="center" vertical="center"/>
    </xf>
    <xf numFmtId="38" fontId="6" fillId="2" borderId="28" xfId="1" applyFont="1" applyFill="1" applyBorder="1">
      <alignment vertical="center"/>
    </xf>
    <xf numFmtId="176" fontId="6" fillId="2" borderId="79" xfId="1" applyNumberFormat="1" applyFont="1" applyFill="1" applyBorder="1" applyAlignment="1">
      <alignment horizontal="center" vertical="center"/>
    </xf>
    <xf numFmtId="176" fontId="6" fillId="2" borderId="18" xfId="1" applyNumberFormat="1" applyFont="1" applyFill="1" applyBorder="1" applyAlignment="1">
      <alignment horizontal="center" vertical="center"/>
    </xf>
    <xf numFmtId="0" fontId="43" fillId="2" borderId="0" xfId="0" applyFont="1" applyFill="1">
      <alignment vertical="center"/>
    </xf>
    <xf numFmtId="179" fontId="5" fillId="2" borderId="0" xfId="0" applyNumberFormat="1" applyFont="1" applyFill="1">
      <alignment vertical="center"/>
    </xf>
    <xf numFmtId="179" fontId="5" fillId="2" borderId="0" xfId="0" applyNumberFormat="1" applyFont="1" applyFill="1" applyAlignment="1">
      <alignment horizontal="right" vertical="center"/>
    </xf>
    <xf numFmtId="0" fontId="52" fillId="2" borderId="0" xfId="0" applyFont="1" applyFill="1">
      <alignment vertical="center"/>
    </xf>
    <xf numFmtId="179" fontId="10" fillId="2" borderId="0" xfId="0" applyNumberFormat="1" applyFont="1" applyFill="1" applyAlignment="1">
      <alignment horizontal="right" vertical="center"/>
    </xf>
    <xf numFmtId="178" fontId="10" fillId="2" borderId="56" xfId="4" applyNumberFormat="1" applyFont="1" applyFill="1" applyBorder="1" applyAlignment="1">
      <alignment horizontal="center" vertical="center"/>
    </xf>
    <xf numFmtId="178" fontId="10" fillId="2" borderId="57" xfId="4" applyNumberFormat="1" applyFont="1" applyFill="1" applyBorder="1">
      <alignment vertical="center"/>
    </xf>
    <xf numFmtId="178" fontId="10" fillId="2" borderId="115" xfId="4" applyNumberFormat="1" applyFont="1" applyFill="1" applyBorder="1">
      <alignment vertical="center"/>
    </xf>
    <xf numFmtId="178" fontId="10" fillId="2" borderId="114" xfId="4" applyNumberFormat="1" applyFont="1" applyFill="1" applyBorder="1">
      <alignment vertical="center"/>
    </xf>
    <xf numFmtId="178" fontId="10" fillId="2" borderId="116" xfId="4" applyNumberFormat="1" applyFont="1" applyFill="1" applyBorder="1">
      <alignment vertical="center"/>
    </xf>
    <xf numFmtId="178" fontId="10" fillId="2" borderId="58" xfId="4" applyNumberFormat="1" applyFont="1" applyFill="1" applyBorder="1">
      <alignment vertical="center"/>
    </xf>
    <xf numFmtId="178" fontId="10" fillId="2" borderId="117" xfId="4" applyNumberFormat="1" applyFont="1" applyFill="1" applyBorder="1">
      <alignment vertical="center"/>
    </xf>
    <xf numFmtId="178" fontId="10" fillId="2" borderId="51" xfId="4" applyNumberFormat="1" applyFont="1" applyFill="1" applyBorder="1" applyAlignment="1">
      <alignment horizontal="center" vertical="center"/>
    </xf>
    <xf numFmtId="178" fontId="10" fillId="2" borderId="50" xfId="4" applyNumberFormat="1" applyFont="1" applyFill="1" applyBorder="1">
      <alignment vertical="center"/>
    </xf>
    <xf numFmtId="178" fontId="10" fillId="2" borderId="48" xfId="4" applyNumberFormat="1" applyFont="1" applyFill="1" applyBorder="1">
      <alignment vertical="center"/>
    </xf>
    <xf numFmtId="178" fontId="10" fillId="2" borderId="60" xfId="4" applyNumberFormat="1" applyFont="1" applyFill="1" applyBorder="1">
      <alignment vertical="center"/>
    </xf>
    <xf numFmtId="178" fontId="10" fillId="2" borderId="49" xfId="4" applyNumberFormat="1" applyFont="1" applyFill="1" applyBorder="1">
      <alignment vertical="center"/>
    </xf>
    <xf numFmtId="178" fontId="10" fillId="2" borderId="61" xfId="4" applyNumberFormat="1" applyFont="1" applyFill="1" applyBorder="1" applyAlignment="1">
      <alignment horizontal="center" vertical="center"/>
    </xf>
    <xf numFmtId="178" fontId="10" fillId="2" borderId="8" xfId="4" applyNumberFormat="1" applyFont="1" applyFill="1" applyBorder="1">
      <alignment vertical="center"/>
    </xf>
    <xf numFmtId="178" fontId="10" fillId="2" borderId="62" xfId="4" applyNumberFormat="1" applyFont="1" applyFill="1" applyBorder="1">
      <alignment vertical="center"/>
    </xf>
    <xf numFmtId="178" fontId="10" fillId="2" borderId="27" xfId="4" applyNumberFormat="1" applyFont="1" applyFill="1" applyBorder="1">
      <alignment vertical="center"/>
    </xf>
    <xf numFmtId="178" fontId="10" fillId="2" borderId="63" xfId="4" applyNumberFormat="1" applyFont="1" applyFill="1" applyBorder="1" applyAlignment="1">
      <alignment horizontal="center" vertical="center"/>
    </xf>
    <xf numFmtId="178" fontId="10" fillId="2" borderId="7" xfId="4" applyNumberFormat="1" applyFont="1" applyFill="1" applyBorder="1">
      <alignment vertical="center"/>
    </xf>
    <xf numFmtId="178" fontId="10" fillId="2" borderId="118" xfId="4" applyNumberFormat="1" applyFont="1" applyFill="1" applyBorder="1">
      <alignment vertical="center"/>
    </xf>
    <xf numFmtId="184" fontId="10" fillId="2" borderId="26" xfId="4" applyNumberFormat="1" applyFont="1" applyFill="1" applyBorder="1" applyAlignment="1">
      <alignment horizontal="right" vertical="center"/>
    </xf>
    <xf numFmtId="0" fontId="10" fillId="2" borderId="0" xfId="0" applyFont="1" applyFill="1" applyAlignment="1">
      <alignment horizontal="right" vertical="center"/>
    </xf>
    <xf numFmtId="185" fontId="10" fillId="2" borderId="11" xfId="4" applyNumberFormat="1" applyFont="1" applyFill="1" applyBorder="1" applyAlignment="1">
      <alignment horizontal="right" vertical="center"/>
    </xf>
    <xf numFmtId="38" fontId="10" fillId="2" borderId="25" xfId="1" applyFont="1" applyFill="1" applyBorder="1" applyAlignment="1">
      <alignment horizontal="right" vertical="center"/>
    </xf>
    <xf numFmtId="184" fontId="10" fillId="2" borderId="25" xfId="4" applyNumberFormat="1" applyFont="1" applyFill="1" applyBorder="1" applyAlignment="1">
      <alignment horizontal="right" vertical="center"/>
    </xf>
    <xf numFmtId="0" fontId="48" fillId="2" borderId="0" xfId="0" applyFont="1" applyFill="1" applyBorder="1">
      <alignment vertical="center"/>
    </xf>
    <xf numFmtId="0" fontId="0" fillId="2" borderId="65" xfId="0" applyFill="1" applyBorder="1" applyAlignment="1">
      <alignment horizontal="center" vertical="center"/>
    </xf>
    <xf numFmtId="0" fontId="34" fillId="0" borderId="0" xfId="0" quotePrefix="1" applyFont="1" applyFill="1" applyAlignment="1">
      <alignment horizontal="left" vertical="center"/>
    </xf>
    <xf numFmtId="38" fontId="0" fillId="2" borderId="65" xfId="1" applyFont="1" applyFill="1" applyBorder="1" applyAlignment="1">
      <alignment horizontal="center" vertical="center"/>
    </xf>
    <xf numFmtId="38" fontId="0" fillId="2" borderId="80" xfId="1" applyFont="1" applyFill="1" applyBorder="1" applyAlignment="1">
      <alignment horizontal="center" vertical="center"/>
    </xf>
    <xf numFmtId="38" fontId="0" fillId="2" borderId="73" xfId="1" applyFont="1" applyFill="1" applyBorder="1" applyAlignment="1">
      <alignment horizontal="center" vertical="center"/>
    </xf>
    <xf numFmtId="38" fontId="0" fillId="2" borderId="66" xfId="1" applyFont="1" applyFill="1" applyBorder="1" applyAlignment="1">
      <alignment horizontal="center" vertical="center"/>
    </xf>
    <xf numFmtId="38" fontId="7" fillId="2" borderId="75" xfId="1" applyFont="1" applyFill="1" applyBorder="1">
      <alignment vertical="center"/>
    </xf>
    <xf numFmtId="38" fontId="7" fillId="2" borderId="104" xfId="1" applyFont="1" applyFill="1" applyBorder="1">
      <alignment vertical="center"/>
    </xf>
    <xf numFmtId="38" fontId="7" fillId="2" borderId="68" xfId="1" applyFont="1" applyFill="1" applyBorder="1">
      <alignment vertical="center"/>
    </xf>
    <xf numFmtId="38" fontId="7" fillId="2" borderId="70" xfId="1" applyFont="1" applyFill="1" applyBorder="1">
      <alignment vertical="center"/>
    </xf>
    <xf numFmtId="38" fontId="7" fillId="2" borderId="104" xfId="1" applyFont="1" applyFill="1" applyBorder="1" applyAlignment="1">
      <alignment horizontal="right" vertical="center"/>
    </xf>
    <xf numFmtId="38" fontId="7" fillId="2" borderId="70" xfId="1" applyFont="1" applyFill="1" applyBorder="1" applyAlignment="1">
      <alignment horizontal="right" vertical="center"/>
    </xf>
    <xf numFmtId="38" fontId="7" fillId="2" borderId="68" xfId="1" applyFont="1" applyFill="1" applyBorder="1" applyAlignment="1">
      <alignment horizontal="right" vertical="center"/>
    </xf>
    <xf numFmtId="0" fontId="0" fillId="2" borderId="6" xfId="0" applyFill="1" applyBorder="1">
      <alignment vertical="center"/>
    </xf>
    <xf numFmtId="38" fontId="7" fillId="2" borderId="26" xfId="1" applyFont="1" applyFill="1" applyBorder="1" applyAlignment="1">
      <alignment horizontal="right" vertical="center"/>
    </xf>
    <xf numFmtId="0" fontId="45" fillId="2" borderId="6" xfId="0" applyFont="1" applyFill="1" applyBorder="1">
      <alignment vertical="center"/>
    </xf>
    <xf numFmtId="0" fontId="0" fillId="2" borderId="28" xfId="0" applyFill="1" applyBorder="1">
      <alignment vertical="center"/>
    </xf>
    <xf numFmtId="38" fontId="0" fillId="2" borderId="79" xfId="1" applyFont="1" applyFill="1" applyBorder="1" applyAlignment="1">
      <alignment horizontal="center" vertical="center"/>
    </xf>
    <xf numFmtId="38" fontId="7" fillId="2" borderId="79" xfId="1" applyFont="1" applyFill="1" applyBorder="1">
      <alignment vertical="center"/>
    </xf>
    <xf numFmtId="38" fontId="7" fillId="2" borderId="28" xfId="1" applyFont="1" applyFill="1" applyBorder="1" applyAlignment="1">
      <alignment horizontal="right" vertical="center"/>
    </xf>
    <xf numFmtId="38" fontId="7" fillId="2" borderId="113" xfId="1" applyFont="1" applyFill="1" applyBorder="1" applyAlignment="1">
      <alignment horizontal="right" vertical="center"/>
    </xf>
    <xf numFmtId="0" fontId="0" fillId="2" borderId="0" xfId="0" applyFill="1" applyAlignment="1">
      <alignment vertical="top"/>
    </xf>
    <xf numFmtId="178" fontId="0" fillId="2" borderId="0" xfId="0" applyNumberFormat="1" applyFill="1" applyBorder="1">
      <alignment vertical="center"/>
    </xf>
    <xf numFmtId="176" fontId="0" fillId="2" borderId="46" xfId="1" applyNumberFormat="1" applyFont="1" applyFill="1" applyBorder="1">
      <alignment vertical="center"/>
    </xf>
    <xf numFmtId="176" fontId="0" fillId="2" borderId="23" xfId="1" applyNumberFormat="1" applyFont="1" applyFill="1" applyBorder="1">
      <alignment vertical="center"/>
    </xf>
    <xf numFmtId="176" fontId="0" fillId="2" borderId="7" xfId="1" applyNumberFormat="1" applyFont="1" applyFill="1" applyBorder="1">
      <alignment vertical="center"/>
    </xf>
    <xf numFmtId="0" fontId="29" fillId="2" borderId="67" xfId="0" applyFont="1" applyFill="1" applyBorder="1" applyAlignment="1">
      <alignment horizontal="center" vertical="center"/>
    </xf>
    <xf numFmtId="38" fontId="0" fillId="2" borderId="45" xfId="1" applyFont="1" applyFill="1" applyBorder="1" applyAlignment="1">
      <alignment horizontal="right" vertical="center"/>
    </xf>
    <xf numFmtId="177" fontId="29" fillId="2" borderId="44" xfId="0" applyNumberFormat="1" applyFont="1" applyFill="1" applyBorder="1" applyAlignment="1">
      <alignment horizontal="center" vertical="center"/>
    </xf>
    <xf numFmtId="177" fontId="29" fillId="2" borderId="47" xfId="0" applyNumberFormat="1" applyFont="1" applyFill="1" applyBorder="1" applyAlignment="1">
      <alignment horizontal="center" vertical="center" wrapText="1"/>
    </xf>
    <xf numFmtId="177" fontId="29" fillId="2" borderId="45" xfId="0" applyNumberFormat="1" applyFont="1" applyFill="1" applyBorder="1" applyAlignment="1">
      <alignment horizontal="center" vertical="center" wrapText="1"/>
    </xf>
    <xf numFmtId="177" fontId="29" fillId="2" borderId="76" xfId="0" applyNumberFormat="1" applyFont="1" applyFill="1" applyBorder="1" applyAlignment="1">
      <alignment horizontal="center" vertical="center" wrapText="1"/>
    </xf>
    <xf numFmtId="0" fontId="0" fillId="2" borderId="45" xfId="0" applyFill="1" applyBorder="1" applyAlignment="1">
      <alignment horizontal="center" vertical="center"/>
    </xf>
    <xf numFmtId="0" fontId="0" fillId="2" borderId="43" xfId="0" applyFill="1" applyBorder="1" applyAlignment="1">
      <alignment vertical="center" wrapText="1"/>
    </xf>
    <xf numFmtId="0" fontId="0" fillId="2" borderId="44" xfId="0" applyFill="1" applyBorder="1" applyAlignment="1">
      <alignment vertical="center" wrapText="1"/>
    </xf>
    <xf numFmtId="0" fontId="0" fillId="2" borderId="48" xfId="0" applyFill="1" applyBorder="1" applyAlignment="1">
      <alignment vertical="center" wrapText="1"/>
    </xf>
    <xf numFmtId="0" fontId="0" fillId="2" borderId="0" xfId="0" applyFill="1" applyBorder="1" applyAlignment="1">
      <alignment vertical="center" wrapText="1"/>
    </xf>
    <xf numFmtId="0" fontId="0" fillId="2" borderId="65" xfId="0" applyFill="1" applyBorder="1" applyAlignment="1">
      <alignment vertical="center" wrapText="1"/>
    </xf>
    <xf numFmtId="0" fontId="0" fillId="2" borderId="25" xfId="0" applyFill="1" applyBorder="1" applyAlignment="1">
      <alignment vertical="center" wrapText="1"/>
    </xf>
    <xf numFmtId="0" fontId="0" fillId="2" borderId="43" xfId="0" applyFill="1" applyBorder="1" applyAlignment="1">
      <alignment vertical="center" wrapText="1"/>
    </xf>
    <xf numFmtId="0" fontId="0" fillId="2" borderId="48" xfId="0" applyFill="1" applyBorder="1" applyAlignment="1">
      <alignment vertical="center" wrapText="1"/>
    </xf>
    <xf numFmtId="0" fontId="0" fillId="2" borderId="0" xfId="0" applyFill="1" applyBorder="1" applyAlignment="1">
      <alignment vertical="center" wrapText="1"/>
    </xf>
    <xf numFmtId="0" fontId="0" fillId="2" borderId="65" xfId="0" applyFill="1" applyBorder="1" applyAlignment="1">
      <alignment vertical="center" wrapText="1"/>
    </xf>
    <xf numFmtId="178" fontId="5" fillId="2" borderId="58" xfId="4" applyNumberFormat="1" applyFont="1" applyFill="1" applyBorder="1" applyProtection="1">
      <alignment vertical="center"/>
      <protection locked="0"/>
    </xf>
    <xf numFmtId="178" fontId="5" fillId="2" borderId="48" xfId="4" applyNumberFormat="1" applyFont="1" applyFill="1" applyBorder="1" applyProtection="1">
      <alignment vertical="center"/>
      <protection locked="0"/>
    </xf>
    <xf numFmtId="178" fontId="5" fillId="2" borderId="60" xfId="4" applyNumberFormat="1" applyFont="1" applyFill="1" applyBorder="1" applyProtection="1">
      <alignment vertical="center"/>
      <protection locked="0"/>
    </xf>
    <xf numFmtId="178" fontId="5" fillId="2" borderId="49" xfId="4" applyNumberFormat="1" applyFont="1" applyFill="1" applyBorder="1" applyProtection="1">
      <alignment vertical="center"/>
      <protection locked="0"/>
    </xf>
    <xf numFmtId="178" fontId="5" fillId="2" borderId="50" xfId="4" applyNumberFormat="1" applyFont="1" applyFill="1" applyBorder="1" applyProtection="1">
      <alignment vertical="center"/>
      <protection locked="0"/>
    </xf>
    <xf numFmtId="178" fontId="5" fillId="2" borderId="62" xfId="4" applyNumberFormat="1" applyFont="1" applyFill="1" applyBorder="1" applyProtection="1">
      <alignment vertical="center"/>
      <protection locked="0"/>
    </xf>
    <xf numFmtId="178" fontId="5" fillId="2" borderId="27" xfId="4" applyNumberFormat="1" applyFont="1" applyFill="1" applyBorder="1" applyProtection="1">
      <alignment vertical="center"/>
      <protection locked="0"/>
    </xf>
    <xf numFmtId="178" fontId="5" fillId="0" borderId="58" xfId="4" applyNumberFormat="1" applyFont="1" applyFill="1" applyBorder="1" applyProtection="1">
      <alignment vertical="center"/>
      <protection locked="0"/>
    </xf>
    <xf numFmtId="0" fontId="5" fillId="2" borderId="43" xfId="0" applyFont="1" applyFill="1" applyBorder="1" applyAlignment="1">
      <alignment horizontal="left" vertical="center"/>
    </xf>
    <xf numFmtId="0" fontId="35" fillId="36" borderId="137" xfId="46" applyFont="1" applyFill="1" applyBorder="1" applyAlignment="1">
      <alignment horizontal="center" vertical="top" wrapText="1"/>
    </xf>
    <xf numFmtId="38" fontId="38" fillId="35" borderId="137" xfId="1" applyFont="1" applyFill="1" applyBorder="1" applyAlignment="1">
      <alignment horizontal="right" vertical="center"/>
    </xf>
    <xf numFmtId="176" fontId="38" fillId="35" borderId="90" xfId="1" applyNumberFormat="1" applyFont="1" applyFill="1" applyBorder="1" applyAlignment="1">
      <alignment horizontal="right" vertical="center"/>
    </xf>
    <xf numFmtId="38" fontId="38" fillId="35" borderId="90" xfId="1" applyFont="1" applyFill="1" applyBorder="1" applyAlignment="1">
      <alignment horizontal="center" vertical="center" wrapText="1"/>
    </xf>
    <xf numFmtId="0" fontId="35" fillId="34" borderId="90" xfId="46" applyFont="1" applyFill="1" applyBorder="1" applyAlignment="1">
      <alignment horizontal="center" vertical="center" wrapText="1"/>
    </xf>
    <xf numFmtId="176" fontId="45" fillId="2" borderId="50" xfId="1" applyNumberFormat="1" applyFont="1" applyFill="1" applyBorder="1" applyAlignment="1">
      <alignment horizontal="center" vertical="center"/>
    </xf>
    <xf numFmtId="176" fontId="0" fillId="0" borderId="46" xfId="1" applyNumberFormat="1" applyFont="1" applyFill="1" applyBorder="1" applyAlignment="1">
      <alignment horizontal="center" vertical="center"/>
    </xf>
    <xf numFmtId="191" fontId="0" fillId="0" borderId="46" xfId="1" applyNumberFormat="1" applyFont="1" applyFill="1" applyBorder="1" applyAlignment="1">
      <alignment horizontal="center" vertical="center"/>
    </xf>
    <xf numFmtId="191" fontId="0" fillId="0" borderId="75" xfId="1" applyNumberFormat="1" applyFont="1" applyFill="1" applyBorder="1" applyAlignment="1">
      <alignment horizontal="center" vertical="center"/>
    </xf>
    <xf numFmtId="178" fontId="10" fillId="0" borderId="114" xfId="4" applyNumberFormat="1" applyFont="1" applyFill="1" applyBorder="1">
      <alignment vertical="center"/>
    </xf>
    <xf numFmtId="178" fontId="10" fillId="0" borderId="116" xfId="4" applyNumberFormat="1" applyFont="1" applyFill="1" applyBorder="1">
      <alignment vertical="center"/>
    </xf>
    <xf numFmtId="0" fontId="78" fillId="2" borderId="43" xfId="0" applyFont="1" applyFill="1" applyBorder="1" applyAlignment="1">
      <alignment horizontal="center" vertical="center"/>
    </xf>
    <xf numFmtId="0" fontId="78" fillId="2" borderId="46" xfId="0" applyFont="1" applyFill="1" applyBorder="1" applyAlignment="1">
      <alignment horizontal="center" vertical="center"/>
    </xf>
    <xf numFmtId="0" fontId="46" fillId="2" borderId="46" xfId="0" applyFont="1" applyFill="1" applyBorder="1" applyAlignment="1">
      <alignment horizontal="center" vertical="center"/>
    </xf>
    <xf numFmtId="0" fontId="46" fillId="2" borderId="104" xfId="0" applyFont="1" applyFill="1" applyBorder="1" applyAlignment="1">
      <alignment horizontal="center" vertical="center"/>
    </xf>
    <xf numFmtId="0" fontId="5" fillId="2" borderId="48" xfId="0" applyFont="1" applyFill="1" applyBorder="1" applyAlignment="1">
      <alignment horizontal="left" vertical="center"/>
    </xf>
    <xf numFmtId="38" fontId="38" fillId="35" borderId="132" xfId="1" applyFont="1" applyFill="1" applyBorder="1" applyAlignment="1">
      <alignment horizontal="right" vertical="center"/>
    </xf>
    <xf numFmtId="38" fontId="38" fillId="35" borderId="133" xfId="1" applyFont="1" applyFill="1" applyBorder="1" applyAlignment="1">
      <alignment horizontal="right" vertical="center"/>
    </xf>
    <xf numFmtId="38" fontId="38" fillId="35" borderId="135" xfId="1" applyFont="1" applyFill="1" applyBorder="1" applyAlignment="1">
      <alignment horizontal="right" vertical="center"/>
    </xf>
    <xf numFmtId="38" fontId="38" fillId="35" borderId="134" xfId="1" applyFont="1" applyFill="1" applyBorder="1" applyAlignment="1">
      <alignment horizontal="right" vertical="center"/>
    </xf>
    <xf numFmtId="38" fontId="38" fillId="35" borderId="136" xfId="1" applyFont="1" applyFill="1" applyBorder="1" applyAlignment="1">
      <alignment horizontal="right" vertical="center"/>
    </xf>
    <xf numFmtId="0" fontId="0" fillId="2" borderId="29" xfId="0" applyFill="1" applyBorder="1">
      <alignment vertical="center"/>
    </xf>
    <xf numFmtId="188" fontId="0" fillId="2" borderId="0" xfId="0" applyNumberFormat="1" applyFill="1" applyAlignment="1">
      <alignment horizontal="left" vertical="center"/>
    </xf>
    <xf numFmtId="0" fontId="68" fillId="2" borderId="0" xfId="0" applyFont="1" applyFill="1">
      <alignment vertical="center"/>
    </xf>
    <xf numFmtId="0" fontId="79" fillId="2" borderId="0" xfId="0" applyFont="1" applyFill="1">
      <alignment vertical="center"/>
    </xf>
    <xf numFmtId="38" fontId="0" fillId="0" borderId="0" xfId="1" applyFont="1" applyAlignment="1">
      <alignment horizontal="right" vertical="center"/>
    </xf>
    <xf numFmtId="0" fontId="34" fillId="2" borderId="0" xfId="0" applyFont="1" applyFill="1" applyBorder="1" applyAlignment="1">
      <alignment vertical="center"/>
    </xf>
    <xf numFmtId="0" fontId="82" fillId="2" borderId="0" xfId="48" applyFont="1" applyFill="1" applyBorder="1" applyAlignment="1">
      <alignment vertical="center"/>
    </xf>
    <xf numFmtId="0" fontId="83" fillId="2" borderId="0" xfId="48" applyFont="1" applyFill="1" applyBorder="1" applyAlignment="1">
      <alignment vertical="center"/>
    </xf>
    <xf numFmtId="0" fontId="83" fillId="2" borderId="0" xfId="48" applyFont="1" applyFill="1" applyBorder="1" applyAlignment="1">
      <alignment vertical="top"/>
    </xf>
    <xf numFmtId="0" fontId="83" fillId="2" borderId="0" xfId="48" applyFont="1" applyFill="1" applyBorder="1" applyAlignment="1">
      <alignment vertical="center" wrapText="1"/>
    </xf>
    <xf numFmtId="0" fontId="83" fillId="0" borderId="0" xfId="48" applyFont="1" applyAlignment="1">
      <alignment vertical="center"/>
    </xf>
    <xf numFmtId="0" fontId="40" fillId="0" borderId="2" xfId="0" applyFont="1" applyFill="1" applyBorder="1" applyAlignment="1">
      <alignment horizontal="center" vertical="center"/>
    </xf>
    <xf numFmtId="0" fontId="33" fillId="0" borderId="3" xfId="0" applyFont="1" applyFill="1" applyBorder="1" applyAlignment="1">
      <alignment horizontal="center" vertical="center"/>
    </xf>
    <xf numFmtId="0" fontId="33" fillId="0" borderId="19" xfId="0" applyFont="1" applyFill="1" applyBorder="1" applyAlignment="1">
      <alignment horizontal="center" vertical="center"/>
    </xf>
    <xf numFmtId="0" fontId="34" fillId="0" borderId="20" xfId="0" applyFont="1" applyFill="1" applyBorder="1" applyAlignment="1">
      <alignment horizontal="center" vertical="center"/>
    </xf>
    <xf numFmtId="0" fontId="34" fillId="0" borderId="3" xfId="0" applyFont="1" applyFill="1" applyBorder="1" applyAlignment="1">
      <alignment horizontal="center" vertical="center"/>
    </xf>
    <xf numFmtId="0" fontId="34" fillId="0" borderId="21" xfId="0" applyFont="1" applyFill="1" applyBorder="1" applyAlignment="1">
      <alignment horizontal="center" vertical="center"/>
    </xf>
    <xf numFmtId="0" fontId="5" fillId="2" borderId="51" xfId="0" applyFont="1" applyFill="1" applyBorder="1" applyAlignment="1">
      <alignment horizontal="center" vertical="center"/>
    </xf>
    <xf numFmtId="0" fontId="5" fillId="2" borderId="52"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5" xfId="0" applyFont="1" applyFill="1" applyBorder="1" applyAlignment="1">
      <alignment horizontal="center" vertical="center"/>
    </xf>
    <xf numFmtId="0" fontId="28" fillId="2" borderId="10" xfId="0" applyFont="1" applyFill="1" applyBorder="1" applyAlignment="1">
      <alignment vertical="center" textRotation="255" wrapText="1"/>
    </xf>
    <xf numFmtId="0" fontId="28" fillId="2" borderId="11" xfId="0" applyFont="1" applyFill="1" applyBorder="1" applyAlignment="1">
      <alignment vertical="center" textRotation="255" wrapText="1"/>
    </xf>
    <xf numFmtId="0" fontId="28" fillId="2" borderId="78" xfId="0" applyFont="1" applyFill="1" applyBorder="1" applyAlignment="1">
      <alignment vertical="center" textRotation="255" wrapText="1"/>
    </xf>
    <xf numFmtId="0" fontId="29" fillId="2" borderId="10" xfId="0" applyFont="1" applyFill="1" applyBorder="1" applyAlignment="1">
      <alignment vertical="center" textRotation="255" wrapText="1"/>
    </xf>
    <xf numFmtId="0" fontId="0" fillId="2" borderId="10" xfId="0" applyFill="1" applyBorder="1" applyAlignment="1">
      <alignment vertical="center" textRotation="255" wrapText="1"/>
    </xf>
    <xf numFmtId="0" fontId="0" fillId="2" borderId="11" xfId="0" applyFill="1" applyBorder="1" applyAlignment="1">
      <alignment vertical="center" textRotation="255" wrapText="1"/>
    </xf>
    <xf numFmtId="0" fontId="0" fillId="2" borderId="71" xfId="0" applyFill="1" applyBorder="1" applyAlignment="1">
      <alignment vertical="center" textRotation="255" wrapText="1"/>
    </xf>
    <xf numFmtId="0" fontId="29" fillId="2" borderId="0" xfId="0" applyFont="1" applyFill="1" applyBorder="1" applyAlignment="1">
      <alignment vertical="center" wrapText="1"/>
    </xf>
    <xf numFmtId="0" fontId="28" fillId="2" borderId="0" xfId="0" applyFont="1" applyFill="1" applyBorder="1" applyAlignment="1">
      <alignment vertical="center" wrapText="1"/>
    </xf>
    <xf numFmtId="0" fontId="6" fillId="2" borderId="10" xfId="0" applyFont="1" applyFill="1" applyBorder="1" applyAlignment="1">
      <alignment horizontal="center" vertical="center" textRotation="255" wrapText="1"/>
    </xf>
    <xf numFmtId="0" fontId="5" fillId="2" borderId="11" xfId="0" applyFont="1" applyFill="1" applyBorder="1" applyAlignment="1">
      <alignment horizontal="center" vertical="center" textRotation="255" wrapText="1"/>
    </xf>
    <xf numFmtId="0" fontId="5" fillId="2" borderId="78" xfId="0" applyFont="1" applyFill="1" applyBorder="1" applyAlignment="1">
      <alignment horizontal="center" vertical="center" textRotation="255" wrapText="1"/>
    </xf>
    <xf numFmtId="0" fontId="5" fillId="2" borderId="10" xfId="0" applyFont="1" applyFill="1" applyBorder="1" applyAlignment="1">
      <alignment horizontal="center" vertical="center" textRotation="255" wrapText="1"/>
    </xf>
    <xf numFmtId="0" fontId="5" fillId="2" borderId="11" xfId="0" applyFont="1" applyFill="1" applyBorder="1" applyAlignment="1">
      <alignment horizontal="center" vertical="center" textRotation="255"/>
    </xf>
    <xf numFmtId="0" fontId="5" fillId="2" borderId="78" xfId="0" applyFont="1" applyFill="1" applyBorder="1" applyAlignment="1">
      <alignment horizontal="center" vertical="center" textRotation="255"/>
    </xf>
    <xf numFmtId="0" fontId="0" fillId="2" borderId="78" xfId="0" applyFill="1" applyBorder="1" applyAlignment="1">
      <alignment vertical="center" textRotation="255" wrapText="1"/>
    </xf>
    <xf numFmtId="0" fontId="0" fillId="2" borderId="8" xfId="0" applyFill="1" applyBorder="1" applyAlignment="1">
      <alignment horizontal="center" vertical="center"/>
    </xf>
    <xf numFmtId="0" fontId="0" fillId="2" borderId="7" xfId="0" applyFill="1" applyBorder="1" applyAlignment="1">
      <alignment horizontal="center" vertical="center"/>
    </xf>
    <xf numFmtId="0" fontId="0" fillId="2" borderId="27" xfId="0" applyFill="1" applyBorder="1" applyAlignment="1">
      <alignment horizontal="center" vertical="center"/>
    </xf>
    <xf numFmtId="0" fontId="5" fillId="2" borderId="10" xfId="0" applyFont="1" applyFill="1" applyBorder="1" applyAlignment="1">
      <alignment vertical="center" textRotation="255" wrapText="1"/>
    </xf>
    <xf numFmtId="0" fontId="5" fillId="2" borderId="11" xfId="0" applyFont="1" applyFill="1" applyBorder="1" applyAlignment="1">
      <alignment vertical="center" textRotation="255" wrapText="1"/>
    </xf>
    <xf numFmtId="0" fontId="5" fillId="2" borderId="78" xfId="0" applyFont="1" applyFill="1" applyBorder="1" applyAlignment="1">
      <alignment vertical="center" textRotation="255" wrapText="1"/>
    </xf>
    <xf numFmtId="0" fontId="6" fillId="2" borderId="11" xfId="0" applyFont="1" applyFill="1" applyBorder="1" applyAlignment="1">
      <alignment horizontal="center" vertical="center" textRotation="255" wrapText="1"/>
    </xf>
    <xf numFmtId="0" fontId="6" fillId="2" borderId="78" xfId="0" applyFont="1" applyFill="1" applyBorder="1" applyAlignment="1">
      <alignment horizontal="center" vertical="center" textRotation="255" wrapText="1"/>
    </xf>
    <xf numFmtId="0" fontId="57" fillId="2" borderId="0" xfId="0" applyFont="1" applyFill="1" applyAlignment="1">
      <alignment horizontal="left" vertical="center"/>
    </xf>
    <xf numFmtId="0" fontId="0" fillId="2" borderId="74" xfId="0" applyFill="1" applyBorder="1" applyAlignment="1">
      <alignment horizontal="center" vertical="center"/>
    </xf>
    <xf numFmtId="0" fontId="0" fillId="2" borderId="44" xfId="0" applyFill="1" applyBorder="1" applyAlignment="1">
      <alignment horizontal="center" vertical="center"/>
    </xf>
    <xf numFmtId="0" fontId="0" fillId="2" borderId="46" xfId="0" applyFill="1" applyBorder="1" applyAlignment="1">
      <alignment horizontal="center" vertical="center" wrapText="1"/>
    </xf>
    <xf numFmtId="0" fontId="0" fillId="2" borderId="47" xfId="0" applyFill="1" applyBorder="1" applyAlignment="1">
      <alignment horizontal="center" vertical="center" wrapText="1"/>
    </xf>
    <xf numFmtId="0" fontId="0" fillId="2" borderId="75" xfId="0" applyFill="1" applyBorder="1" applyAlignment="1">
      <alignment horizontal="center" vertical="center" wrapText="1"/>
    </xf>
    <xf numFmtId="0" fontId="0" fillId="2" borderId="76" xfId="0" applyFill="1" applyBorder="1" applyAlignment="1">
      <alignment horizontal="center" vertical="center" wrapText="1"/>
    </xf>
    <xf numFmtId="0" fontId="0" fillId="2" borderId="20" xfId="0" applyFill="1" applyBorder="1" applyAlignment="1">
      <alignment horizontal="center" vertical="center"/>
    </xf>
    <xf numFmtId="0" fontId="0" fillId="2" borderId="3" xfId="0" applyFill="1" applyBorder="1" applyAlignment="1">
      <alignment horizontal="center" vertical="center"/>
    </xf>
    <xf numFmtId="0" fontId="0" fillId="2" borderId="19" xfId="0" applyFill="1" applyBorder="1" applyAlignment="1">
      <alignment horizontal="center" vertical="center"/>
    </xf>
    <xf numFmtId="0" fontId="0" fillId="2" borderId="21" xfId="0" applyFill="1" applyBorder="1" applyAlignment="1">
      <alignment horizontal="center" vertical="center"/>
    </xf>
    <xf numFmtId="0" fontId="9" fillId="2" borderId="0" xfId="0" applyFont="1" applyFill="1" applyAlignment="1">
      <alignment horizontal="left" vertical="center"/>
    </xf>
    <xf numFmtId="0" fontId="0" fillId="2" borderId="80"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44" xfId="0" applyFill="1" applyBorder="1" applyAlignment="1">
      <alignment horizontal="center" vertical="center" wrapText="1"/>
    </xf>
    <xf numFmtId="0" fontId="31" fillId="2" borderId="20" xfId="0" applyFont="1" applyFill="1" applyBorder="1" applyAlignment="1">
      <alignment horizontal="center" vertical="center"/>
    </xf>
    <xf numFmtId="0" fontId="31" fillId="2" borderId="19" xfId="0" applyFont="1" applyFill="1" applyBorder="1" applyAlignment="1">
      <alignment horizontal="center" vertical="center"/>
    </xf>
    <xf numFmtId="0" fontId="32" fillId="2" borderId="43" xfId="0" applyFont="1" applyFill="1" applyBorder="1" applyAlignment="1">
      <alignment horizontal="center" vertical="center" wrapText="1"/>
    </xf>
    <xf numFmtId="0" fontId="32" fillId="2" borderId="44" xfId="0" applyFont="1" applyFill="1" applyBorder="1" applyAlignment="1">
      <alignment horizontal="center" vertical="center" wrapText="1"/>
    </xf>
    <xf numFmtId="0" fontId="34" fillId="2" borderId="46" xfId="0" applyFont="1" applyFill="1" applyBorder="1" applyAlignment="1">
      <alignment horizontal="center" vertical="center" wrapText="1"/>
    </xf>
    <xf numFmtId="0" fontId="34" fillId="2" borderId="47" xfId="0" applyFont="1" applyFill="1" applyBorder="1" applyAlignment="1">
      <alignment horizontal="center" vertical="center" wrapText="1"/>
    </xf>
    <xf numFmtId="0" fontId="61" fillId="2" borderId="46" xfId="0" applyFont="1" applyFill="1" applyBorder="1" applyAlignment="1">
      <alignment horizontal="center" vertical="center" wrapText="1"/>
    </xf>
    <xf numFmtId="0" fontId="61" fillId="2" borderId="47" xfId="0" applyFont="1" applyFill="1" applyBorder="1" applyAlignment="1">
      <alignment horizontal="center" vertical="center" wrapText="1"/>
    </xf>
    <xf numFmtId="0" fontId="34" fillId="2" borderId="24" xfId="0" applyFont="1" applyFill="1" applyBorder="1" applyAlignment="1">
      <alignment horizontal="center" vertical="center" wrapText="1"/>
    </xf>
    <xf numFmtId="0" fontId="34" fillId="2" borderId="45" xfId="0" applyFont="1" applyFill="1" applyBorder="1" applyAlignment="1">
      <alignment horizontal="center" vertical="center" wrapText="1"/>
    </xf>
    <xf numFmtId="0" fontId="34" fillId="2" borderId="65" xfId="0" applyFont="1" applyFill="1" applyBorder="1" applyAlignment="1">
      <alignment vertical="center" wrapText="1"/>
    </xf>
    <xf numFmtId="0" fontId="31" fillId="2" borderId="68" xfId="0" applyFont="1" applyFill="1" applyBorder="1" applyAlignment="1">
      <alignment horizontal="center" vertical="center" wrapText="1"/>
    </xf>
    <xf numFmtId="0" fontId="31" fillId="2" borderId="10" xfId="0" applyFont="1" applyFill="1" applyBorder="1" applyAlignment="1">
      <alignment horizontal="center" vertical="center"/>
    </xf>
    <xf numFmtId="0" fontId="0" fillId="2" borderId="11" xfId="0" applyFill="1" applyBorder="1" applyAlignment="1">
      <alignment horizontal="center" vertical="center"/>
    </xf>
    <xf numFmtId="0" fontId="0" fillId="2" borderId="78" xfId="0" applyFill="1" applyBorder="1" applyAlignment="1">
      <alignment horizontal="center" vertical="center"/>
    </xf>
    <xf numFmtId="38" fontId="38" fillId="35" borderId="133" xfId="1" applyFont="1" applyFill="1" applyBorder="1" applyAlignment="1">
      <alignment horizontal="center" vertical="center" wrapText="1"/>
    </xf>
    <xf numFmtId="38" fontId="38" fillId="35" borderId="135" xfId="1" applyFont="1" applyFill="1" applyBorder="1" applyAlignment="1">
      <alignment horizontal="center" vertical="center" wrapText="1"/>
    </xf>
    <xf numFmtId="38" fontId="38" fillId="35" borderId="134" xfId="1" applyFont="1" applyFill="1" applyBorder="1" applyAlignment="1">
      <alignment horizontal="center" vertical="center" wrapText="1"/>
    </xf>
    <xf numFmtId="38" fontId="38" fillId="35" borderId="136" xfId="1" applyFont="1" applyFill="1" applyBorder="1" applyAlignment="1">
      <alignment horizontal="center" vertical="center" wrapText="1"/>
    </xf>
    <xf numFmtId="0" fontId="11" fillId="0" borderId="138" xfId="46" applyBorder="1" applyAlignment="1">
      <alignment horizontal="left" wrapText="1"/>
    </xf>
    <xf numFmtId="0" fontId="63" fillId="2" borderId="0" xfId="46" applyFont="1" applyFill="1" applyAlignment="1">
      <alignment vertical="center" wrapText="1"/>
    </xf>
    <xf numFmtId="0" fontId="28" fillId="2" borderId="0" xfId="0" applyFont="1" applyFill="1" applyAlignment="1">
      <alignment vertical="center" wrapText="1"/>
    </xf>
    <xf numFmtId="38" fontId="38" fillId="35" borderId="132" xfId="1" applyFont="1" applyFill="1" applyBorder="1" applyAlignment="1">
      <alignment horizontal="center" vertical="center" wrapText="1"/>
    </xf>
    <xf numFmtId="0" fontId="5" fillId="2" borderId="97" xfId="0" applyFont="1" applyFill="1" applyBorder="1" applyAlignment="1">
      <alignment horizontal="left" vertical="center"/>
    </xf>
    <xf numFmtId="0" fontId="5" fillId="2" borderId="11" xfId="0" applyFont="1" applyFill="1" applyBorder="1" applyAlignment="1">
      <alignment horizontal="left" vertical="center"/>
    </xf>
    <xf numFmtId="0" fontId="5" fillId="2" borderId="78" xfId="0" applyFont="1" applyFill="1" applyBorder="1" applyAlignment="1">
      <alignment horizontal="left" vertical="center"/>
    </xf>
    <xf numFmtId="0" fontId="6" fillId="0" borderId="11" xfId="0" applyFont="1" applyBorder="1" applyAlignment="1">
      <alignment horizontal="left" vertical="center"/>
    </xf>
    <xf numFmtId="0" fontId="5" fillId="0" borderId="11" xfId="0" applyFont="1" applyBorder="1" applyAlignment="1">
      <alignment horizontal="left" vertical="center"/>
    </xf>
    <xf numFmtId="0" fontId="5" fillId="0" borderId="71" xfId="0" applyFont="1" applyBorder="1" applyAlignment="1">
      <alignment horizontal="left" vertical="center"/>
    </xf>
    <xf numFmtId="0" fontId="5" fillId="2" borderId="97" xfId="0" applyFont="1" applyFill="1" applyBorder="1" applyAlignment="1">
      <alignment vertical="center" wrapText="1"/>
    </xf>
    <xf numFmtId="0" fontId="5" fillId="2" borderId="11" xfId="0" applyFont="1" applyFill="1" applyBorder="1" applyAlignment="1">
      <alignment vertical="center" wrapText="1"/>
    </xf>
    <xf numFmtId="0" fontId="5" fillId="2" borderId="71" xfId="0" applyFont="1" applyFill="1" applyBorder="1" applyAlignment="1">
      <alignment vertical="center" wrapText="1"/>
    </xf>
    <xf numFmtId="0" fontId="0" fillId="0" borderId="11" xfId="0" applyBorder="1" applyAlignment="1">
      <alignment vertical="center" wrapText="1"/>
    </xf>
    <xf numFmtId="0" fontId="0" fillId="0" borderId="71" xfId="0" applyBorder="1" applyAlignment="1">
      <alignment vertical="center" wrapText="1"/>
    </xf>
    <xf numFmtId="0" fontId="5" fillId="2" borderId="11" xfId="0" applyFont="1" applyFill="1" applyBorder="1" applyAlignment="1">
      <alignment vertical="center"/>
    </xf>
    <xf numFmtId="0" fontId="0" fillId="0" borderId="11" xfId="0" applyBorder="1" applyAlignment="1">
      <alignment vertical="center"/>
    </xf>
    <xf numFmtId="0" fontId="0" fillId="0" borderId="71" xfId="0" applyBorder="1" applyAlignment="1">
      <alignment vertical="center"/>
    </xf>
    <xf numFmtId="0" fontId="5" fillId="2" borderId="97" xfId="0" applyFont="1" applyFill="1" applyBorder="1" applyAlignment="1">
      <alignment vertical="center"/>
    </xf>
    <xf numFmtId="0" fontId="5" fillId="2" borderId="97" xfId="0" applyFont="1" applyFill="1" applyBorder="1" applyAlignment="1">
      <alignment vertical="top"/>
    </xf>
    <xf numFmtId="0" fontId="5" fillId="2" borderId="11" xfId="0" applyFont="1" applyFill="1" applyBorder="1" applyAlignment="1">
      <alignment vertical="top"/>
    </xf>
    <xf numFmtId="0" fontId="5" fillId="2" borderId="97" xfId="0" quotePrefix="1" applyFont="1" applyFill="1" applyBorder="1" applyAlignment="1">
      <alignment horizontal="left" vertical="center" wrapText="1"/>
    </xf>
    <xf numFmtId="0" fontId="5" fillId="2" borderId="11" xfId="0" quotePrefix="1" applyFont="1" applyFill="1" applyBorder="1" applyAlignment="1">
      <alignment horizontal="left" vertical="center" wrapText="1"/>
    </xf>
    <xf numFmtId="0" fontId="5" fillId="2" borderId="78" xfId="0" quotePrefix="1" applyFont="1" applyFill="1" applyBorder="1" applyAlignment="1">
      <alignment horizontal="left" vertical="center" wrapText="1"/>
    </xf>
    <xf numFmtId="0" fontId="6" fillId="0" borderId="10" xfId="0" quotePrefix="1" applyFont="1" applyBorder="1" applyAlignment="1">
      <alignment horizontal="left" vertical="center" wrapText="1"/>
    </xf>
    <xf numFmtId="0" fontId="5" fillId="0" borderId="11" xfId="0" quotePrefix="1" applyFont="1" applyBorder="1" applyAlignment="1">
      <alignment horizontal="left" vertical="center"/>
    </xf>
    <xf numFmtId="0" fontId="5" fillId="0" borderId="78" xfId="0" quotePrefix="1" applyFont="1" applyBorder="1" applyAlignment="1">
      <alignment horizontal="left" vertical="center"/>
    </xf>
    <xf numFmtId="0" fontId="6" fillId="0" borderId="11" xfId="0" quotePrefix="1" applyFont="1" applyBorder="1" applyAlignment="1">
      <alignment horizontal="left" vertical="center" wrapText="1"/>
    </xf>
    <xf numFmtId="0" fontId="5" fillId="2" borderId="97"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78" xfId="0" applyFont="1" applyFill="1" applyBorder="1" applyAlignment="1">
      <alignment horizontal="left" vertical="center" wrapText="1"/>
    </xf>
    <xf numFmtId="0" fontId="6" fillId="0" borderId="10" xfId="0" applyFont="1" applyBorder="1" applyAlignment="1">
      <alignment horizontal="left" vertical="center" wrapText="1"/>
    </xf>
    <xf numFmtId="0" fontId="5" fillId="0" borderId="11" xfId="0" applyFont="1" applyBorder="1" applyAlignment="1">
      <alignment horizontal="left" vertical="center" wrapText="1"/>
    </xf>
    <xf numFmtId="0" fontId="5" fillId="0" borderId="71" xfId="0" applyFont="1" applyBorder="1" applyAlignment="1">
      <alignment horizontal="left" vertical="center" wrapText="1"/>
    </xf>
    <xf numFmtId="0" fontId="67" fillId="2" borderId="0" xfId="46" applyFont="1" applyFill="1" applyAlignment="1">
      <alignment wrapText="1"/>
    </xf>
    <xf numFmtId="0" fontId="61" fillId="2" borderId="0" xfId="0" applyFont="1" applyFill="1" applyAlignment="1">
      <alignment wrapText="1"/>
    </xf>
    <xf numFmtId="0" fontId="0" fillId="2" borderId="46" xfId="0" applyFill="1" applyBorder="1" applyAlignment="1">
      <alignment horizontal="center" vertical="center" textRotation="255"/>
    </xf>
    <xf numFmtId="0" fontId="0" fillId="2" borderId="47" xfId="0" applyFill="1" applyBorder="1" applyAlignment="1">
      <alignment horizontal="center" vertical="center" textRotation="255"/>
    </xf>
    <xf numFmtId="0" fontId="0" fillId="2" borderId="50" xfId="0" applyFill="1" applyBorder="1" applyAlignment="1">
      <alignment horizontal="center" vertical="center" textRotation="255"/>
    </xf>
    <xf numFmtId="0" fontId="0" fillId="2" borderId="65" xfId="0" applyFill="1" applyBorder="1" applyAlignment="1">
      <alignment horizontal="center" vertical="center"/>
    </xf>
    <xf numFmtId="0" fontId="0" fillId="2" borderId="73" xfId="0" applyFill="1" applyBorder="1" applyAlignment="1">
      <alignment horizontal="center" vertical="center"/>
    </xf>
    <xf numFmtId="0" fontId="0" fillId="2" borderId="1" xfId="0" applyFill="1" applyBorder="1" applyAlignment="1">
      <alignment horizontal="center" vertical="center"/>
    </xf>
    <xf numFmtId="0" fontId="0" fillId="2" borderId="28" xfId="0" applyFill="1" applyBorder="1" applyAlignment="1">
      <alignment horizontal="center" vertical="center"/>
    </xf>
    <xf numFmtId="0" fontId="0" fillId="2" borderId="43" xfId="0" applyFill="1" applyBorder="1" applyAlignment="1">
      <alignment vertical="center" wrapText="1"/>
    </xf>
    <xf numFmtId="0" fontId="0" fillId="2" borderId="44" xfId="0" applyFill="1" applyBorder="1" applyAlignment="1">
      <alignment vertical="center" wrapText="1"/>
    </xf>
    <xf numFmtId="0" fontId="0" fillId="2" borderId="48" xfId="0" applyFill="1" applyBorder="1" applyAlignment="1">
      <alignment vertical="center" wrapText="1"/>
    </xf>
    <xf numFmtId="0" fontId="0" fillId="2" borderId="43" xfId="0" applyFill="1" applyBorder="1" applyAlignment="1">
      <alignment vertical="top" wrapText="1"/>
    </xf>
    <xf numFmtId="0" fontId="0" fillId="2" borderId="44" xfId="0" applyFill="1" applyBorder="1" applyAlignment="1">
      <alignment vertical="top" wrapText="1"/>
    </xf>
    <xf numFmtId="0" fontId="0" fillId="2" borderId="48" xfId="0" applyFill="1" applyBorder="1" applyAlignment="1">
      <alignment vertical="top" wrapText="1"/>
    </xf>
    <xf numFmtId="0" fontId="0" fillId="0" borderId="0" xfId="0" applyBorder="1" applyAlignment="1">
      <alignment vertical="center" wrapText="1"/>
    </xf>
    <xf numFmtId="0" fontId="0" fillId="2" borderId="73" xfId="0" applyFill="1" applyBorder="1" applyAlignment="1">
      <alignment horizontal="center" vertical="center" textRotation="255"/>
    </xf>
    <xf numFmtId="0" fontId="0" fillId="2" borderId="45" xfId="0" applyFill="1" applyBorder="1" applyAlignment="1">
      <alignment horizontal="center" vertical="center" textRotation="255"/>
    </xf>
    <xf numFmtId="0" fontId="0" fillId="2" borderId="49" xfId="0" applyFill="1" applyBorder="1" applyAlignment="1">
      <alignment horizontal="center" vertical="center" textRotation="255"/>
    </xf>
    <xf numFmtId="0" fontId="0" fillId="2" borderId="80" xfId="0" applyFill="1" applyBorder="1" applyAlignment="1">
      <alignment horizontal="center" vertical="center" textRotation="255"/>
    </xf>
    <xf numFmtId="0" fontId="0" fillId="2" borderId="65" xfId="0" applyFont="1" applyFill="1" applyBorder="1" applyAlignment="1">
      <alignment horizontal="center" vertical="center" textRotation="255"/>
    </xf>
    <xf numFmtId="0" fontId="7" fillId="2" borderId="0" xfId="0" applyFont="1" applyFill="1" applyBorder="1" applyAlignment="1">
      <alignment horizontal="center" vertical="center" textRotation="255"/>
    </xf>
    <xf numFmtId="0" fontId="7" fillId="2" borderId="42" xfId="0" applyFont="1" applyFill="1" applyBorder="1" applyAlignment="1">
      <alignment horizontal="center" vertical="center" textRotation="255"/>
    </xf>
    <xf numFmtId="0" fontId="0" fillId="2" borderId="0" xfId="0" applyFill="1" applyBorder="1" applyAlignment="1">
      <alignment vertical="center" wrapText="1"/>
    </xf>
    <xf numFmtId="0" fontId="0" fillId="2" borderId="0" xfId="0" applyFill="1" applyAlignment="1">
      <alignment vertical="center" wrapText="1"/>
    </xf>
    <xf numFmtId="0" fontId="48" fillId="2" borderId="0" xfId="0" applyFont="1" applyFill="1" applyAlignment="1">
      <alignment vertical="top" wrapText="1"/>
    </xf>
    <xf numFmtId="0" fontId="45" fillId="2" borderId="0" xfId="0" applyFont="1" applyFill="1" applyAlignment="1">
      <alignment vertical="top" wrapText="1"/>
    </xf>
    <xf numFmtId="0" fontId="45" fillId="2" borderId="0" xfId="0" applyFont="1" applyFill="1" applyAlignment="1">
      <alignment vertical="center" wrapText="1"/>
    </xf>
    <xf numFmtId="0" fontId="10" fillId="2" borderId="80" xfId="0" applyFont="1" applyFill="1" applyBorder="1" applyAlignment="1">
      <alignment horizontal="center" vertical="center" wrapText="1"/>
    </xf>
    <xf numFmtId="0" fontId="10" fillId="2" borderId="47" xfId="0" applyFont="1" applyFill="1" applyBorder="1" applyAlignment="1">
      <alignment horizontal="center" vertical="center" wrapText="1"/>
    </xf>
    <xf numFmtId="0" fontId="10" fillId="2" borderId="66" xfId="0" applyFont="1" applyFill="1" applyBorder="1" applyAlignment="1">
      <alignment horizontal="center" vertical="center" wrapText="1"/>
    </xf>
    <xf numFmtId="0" fontId="10" fillId="2" borderId="68"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7" fillId="2" borderId="74" xfId="0" applyFont="1" applyFill="1" applyBorder="1" applyAlignment="1">
      <alignment horizontal="center" vertical="center" wrapText="1"/>
    </xf>
    <xf numFmtId="0" fontId="7" fillId="2" borderId="48" xfId="0" applyFont="1" applyFill="1" applyBorder="1" applyAlignment="1">
      <alignment vertical="center" wrapText="1"/>
    </xf>
    <xf numFmtId="0" fontId="7" fillId="2" borderId="3" xfId="0" applyFont="1" applyFill="1" applyBorder="1" applyAlignment="1">
      <alignment horizontal="center" vertical="center"/>
    </xf>
    <xf numFmtId="0" fontId="7" fillId="2" borderId="22" xfId="0" applyFont="1" applyFill="1" applyBorder="1" applyAlignment="1">
      <alignment horizontal="left" vertical="center"/>
    </xf>
    <xf numFmtId="0" fontId="7" fillId="2" borderId="24" xfId="0" applyFont="1" applyFill="1" applyBorder="1" applyAlignment="1">
      <alignment horizontal="left" vertical="center"/>
    </xf>
    <xf numFmtId="0" fontId="7" fillId="2" borderId="67" xfId="0" applyFont="1" applyFill="1" applyBorder="1" applyAlignment="1">
      <alignment horizontal="left" vertical="center"/>
    </xf>
    <xf numFmtId="0" fontId="7" fillId="2" borderId="45" xfId="0" applyFont="1" applyFill="1" applyBorder="1" applyAlignment="1">
      <alignment horizontal="left" vertical="center"/>
    </xf>
    <xf numFmtId="0" fontId="7" fillId="2" borderId="69" xfId="0" applyFont="1" applyFill="1" applyBorder="1" applyAlignment="1">
      <alignment horizontal="left" vertical="center"/>
    </xf>
    <xf numFmtId="0" fontId="7" fillId="2" borderId="49" xfId="0" applyFont="1" applyFill="1" applyBorder="1" applyAlignment="1">
      <alignment horizontal="left" vertical="center"/>
    </xf>
    <xf numFmtId="187" fontId="0" fillId="2" borderId="0" xfId="0" applyNumberFormat="1" applyFill="1" applyAlignment="1">
      <alignment horizontal="left" vertical="center"/>
    </xf>
    <xf numFmtId="0" fontId="7" fillId="2" borderId="2" xfId="0" applyFont="1" applyFill="1" applyBorder="1" applyAlignment="1">
      <alignment horizontal="center" vertical="center"/>
    </xf>
    <xf numFmtId="0" fontId="7" fillId="2" borderId="64" xfId="0" applyFont="1" applyFill="1" applyBorder="1" applyAlignment="1">
      <alignment horizontal="center" vertical="center" wrapText="1"/>
    </xf>
    <xf numFmtId="0" fontId="7" fillId="2" borderId="73"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7" fillId="2" borderId="69"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7" fillId="2" borderId="80" xfId="0" applyFont="1" applyFill="1" applyBorder="1" applyAlignment="1">
      <alignment horizontal="center" vertical="center" wrapText="1"/>
    </xf>
    <xf numFmtId="0" fontId="7" fillId="2" borderId="47" xfId="0" applyFont="1" applyFill="1" applyBorder="1" applyAlignment="1">
      <alignment vertical="center" wrapText="1"/>
    </xf>
    <xf numFmtId="0" fontId="7" fillId="2" borderId="50" xfId="0" applyFont="1" applyFill="1" applyBorder="1" applyAlignment="1">
      <alignment vertical="center" wrapText="1"/>
    </xf>
    <xf numFmtId="0" fontId="7" fillId="2" borderId="20" xfId="0" applyFont="1" applyFill="1" applyBorder="1" applyAlignment="1">
      <alignment horizontal="center" vertical="center"/>
    </xf>
    <xf numFmtId="0" fontId="0" fillId="0" borderId="0" xfId="0" applyAlignment="1">
      <alignment vertical="center" wrapText="1"/>
    </xf>
    <xf numFmtId="0" fontId="7" fillId="2" borderId="22" xfId="0" applyFont="1" applyFill="1" applyBorder="1" applyAlignment="1">
      <alignment vertical="center" wrapText="1"/>
    </xf>
    <xf numFmtId="0" fontId="7" fillId="2" borderId="24" xfId="0" applyFont="1" applyFill="1" applyBorder="1" applyAlignment="1">
      <alignment vertical="center" wrapText="1"/>
    </xf>
    <xf numFmtId="0" fontId="7" fillId="2" borderId="67" xfId="0" applyFont="1" applyFill="1" applyBorder="1" applyAlignment="1">
      <alignment vertical="center" wrapText="1"/>
    </xf>
    <xf numFmtId="0" fontId="7" fillId="2" borderId="45" xfId="0" applyFont="1" applyFill="1" applyBorder="1" applyAlignment="1">
      <alignment vertical="center" wrapText="1"/>
    </xf>
    <xf numFmtId="0" fontId="7" fillId="2" borderId="69" xfId="0" applyFont="1" applyFill="1" applyBorder="1" applyAlignment="1">
      <alignment vertical="center" wrapText="1"/>
    </xf>
    <xf numFmtId="0" fontId="7" fillId="2" borderId="49" xfId="0" applyFont="1" applyFill="1" applyBorder="1" applyAlignment="1">
      <alignment vertical="center" wrapText="1"/>
    </xf>
    <xf numFmtId="0" fontId="7" fillId="2" borderId="16" xfId="0" applyFont="1" applyFill="1" applyBorder="1" applyAlignment="1">
      <alignment horizontal="left" vertical="center"/>
    </xf>
    <xf numFmtId="0" fontId="7" fillId="2" borderId="28" xfId="0" applyFont="1" applyFill="1" applyBorder="1" applyAlignment="1">
      <alignment horizontal="left" vertical="center"/>
    </xf>
    <xf numFmtId="0" fontId="7" fillId="2" borderId="10" xfId="0" applyFont="1" applyFill="1" applyBorder="1" applyAlignment="1">
      <alignment horizontal="center" vertical="center" textRotation="255" wrapText="1"/>
    </xf>
    <xf numFmtId="0" fontId="7" fillId="2" borderId="11" xfId="0" applyFont="1" applyFill="1" applyBorder="1" applyAlignment="1">
      <alignment horizontal="center" vertical="center" textRotation="255" wrapText="1"/>
    </xf>
    <xf numFmtId="0" fontId="7" fillId="2" borderId="78" xfId="0" applyFont="1" applyFill="1" applyBorder="1" applyAlignment="1">
      <alignment horizontal="center" vertical="center" textRotation="255" wrapText="1"/>
    </xf>
    <xf numFmtId="0" fontId="7" fillId="2" borderId="19" xfId="0" applyFont="1" applyFill="1" applyBorder="1" applyAlignment="1">
      <alignment horizontal="center" vertical="center"/>
    </xf>
    <xf numFmtId="0" fontId="0" fillId="0" borderId="21" xfId="0" applyBorder="1" applyAlignment="1">
      <alignment vertical="center"/>
    </xf>
    <xf numFmtId="0" fontId="7" fillId="2" borderId="43" xfId="0" applyFont="1" applyFill="1" applyBorder="1" applyAlignment="1">
      <alignment horizontal="center" vertical="center" wrapText="1"/>
    </xf>
    <xf numFmtId="0" fontId="0" fillId="0" borderId="48" xfId="0" applyBorder="1" applyAlignment="1">
      <alignment horizontal="center" vertical="center"/>
    </xf>
    <xf numFmtId="187" fontId="41" fillId="2" borderId="0" xfId="0" applyNumberFormat="1" applyFont="1" applyFill="1" applyAlignment="1">
      <alignment horizontal="left" vertical="center"/>
    </xf>
    <xf numFmtId="0" fontId="10" fillId="2" borderId="51" xfId="0" applyFont="1" applyFill="1" applyBorder="1" applyAlignment="1">
      <alignment horizontal="center" vertical="center"/>
    </xf>
    <xf numFmtId="0" fontId="10" fillId="2" borderId="52" xfId="0" applyFont="1" applyFill="1" applyBorder="1" applyAlignment="1">
      <alignment horizontal="center" vertical="center"/>
    </xf>
    <xf numFmtId="0" fontId="10" fillId="2" borderId="27" xfId="0" applyFont="1" applyFill="1" applyBorder="1" applyAlignment="1">
      <alignment horizontal="center" vertical="center"/>
    </xf>
    <xf numFmtId="0" fontId="10" fillId="2" borderId="25" xfId="0" applyFont="1" applyFill="1" applyBorder="1" applyAlignment="1">
      <alignment horizontal="center" vertical="center"/>
    </xf>
    <xf numFmtId="187" fontId="45" fillId="2" borderId="0" xfId="0" applyNumberFormat="1" applyFont="1" applyFill="1" applyAlignment="1">
      <alignment horizontal="left" vertical="center"/>
    </xf>
    <xf numFmtId="187" fontId="45" fillId="0" borderId="0" xfId="0" applyNumberFormat="1" applyFont="1" applyAlignment="1">
      <alignment horizontal="left" vertical="center"/>
    </xf>
    <xf numFmtId="0" fontId="7" fillId="2" borderId="74" xfId="0" applyFont="1" applyFill="1" applyBorder="1" applyAlignment="1">
      <alignment horizontal="center" vertical="center"/>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41" fillId="2" borderId="74" xfId="0" applyFont="1" applyFill="1" applyBorder="1" applyAlignment="1">
      <alignment horizontal="center" vertical="center" wrapText="1"/>
    </xf>
    <xf numFmtId="0" fontId="41" fillId="0" borderId="48" xfId="0" applyFont="1" applyBorder="1" applyAlignment="1">
      <alignment vertical="center" wrapText="1"/>
    </xf>
    <xf numFmtId="0" fontId="72" fillId="2" borderId="0" xfId="0" applyFont="1" applyFill="1" applyBorder="1" applyAlignment="1">
      <alignment horizontal="center" vertical="center" wrapText="1"/>
    </xf>
    <xf numFmtId="0" fontId="41" fillId="2" borderId="48" xfId="0" applyFont="1" applyFill="1" applyBorder="1" applyAlignment="1">
      <alignment vertical="center" wrapText="1"/>
    </xf>
    <xf numFmtId="0" fontId="7" fillId="2" borderId="22" xfId="0" applyFont="1" applyFill="1" applyBorder="1" applyAlignment="1">
      <alignment horizontal="center" vertical="center" wrapText="1"/>
    </xf>
    <xf numFmtId="0" fontId="7" fillId="2" borderId="24" xfId="0" applyFont="1" applyFill="1" applyBorder="1" applyAlignment="1">
      <alignment horizontal="center" vertical="center"/>
    </xf>
    <xf numFmtId="0" fontId="7" fillId="2" borderId="69" xfId="0" applyFont="1" applyFill="1" applyBorder="1" applyAlignment="1">
      <alignment horizontal="center" vertical="center"/>
    </xf>
    <xf numFmtId="0" fontId="7" fillId="2" borderId="49" xfId="0" applyFont="1" applyFill="1" applyBorder="1" applyAlignment="1">
      <alignment horizontal="center" vertical="center"/>
    </xf>
    <xf numFmtId="0" fontId="41" fillId="2" borderId="8" xfId="0" applyFont="1" applyFill="1" applyBorder="1" applyAlignment="1">
      <alignment vertical="center" wrapText="1"/>
    </xf>
    <xf numFmtId="0" fontId="7" fillId="0" borderId="7" xfId="0" applyFont="1" applyBorder="1" applyAlignment="1">
      <alignment vertical="center" wrapText="1"/>
    </xf>
    <xf numFmtId="0" fontId="7" fillId="0" borderId="27" xfId="0" applyFont="1" applyBorder="1" applyAlignment="1">
      <alignment vertical="center" wrapText="1"/>
    </xf>
    <xf numFmtId="0" fontId="7" fillId="2" borderId="22" xfId="0" applyFont="1" applyFill="1" applyBorder="1" applyAlignment="1">
      <alignment horizontal="center" vertical="center"/>
    </xf>
    <xf numFmtId="0" fontId="7" fillId="2" borderId="67" xfId="0" applyFont="1" applyFill="1" applyBorder="1" applyAlignment="1">
      <alignment horizontal="center" vertical="center"/>
    </xf>
    <xf numFmtId="0" fontId="7" fillId="2" borderId="45"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28" xfId="0" applyFont="1" applyFill="1" applyBorder="1" applyAlignment="1">
      <alignment horizontal="center" vertical="center"/>
    </xf>
    <xf numFmtId="0" fontId="41" fillId="2" borderId="7" xfId="0" applyFont="1" applyFill="1" applyBorder="1" applyAlignment="1">
      <alignment vertical="center" wrapText="1"/>
    </xf>
    <xf numFmtId="0" fontId="41" fillId="2" borderId="27" xfId="0" applyFont="1" applyFill="1" applyBorder="1" applyAlignment="1">
      <alignment vertical="center" wrapText="1"/>
    </xf>
    <xf numFmtId="0" fontId="7" fillId="2" borderId="24"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0" borderId="65" xfId="0" applyFont="1" applyBorder="1" applyAlignment="1">
      <alignment vertical="center" wrapText="1"/>
    </xf>
    <xf numFmtId="0" fontId="7" fillId="0" borderId="73" xfId="0" applyFont="1" applyBorder="1" applyAlignment="1">
      <alignment vertical="center" wrapText="1"/>
    </xf>
    <xf numFmtId="0" fontId="7" fillId="2" borderId="0" xfId="0" applyFont="1" applyFill="1" applyBorder="1" applyAlignment="1">
      <alignment horizontal="center" vertical="center" wrapText="1"/>
    </xf>
    <xf numFmtId="0" fontId="7" fillId="0" borderId="0" xfId="0" applyFont="1" applyBorder="1" applyAlignment="1">
      <alignment vertical="center" wrapText="1"/>
    </xf>
    <xf numFmtId="0" fontId="7" fillId="0" borderId="45" xfId="0" applyFont="1" applyBorder="1" applyAlignment="1">
      <alignment vertical="center" wrapText="1"/>
    </xf>
    <xf numFmtId="0" fontId="7" fillId="2" borderId="42" xfId="0" applyFont="1" applyFill="1" applyBorder="1" applyAlignment="1">
      <alignment horizontal="center" vertical="center" wrapText="1"/>
    </xf>
    <xf numFmtId="0" fontId="7" fillId="0" borderId="42" xfId="0" applyFont="1" applyBorder="1" applyAlignment="1">
      <alignment vertical="center" wrapText="1"/>
    </xf>
    <xf numFmtId="0" fontId="7" fillId="0" borderId="49" xfId="0" applyFont="1" applyBorder="1" applyAlignment="1">
      <alignment vertical="center" wrapText="1"/>
    </xf>
    <xf numFmtId="0" fontId="7" fillId="2" borderId="21" xfId="0" applyFont="1" applyFill="1" applyBorder="1" applyAlignment="1">
      <alignment horizontal="center" vertical="center"/>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78" xfId="0" applyFont="1" applyFill="1" applyBorder="1" applyAlignment="1">
      <alignment horizontal="center" vertical="center" wrapText="1"/>
    </xf>
    <xf numFmtId="0" fontId="0" fillId="2" borderId="74" xfId="0" applyFont="1" applyFill="1" applyBorder="1" applyAlignment="1">
      <alignment horizontal="center" vertical="center" wrapText="1"/>
    </xf>
    <xf numFmtId="0" fontId="7" fillId="0" borderId="65"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69" xfId="0" applyFont="1" applyBorder="1" applyAlignment="1">
      <alignment horizontal="center" vertical="center" wrapText="1"/>
    </xf>
    <xf numFmtId="193" fontId="45" fillId="2" borderId="0" xfId="0" applyNumberFormat="1" applyFont="1" applyFill="1" applyAlignment="1">
      <alignment horizontal="left" vertical="center"/>
    </xf>
    <xf numFmtId="194" fontId="45" fillId="2" borderId="1" xfId="0" applyNumberFormat="1" applyFont="1" applyFill="1" applyBorder="1" applyAlignment="1">
      <alignment horizontal="left" vertical="center"/>
    </xf>
    <xf numFmtId="0" fontId="7" fillId="2" borderId="22"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2" borderId="45"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49" xfId="0" applyFont="1" applyFill="1" applyBorder="1" applyAlignment="1">
      <alignment horizontal="left" vertical="center" wrapText="1"/>
    </xf>
    <xf numFmtId="188" fontId="0" fillId="2" borderId="0" xfId="0" applyNumberFormat="1" applyFill="1" applyAlignment="1">
      <alignment horizontal="left" vertical="center"/>
    </xf>
    <xf numFmtId="193" fontId="0" fillId="2" borderId="0" xfId="0" applyNumberFormat="1" applyFill="1" applyAlignment="1">
      <alignment horizontal="left" vertical="center"/>
    </xf>
    <xf numFmtId="194" fontId="7" fillId="2" borderId="1" xfId="0" applyNumberFormat="1" applyFont="1" applyFill="1" applyBorder="1" applyAlignment="1">
      <alignment horizontal="left" vertical="center"/>
    </xf>
    <xf numFmtId="0" fontId="0" fillId="0" borderId="65" xfId="0" applyBorder="1" applyAlignment="1">
      <alignment vertical="top" wrapText="1"/>
    </xf>
    <xf numFmtId="0" fontId="0" fillId="0" borderId="0" xfId="0" applyAlignment="1">
      <alignment vertical="top" wrapText="1"/>
    </xf>
    <xf numFmtId="0" fontId="29" fillId="0" borderId="64" xfId="0" applyFont="1" applyBorder="1" applyAlignment="1">
      <alignment horizontal="center" vertical="center" wrapText="1"/>
    </xf>
    <xf numFmtId="0" fontId="29" fillId="0" borderId="65" xfId="0" applyFont="1" applyBorder="1" applyAlignment="1">
      <alignment horizontal="center" vertical="center" wrapText="1"/>
    </xf>
    <xf numFmtId="0" fontId="29" fillId="0" borderId="66" xfId="0" applyFont="1" applyBorder="1" applyAlignment="1">
      <alignment horizontal="center" vertical="center" wrapText="1"/>
    </xf>
    <xf numFmtId="0" fontId="29" fillId="0" borderId="69"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70" xfId="0" applyFont="1" applyBorder="1" applyAlignment="1">
      <alignment horizontal="center" vertical="center" wrapText="1"/>
    </xf>
    <xf numFmtId="0" fontId="29" fillId="0" borderId="73"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48" xfId="0" applyFont="1" applyBorder="1" applyAlignment="1">
      <alignment horizontal="center" vertical="center" wrapText="1"/>
    </xf>
    <xf numFmtId="192" fontId="28" fillId="0" borderId="124" xfId="0" applyNumberFormat="1" applyFont="1" applyBorder="1" applyAlignment="1">
      <alignment horizontal="center" vertical="center"/>
    </xf>
    <xf numFmtId="0" fontId="0" fillId="0" borderId="123" xfId="0" applyBorder="1" applyAlignment="1">
      <alignment horizontal="center" vertical="center"/>
    </xf>
    <xf numFmtId="0" fontId="28" fillId="0" borderId="65" xfId="0" applyFont="1" applyBorder="1" applyAlignment="1">
      <alignment vertical="top" wrapText="1"/>
    </xf>
    <xf numFmtId="0" fontId="28" fillId="0" borderId="0" xfId="0" applyFont="1" applyAlignment="1">
      <alignment vertical="top" wrapText="1"/>
    </xf>
    <xf numFmtId="192" fontId="28" fillId="0" borderId="122" xfId="0" applyNumberFormat="1" applyFont="1" applyBorder="1" applyAlignment="1">
      <alignment horizontal="center" vertical="center"/>
    </xf>
    <xf numFmtId="192" fontId="28" fillId="2" borderId="17" xfId="0" applyNumberFormat="1" applyFont="1" applyFill="1" applyBorder="1" applyAlignment="1">
      <alignment horizontal="center" vertical="center"/>
    </xf>
    <xf numFmtId="0" fontId="0" fillId="2" borderId="17" xfId="0" applyFill="1" applyBorder="1" applyAlignment="1">
      <alignment horizontal="center" vertical="center"/>
    </xf>
    <xf numFmtId="192" fontId="33" fillId="0" borderId="122" xfId="0" applyNumberFormat="1" applyFont="1" applyBorder="1" applyAlignment="1">
      <alignment horizontal="center" vertical="center"/>
    </xf>
    <xf numFmtId="192" fontId="33" fillId="0" borderId="124" xfId="0" applyNumberFormat="1" applyFont="1" applyBorder="1" applyAlignment="1">
      <alignment horizontal="center" vertical="center"/>
    </xf>
    <xf numFmtId="0" fontId="41" fillId="0" borderId="123" xfId="0" applyFont="1" applyBorder="1" applyAlignment="1">
      <alignment horizontal="center" vertical="center"/>
    </xf>
    <xf numFmtId="192" fontId="33" fillId="2" borderId="122" xfId="0" applyNumberFormat="1" applyFont="1" applyFill="1" applyBorder="1" applyAlignment="1">
      <alignment horizontal="center" vertical="center"/>
    </xf>
    <xf numFmtId="0" fontId="0" fillId="2" borderId="123" xfId="0" applyFill="1" applyBorder="1" applyAlignment="1">
      <alignment horizontal="center" vertical="center"/>
    </xf>
    <xf numFmtId="0" fontId="33" fillId="0" borderId="43" xfId="0" applyFont="1" applyBorder="1" applyAlignment="1">
      <alignment horizontal="center" vertical="center" wrapText="1"/>
    </xf>
    <xf numFmtId="0" fontId="41" fillId="0" borderId="23" xfId="0" applyFont="1" applyBorder="1" applyAlignment="1">
      <alignment vertical="center" wrapText="1"/>
    </xf>
    <xf numFmtId="0" fontId="41" fillId="0" borderId="24" xfId="0" applyFont="1" applyBorder="1" applyAlignment="1">
      <alignment vertical="center" wrapText="1"/>
    </xf>
    <xf numFmtId="0" fontId="33" fillId="0" borderId="25" xfId="0" applyFont="1" applyBorder="1" applyAlignment="1">
      <alignment horizontal="center" vertical="center" wrapText="1"/>
    </xf>
    <xf numFmtId="0" fontId="41" fillId="0" borderId="25" xfId="0" applyFont="1" applyBorder="1" applyAlignment="1">
      <alignment vertical="center" wrapText="1"/>
    </xf>
    <xf numFmtId="0" fontId="41" fillId="0" borderId="9" xfId="0" applyFont="1" applyBorder="1" applyAlignment="1">
      <alignment vertical="center" wrapText="1"/>
    </xf>
    <xf numFmtId="0" fontId="41" fillId="2" borderId="123" xfId="0" applyFont="1" applyFill="1" applyBorder="1" applyAlignment="1">
      <alignment horizontal="center" vertical="center"/>
    </xf>
    <xf numFmtId="192" fontId="33" fillId="2" borderId="17" xfId="0" applyNumberFormat="1" applyFont="1" applyFill="1" applyBorder="1" applyAlignment="1">
      <alignment horizontal="center" vertical="center"/>
    </xf>
    <xf numFmtId="0" fontId="41" fillId="2" borderId="17" xfId="0" applyFont="1" applyFill="1" applyBorder="1" applyAlignment="1">
      <alignment horizontal="center" vertical="center"/>
    </xf>
    <xf numFmtId="192" fontId="33" fillId="2" borderId="124" xfId="0" applyNumberFormat="1" applyFont="1" applyFill="1" applyBorder="1" applyAlignment="1">
      <alignment horizontal="center" vertical="center"/>
    </xf>
    <xf numFmtId="192" fontId="33" fillId="0" borderId="17" xfId="0" applyNumberFormat="1" applyFont="1" applyBorder="1" applyAlignment="1">
      <alignment horizontal="center" vertical="center"/>
    </xf>
    <xf numFmtId="0" fontId="41" fillId="0" borderId="17" xfId="0" applyFont="1" applyBorder="1" applyAlignment="1">
      <alignment horizontal="center" vertical="center"/>
    </xf>
    <xf numFmtId="0" fontId="33" fillId="2" borderId="25" xfId="0" applyFont="1" applyFill="1" applyBorder="1" applyAlignment="1">
      <alignment horizontal="center" vertical="center" wrapText="1"/>
    </xf>
    <xf numFmtId="0" fontId="41" fillId="2" borderId="25" xfId="0" applyFont="1" applyFill="1" applyBorder="1" applyAlignment="1">
      <alignment vertical="center" wrapText="1"/>
    </xf>
    <xf numFmtId="0" fontId="33" fillId="2" borderId="43" xfId="0" applyFont="1" applyFill="1" applyBorder="1" applyAlignment="1">
      <alignment horizontal="center" vertical="center" wrapText="1"/>
    </xf>
    <xf numFmtId="0" fontId="41" fillId="2" borderId="23" xfId="0" applyFont="1" applyFill="1" applyBorder="1" applyAlignment="1">
      <alignment vertical="center" wrapText="1"/>
    </xf>
    <xf numFmtId="0" fontId="41" fillId="2" borderId="24" xfId="0" applyFont="1" applyFill="1" applyBorder="1" applyAlignment="1">
      <alignment vertical="center" wrapText="1"/>
    </xf>
    <xf numFmtId="0" fontId="29" fillId="2" borderId="80" xfId="0" applyFont="1" applyFill="1" applyBorder="1" applyAlignment="1">
      <alignment horizontal="center" vertical="center" wrapText="1"/>
    </xf>
    <xf numFmtId="0" fontId="0" fillId="2" borderId="80" xfId="0" applyFill="1" applyBorder="1" applyAlignment="1">
      <alignment vertical="center" wrapText="1"/>
    </xf>
    <xf numFmtId="0" fontId="0" fillId="2" borderId="81" xfId="0" applyFill="1" applyBorder="1" applyAlignment="1">
      <alignment vertical="center" wrapText="1"/>
    </xf>
    <xf numFmtId="0" fontId="0" fillId="2" borderId="50" xfId="0" applyFill="1" applyBorder="1" applyAlignment="1">
      <alignment vertical="center" wrapText="1"/>
    </xf>
    <xf numFmtId="0" fontId="0" fillId="2" borderId="77" xfId="0" applyFill="1" applyBorder="1" applyAlignment="1">
      <alignment vertical="center" wrapText="1"/>
    </xf>
    <xf numFmtId="0" fontId="29" fillId="0" borderId="80" xfId="0" applyFont="1" applyBorder="1" applyAlignment="1">
      <alignment horizontal="center" vertical="center" wrapText="1"/>
    </xf>
    <xf numFmtId="0" fontId="0" fillId="0" borderId="80" xfId="0" applyBorder="1" applyAlignment="1">
      <alignment vertical="center" wrapText="1"/>
    </xf>
    <xf numFmtId="0" fontId="0" fillId="0" borderId="50" xfId="0" applyBorder="1" applyAlignment="1">
      <alignment vertical="center" wrapText="1"/>
    </xf>
    <xf numFmtId="0" fontId="0" fillId="0" borderId="65" xfId="0" applyBorder="1" applyAlignment="1">
      <alignment vertical="center" wrapText="1"/>
    </xf>
    <xf numFmtId="0" fontId="0" fillId="0" borderId="73" xfId="0" applyBorder="1" applyAlignment="1">
      <alignment vertical="center" wrapText="1"/>
    </xf>
    <xf numFmtId="0" fontId="0" fillId="0" borderId="44" xfId="0" applyBorder="1" applyAlignment="1">
      <alignment vertical="center" wrapText="1"/>
    </xf>
    <xf numFmtId="0" fontId="0" fillId="0" borderId="45" xfId="0" applyBorder="1" applyAlignment="1">
      <alignment vertical="center" wrapText="1"/>
    </xf>
    <xf numFmtId="0" fontId="29" fillId="0" borderId="74" xfId="0" applyFont="1" applyFill="1" applyBorder="1" applyAlignment="1">
      <alignment horizontal="center" vertical="center" wrapText="1"/>
    </xf>
    <xf numFmtId="0" fontId="0" fillId="0" borderId="66" xfId="0" applyBorder="1" applyAlignment="1">
      <alignment vertical="center" wrapText="1"/>
    </xf>
    <xf numFmtId="0" fontId="0" fillId="0" borderId="68" xfId="0" applyBorder="1" applyAlignment="1">
      <alignment vertical="center" wrapText="1"/>
    </xf>
    <xf numFmtId="0" fontId="0" fillId="0" borderId="64" xfId="0" applyFont="1" applyBorder="1" applyAlignment="1">
      <alignment horizontal="center" vertical="center" wrapText="1"/>
    </xf>
    <xf numFmtId="0" fontId="0" fillId="0" borderId="67" xfId="0" applyBorder="1" applyAlignment="1">
      <alignment vertical="center" wrapText="1"/>
    </xf>
    <xf numFmtId="0" fontId="40" fillId="2" borderId="64" xfId="0" applyFont="1" applyFill="1" applyBorder="1" applyAlignment="1">
      <alignment horizontal="center" vertical="center" wrapText="1"/>
    </xf>
    <xf numFmtId="0" fontId="41" fillId="2" borderId="65" xfId="0" applyFont="1" applyFill="1" applyBorder="1" applyAlignment="1">
      <alignment vertical="center" wrapText="1"/>
    </xf>
    <xf numFmtId="0" fontId="41" fillId="2" borderId="67" xfId="0" applyFont="1" applyFill="1" applyBorder="1" applyAlignment="1">
      <alignment vertical="center" wrapText="1"/>
    </xf>
    <xf numFmtId="0" fontId="41" fillId="2" borderId="0" xfId="0" applyFont="1" applyFill="1" applyBorder="1" applyAlignment="1">
      <alignment vertical="center" wrapText="1"/>
    </xf>
    <xf numFmtId="0" fontId="40" fillId="0" borderId="64" xfId="0" applyFont="1" applyBorder="1" applyAlignment="1">
      <alignment horizontal="center" vertical="center" wrapText="1"/>
    </xf>
    <xf numFmtId="0" fontId="0" fillId="2" borderId="65" xfId="0" applyFill="1" applyBorder="1" applyAlignment="1">
      <alignment vertical="center" wrapText="1"/>
    </xf>
    <xf numFmtId="0" fontId="0" fillId="2" borderId="66" xfId="0" applyFill="1" applyBorder="1" applyAlignment="1">
      <alignment vertical="center" wrapText="1"/>
    </xf>
    <xf numFmtId="0" fontId="0" fillId="2" borderId="67" xfId="0" applyFill="1" applyBorder="1" applyAlignment="1">
      <alignment vertical="center" wrapText="1"/>
    </xf>
    <xf numFmtId="0" fontId="0" fillId="2" borderId="68" xfId="0" applyFill="1" applyBorder="1" applyAlignment="1">
      <alignment vertical="center" wrapText="1"/>
    </xf>
    <xf numFmtId="0" fontId="0" fillId="0" borderId="74" xfId="0" applyFont="1" applyBorder="1" applyAlignment="1">
      <alignment horizontal="center" vertical="center" wrapText="1"/>
    </xf>
    <xf numFmtId="0" fontId="0" fillId="2" borderId="46" xfId="0" applyFill="1" applyBorder="1" applyAlignment="1">
      <alignment vertical="center" wrapText="1"/>
    </xf>
    <xf numFmtId="0" fontId="29" fillId="2" borderId="46" xfId="0" applyFont="1" applyFill="1" applyBorder="1" applyAlignment="1">
      <alignment vertical="center" wrapText="1"/>
    </xf>
    <xf numFmtId="0" fontId="28" fillId="2" borderId="47" xfId="0" applyFont="1" applyFill="1" applyBorder="1" applyAlignment="1">
      <alignment vertical="center" wrapText="1"/>
    </xf>
    <xf numFmtId="0" fontId="28" fillId="2" borderId="50" xfId="0" applyFont="1" applyFill="1" applyBorder="1" applyAlignment="1">
      <alignment vertical="center" wrapText="1"/>
    </xf>
    <xf numFmtId="0" fontId="33" fillId="2" borderId="46" xfId="0" applyFont="1" applyFill="1" applyBorder="1" applyAlignment="1">
      <alignment vertical="center" wrapText="1"/>
    </xf>
    <xf numFmtId="0" fontId="33" fillId="2" borderId="47" xfId="0" applyFont="1" applyFill="1" applyBorder="1" applyAlignment="1">
      <alignment vertical="center" wrapText="1"/>
    </xf>
    <xf numFmtId="0" fontId="33" fillId="2" borderId="50" xfId="0" applyFont="1" applyFill="1" applyBorder="1" applyAlignment="1">
      <alignment vertical="center" wrapText="1"/>
    </xf>
    <xf numFmtId="0" fontId="0" fillId="2" borderId="47" xfId="0" applyFill="1" applyBorder="1" applyAlignment="1">
      <alignment vertical="center" wrapText="1"/>
    </xf>
    <xf numFmtId="0" fontId="0" fillId="2" borderId="25" xfId="0" applyFill="1" applyBorder="1" applyAlignment="1">
      <alignment vertical="center" wrapText="1"/>
    </xf>
    <xf numFmtId="178" fontId="0" fillId="2" borderId="8" xfId="0" applyNumberFormat="1" applyFill="1" applyBorder="1" applyAlignment="1">
      <alignment horizontal="center" vertical="center"/>
    </xf>
    <xf numFmtId="178" fontId="0" fillId="2" borderId="27" xfId="0" applyNumberFormat="1" applyFill="1" applyBorder="1" applyAlignment="1">
      <alignment horizontal="center" vertical="center"/>
    </xf>
    <xf numFmtId="0" fontId="0" fillId="2" borderId="25" xfId="0" applyFill="1" applyBorder="1" applyAlignment="1">
      <alignment horizontal="left" vertical="center" wrapText="1"/>
    </xf>
    <xf numFmtId="0" fontId="0" fillId="2" borderId="46" xfId="0" applyFill="1" applyBorder="1" applyAlignment="1">
      <alignment horizontal="left" vertical="center" wrapText="1"/>
    </xf>
    <xf numFmtId="0" fontId="0" fillId="2" borderId="50" xfId="0" applyFill="1" applyBorder="1" applyAlignment="1">
      <alignment horizontal="center" vertical="center" wrapText="1"/>
    </xf>
    <xf numFmtId="0" fontId="28" fillId="2" borderId="65" xfId="0" applyFont="1" applyFill="1" applyBorder="1" applyAlignment="1">
      <alignment vertical="center"/>
    </xf>
    <xf numFmtId="0" fontId="28" fillId="2" borderId="73" xfId="0" applyFont="1" applyFill="1" applyBorder="1" applyAlignment="1">
      <alignment vertical="center"/>
    </xf>
    <xf numFmtId="0" fontId="28" fillId="2" borderId="42" xfId="0" applyFont="1" applyFill="1" applyBorder="1" applyAlignment="1">
      <alignment vertical="center"/>
    </xf>
    <xf numFmtId="0" fontId="28" fillId="2" borderId="49" xfId="0" applyFont="1" applyFill="1" applyBorder="1" applyAlignment="1">
      <alignment vertical="center"/>
    </xf>
    <xf numFmtId="0" fontId="28" fillId="2" borderId="74" xfId="0" applyFont="1" applyFill="1" applyBorder="1" applyAlignment="1">
      <alignment horizontal="center" vertical="center" wrapText="1"/>
    </xf>
    <xf numFmtId="0" fontId="28" fillId="2" borderId="48" xfId="0" applyFont="1" applyFill="1" applyBorder="1" applyAlignment="1">
      <alignment horizontal="center" vertical="center" wrapText="1"/>
    </xf>
    <xf numFmtId="0" fontId="69" fillId="2" borderId="64" xfId="0" applyFont="1" applyFill="1" applyBorder="1" applyAlignment="1">
      <alignment horizontal="center" vertical="center"/>
    </xf>
    <xf numFmtId="0" fontId="28" fillId="0" borderId="65" xfId="0" applyFont="1" applyBorder="1" applyAlignment="1">
      <alignment horizontal="center" vertical="center"/>
    </xf>
    <xf numFmtId="0" fontId="28" fillId="0" borderId="73" xfId="0" applyFont="1" applyBorder="1" applyAlignment="1">
      <alignment horizontal="center" vertical="center"/>
    </xf>
    <xf numFmtId="0" fontId="28" fillId="0" borderId="69" xfId="0" applyFont="1" applyBorder="1" applyAlignment="1">
      <alignment horizontal="center" vertical="center"/>
    </xf>
    <xf numFmtId="0" fontId="28" fillId="0" borderId="42" xfId="0" applyFont="1" applyBorder="1" applyAlignment="1">
      <alignment horizontal="center" vertical="center"/>
    </xf>
    <xf numFmtId="0" fontId="28" fillId="0" borderId="49" xfId="0" applyFont="1" applyBorder="1" applyAlignment="1">
      <alignment horizontal="center" vertical="center"/>
    </xf>
    <xf numFmtId="0" fontId="0" fillId="2" borderId="48" xfId="0" applyFill="1" applyBorder="1" applyAlignment="1">
      <alignment horizontal="center" vertical="center" wrapText="1"/>
    </xf>
    <xf numFmtId="0" fontId="0" fillId="2" borderId="73" xfId="0" applyFill="1" applyBorder="1" applyAlignment="1">
      <alignment vertical="center" wrapText="1"/>
    </xf>
    <xf numFmtId="0" fontId="0" fillId="2" borderId="42" xfId="0" applyFill="1" applyBorder="1" applyAlignment="1">
      <alignment vertical="center" wrapText="1"/>
    </xf>
    <xf numFmtId="0" fontId="0" fillId="2" borderId="49" xfId="0" applyFill="1" applyBorder="1" applyAlignment="1">
      <alignment vertical="center" wrapText="1"/>
    </xf>
    <xf numFmtId="0" fontId="7" fillId="2" borderId="3" xfId="0" applyFont="1" applyFill="1" applyBorder="1" applyAlignment="1">
      <alignment vertical="center"/>
    </xf>
    <xf numFmtId="0" fontId="7" fillId="2" borderId="19" xfId="0" applyFont="1" applyFill="1" applyBorder="1" applyAlignment="1">
      <alignment vertical="center"/>
    </xf>
    <xf numFmtId="0" fontId="7" fillId="2" borderId="7" xfId="0" applyFont="1" applyFill="1" applyBorder="1" applyAlignment="1">
      <alignment vertical="center" wrapText="1"/>
    </xf>
    <xf numFmtId="0" fontId="7" fillId="2" borderId="27" xfId="0" applyFont="1" applyFill="1" applyBorder="1" applyAlignment="1">
      <alignment vertical="center" wrapText="1"/>
    </xf>
    <xf numFmtId="0" fontId="0" fillId="2" borderId="48" xfId="0" applyFill="1" applyBorder="1" applyAlignment="1">
      <alignment horizontal="center" vertical="center"/>
    </xf>
    <xf numFmtId="0" fontId="0" fillId="0" borderId="42" xfId="0" applyBorder="1" applyAlignment="1">
      <alignment vertical="center" wrapText="1"/>
    </xf>
    <xf numFmtId="0" fontId="0" fillId="0" borderId="49" xfId="0" applyBorder="1" applyAlignment="1">
      <alignment vertical="center" wrapText="1"/>
    </xf>
    <xf numFmtId="0" fontId="0" fillId="0" borderId="65" xfId="0" applyFill="1" applyBorder="1" applyAlignment="1">
      <alignment vertical="center" wrapText="1"/>
    </xf>
    <xf numFmtId="0" fontId="0" fillId="0" borderId="73" xfId="0" applyFill="1" applyBorder="1" applyAlignment="1">
      <alignment vertical="center" wrapText="1"/>
    </xf>
    <xf numFmtId="0" fontId="0" fillId="0" borderId="42" xfId="0" applyFill="1" applyBorder="1" applyAlignment="1">
      <alignment vertical="center" wrapText="1"/>
    </xf>
    <xf numFmtId="0" fontId="0" fillId="0" borderId="49" xfId="0" applyFill="1" applyBorder="1" applyAlignment="1">
      <alignment vertical="center" wrapText="1"/>
    </xf>
    <xf numFmtId="0" fontId="0" fillId="2" borderId="70" xfId="0" applyFill="1" applyBorder="1" applyAlignment="1">
      <alignment vertical="center" wrapText="1"/>
    </xf>
    <xf numFmtId="0" fontId="7" fillId="2" borderId="42" xfId="0" applyFont="1" applyFill="1" applyBorder="1" applyAlignment="1">
      <alignment vertical="center" wrapText="1"/>
    </xf>
    <xf numFmtId="0" fontId="7" fillId="2" borderId="3" xfId="0" applyFont="1" applyFill="1" applyBorder="1" applyAlignment="1">
      <alignment vertical="center" wrapText="1"/>
    </xf>
    <xf numFmtId="0" fontId="7" fillId="0" borderId="3" xfId="0" applyFont="1" applyBorder="1" applyAlignment="1">
      <alignment vertical="center" wrapText="1"/>
    </xf>
    <xf numFmtId="0" fontId="7" fillId="0" borderId="19" xfId="0" applyFont="1" applyBorder="1" applyAlignment="1">
      <alignment vertical="center" wrapText="1"/>
    </xf>
    <xf numFmtId="0" fontId="7" fillId="2" borderId="8" xfId="0" applyFont="1" applyFill="1" applyBorder="1" applyAlignment="1">
      <alignment horizontal="center" vertical="center" wrapText="1"/>
    </xf>
    <xf numFmtId="0" fontId="0" fillId="0" borderId="7" xfId="0" applyBorder="1" applyAlignment="1">
      <alignment vertical="center" wrapText="1"/>
    </xf>
    <xf numFmtId="0" fontId="0" fillId="0" borderId="27" xfId="0" applyBorder="1" applyAlignment="1">
      <alignment vertical="center" wrapText="1"/>
    </xf>
    <xf numFmtId="0" fontId="69" fillId="2" borderId="22" xfId="0" applyFont="1" applyFill="1" applyBorder="1" applyAlignment="1">
      <alignment horizontal="center" vertical="center" wrapText="1"/>
    </xf>
    <xf numFmtId="0" fontId="28" fillId="0" borderId="23" xfId="0" applyFont="1" applyBorder="1" applyAlignment="1">
      <alignment horizontal="center" vertical="center" wrapText="1"/>
    </xf>
    <xf numFmtId="0" fontId="28" fillId="0" borderId="24" xfId="0" applyFont="1" applyBorder="1" applyAlignment="1">
      <alignment horizontal="center" vertical="center" wrapText="1"/>
    </xf>
    <xf numFmtId="0" fontId="28" fillId="2" borderId="10" xfId="0" applyFont="1" applyFill="1" applyBorder="1" applyAlignment="1">
      <alignment vertical="center" textRotation="255"/>
    </xf>
    <xf numFmtId="0" fontId="28" fillId="2" borderId="11" xfId="0" applyFont="1" applyFill="1" applyBorder="1" applyAlignment="1">
      <alignment vertical="center" textRotation="255"/>
    </xf>
    <xf numFmtId="0" fontId="28" fillId="2" borderId="78" xfId="0" applyFont="1" applyFill="1" applyBorder="1" applyAlignment="1">
      <alignment vertical="center" textRotation="255"/>
    </xf>
    <xf numFmtId="0" fontId="28" fillId="2" borderId="6" xfId="0" applyFont="1" applyFill="1" applyBorder="1" applyAlignment="1">
      <alignment horizontal="center" vertical="center"/>
    </xf>
    <xf numFmtId="0" fontId="28" fillId="2" borderId="7" xfId="0" applyFont="1" applyFill="1" applyBorder="1" applyAlignment="1">
      <alignment horizontal="center" vertical="center"/>
    </xf>
    <xf numFmtId="0" fontId="28" fillId="2" borderId="27" xfId="0" applyFont="1" applyFill="1" applyBorder="1" applyAlignment="1">
      <alignment horizontal="center" vertical="center"/>
    </xf>
    <xf numFmtId="0" fontId="28" fillId="2" borderId="71" xfId="0" applyFont="1" applyFill="1" applyBorder="1" applyAlignment="1">
      <alignment vertical="center" textRotation="255"/>
    </xf>
    <xf numFmtId="0" fontId="28" fillId="2" borderId="65" xfId="0" applyFont="1" applyFill="1" applyBorder="1" applyAlignment="1">
      <alignment vertical="center" wrapText="1"/>
    </xf>
    <xf numFmtId="0" fontId="28" fillId="2" borderId="73" xfId="0" applyFont="1" applyFill="1" applyBorder="1" applyAlignment="1">
      <alignment vertical="center" wrapText="1"/>
    </xf>
    <xf numFmtId="0" fontId="28" fillId="2" borderId="42" xfId="0" applyFont="1" applyFill="1" applyBorder="1" applyAlignment="1">
      <alignment vertical="center" wrapText="1"/>
    </xf>
    <xf numFmtId="0" fontId="28" fillId="2" borderId="49" xfId="0" applyFont="1" applyFill="1" applyBorder="1" applyAlignment="1">
      <alignment vertical="center" wrapText="1"/>
    </xf>
    <xf numFmtId="176" fontId="0" fillId="2" borderId="8" xfId="1" applyNumberFormat="1" applyFont="1" applyFill="1" applyBorder="1" applyAlignment="1">
      <alignment vertical="center" wrapText="1"/>
    </xf>
    <xf numFmtId="0" fontId="0" fillId="0" borderId="26" xfId="0" applyBorder="1" applyAlignment="1">
      <alignment vertical="center" wrapText="1"/>
    </xf>
    <xf numFmtId="176" fontId="0" fillId="2" borderId="30" xfId="1" applyNumberFormat="1" applyFont="1" applyFill="1" applyBorder="1" applyAlignment="1">
      <alignment vertical="center" wrapText="1"/>
    </xf>
    <xf numFmtId="0" fontId="0" fillId="0" borderId="31" xfId="0" applyBorder="1" applyAlignment="1">
      <alignment vertical="center" wrapText="1"/>
    </xf>
    <xf numFmtId="0" fontId="0" fillId="0" borderId="32" xfId="0" applyBorder="1" applyAlignment="1">
      <alignment vertical="center" wrapText="1"/>
    </xf>
    <xf numFmtId="0" fontId="80" fillId="0" borderId="2" xfId="0" applyFont="1" applyBorder="1" applyAlignment="1">
      <alignment horizontal="center" vertical="center"/>
    </xf>
    <xf numFmtId="0" fontId="51" fillId="0" borderId="19" xfId="0" applyFont="1" applyBorder="1" applyAlignment="1">
      <alignment horizontal="center" vertical="center"/>
    </xf>
    <xf numFmtId="0" fontId="39" fillId="2" borderId="0" xfId="0" applyFont="1" applyFill="1" applyBorder="1" applyAlignment="1">
      <alignment horizontal="left" vertical="center" wrapText="1"/>
    </xf>
    <xf numFmtId="176" fontId="0" fillId="2" borderId="20" xfId="1" applyNumberFormat="1" applyFont="1" applyFill="1" applyBorder="1" applyAlignment="1">
      <alignment horizontal="center" vertical="center" wrapText="1"/>
    </xf>
    <xf numFmtId="0" fontId="0" fillId="0" borderId="3" xfId="0" applyBorder="1" applyAlignment="1">
      <alignment horizontal="center" vertical="center" wrapText="1"/>
    </xf>
    <xf numFmtId="0" fontId="0" fillId="0" borderId="21" xfId="0" applyBorder="1" applyAlignment="1">
      <alignment horizontal="center" vertical="center" wrapText="1"/>
    </xf>
    <xf numFmtId="0" fontId="28" fillId="2" borderId="22" xfId="0" applyFont="1" applyFill="1" applyBorder="1" applyAlignment="1">
      <alignment vertical="center"/>
    </xf>
    <xf numFmtId="0" fontId="0" fillId="0" borderId="24" xfId="0" applyBorder="1" applyAlignment="1">
      <alignment vertical="center"/>
    </xf>
    <xf numFmtId="0" fontId="0" fillId="0" borderId="67" xfId="0" applyBorder="1" applyAlignment="1">
      <alignment vertical="center"/>
    </xf>
    <xf numFmtId="0" fontId="0" fillId="0" borderId="45" xfId="0" applyBorder="1" applyAlignment="1">
      <alignment vertical="center"/>
    </xf>
    <xf numFmtId="0" fontId="0" fillId="0" borderId="16" xfId="0" applyBorder="1" applyAlignment="1">
      <alignment vertical="center"/>
    </xf>
    <xf numFmtId="0" fontId="0" fillId="0" borderId="28" xfId="0" applyBorder="1" applyAlignment="1">
      <alignment vertical="center"/>
    </xf>
    <xf numFmtId="0" fontId="29" fillId="2" borderId="3" xfId="0" applyFont="1" applyFill="1" applyBorder="1" applyAlignment="1">
      <alignment horizontal="center" vertical="center"/>
    </xf>
    <xf numFmtId="0" fontId="28" fillId="2" borderId="19" xfId="0" applyFont="1" applyFill="1" applyBorder="1" applyAlignment="1">
      <alignment horizontal="center" vertical="center"/>
    </xf>
    <xf numFmtId="0" fontId="28" fillId="2" borderId="22" xfId="0" applyFont="1" applyFill="1" applyBorder="1" applyAlignment="1">
      <alignment vertical="center" wrapText="1"/>
    </xf>
    <xf numFmtId="0" fontId="28" fillId="2" borderId="24" xfId="0" applyFont="1" applyFill="1" applyBorder="1" applyAlignment="1">
      <alignment vertical="center" wrapText="1"/>
    </xf>
    <xf numFmtId="0" fontId="28" fillId="2" borderId="67" xfId="0" applyFont="1" applyFill="1" applyBorder="1" applyAlignment="1">
      <alignment vertical="center" wrapText="1"/>
    </xf>
    <xf numFmtId="0" fontId="28" fillId="2" borderId="45" xfId="0" applyFont="1" applyFill="1" applyBorder="1" applyAlignment="1">
      <alignment vertical="center" wrapText="1"/>
    </xf>
    <xf numFmtId="0" fontId="28" fillId="2" borderId="69" xfId="0" applyFont="1" applyFill="1" applyBorder="1" applyAlignment="1">
      <alignment vertical="center" wrapText="1"/>
    </xf>
    <xf numFmtId="0" fontId="28" fillId="2" borderId="6" xfId="0" applyFont="1" applyFill="1" applyBorder="1" applyAlignment="1">
      <alignment vertical="center" wrapText="1"/>
    </xf>
    <xf numFmtId="0" fontId="0" fillId="0" borderId="27" xfId="0" applyBorder="1" applyAlignment="1">
      <alignment vertical="center"/>
    </xf>
    <xf numFmtId="0" fontId="0" fillId="0" borderId="69" xfId="0" applyBorder="1" applyAlignment="1">
      <alignment vertical="center"/>
    </xf>
    <xf numFmtId="0" fontId="0" fillId="0" borderId="49" xfId="0" applyBorder="1" applyAlignment="1">
      <alignment vertical="center"/>
    </xf>
    <xf numFmtId="0" fontId="0" fillId="0" borderId="24" xfId="0" applyBorder="1" applyAlignment="1">
      <alignment vertical="center" wrapText="1"/>
    </xf>
    <xf numFmtId="0" fontId="70" fillId="0" borderId="0" xfId="0" applyFont="1" applyAlignment="1">
      <alignment vertical="center" wrapText="1"/>
    </xf>
    <xf numFmtId="0" fontId="29" fillId="0" borderId="0" xfId="0" applyFont="1" applyAlignment="1">
      <alignment vertical="center" wrapText="1"/>
    </xf>
  </cellXfs>
  <cellStyles count="49">
    <cellStyle name="20% - Accent1" xfId="5"/>
    <cellStyle name="20% - Accent2" xfId="6"/>
    <cellStyle name="20% - Accent3" xfId="7"/>
    <cellStyle name="20% - Accent4" xfId="8"/>
    <cellStyle name="20% - Accent5" xfId="9"/>
    <cellStyle name="20% - Accent6" xfId="10"/>
    <cellStyle name="40% - Accent1" xfId="11"/>
    <cellStyle name="40% - Accent2" xfId="12"/>
    <cellStyle name="40% - Accent3" xfId="13"/>
    <cellStyle name="40% - Accent4" xfId="14"/>
    <cellStyle name="40% - Accent5" xfId="15"/>
    <cellStyle name="40% - Accent6" xfId="16"/>
    <cellStyle name="60% - Accent1" xfId="17"/>
    <cellStyle name="60% - Accent2" xfId="18"/>
    <cellStyle name="60% - Accent3" xfId="19"/>
    <cellStyle name="60% - Accent4" xfId="20"/>
    <cellStyle name="60% - Accent5" xfId="21"/>
    <cellStyle name="60% - Accent6" xfId="22"/>
    <cellStyle name="Accent1" xfId="23"/>
    <cellStyle name="Accent2" xfId="24"/>
    <cellStyle name="Accent3" xfId="25"/>
    <cellStyle name="Accent4" xfId="26"/>
    <cellStyle name="Accent5" xfId="27"/>
    <cellStyle name="Accent6" xfId="28"/>
    <cellStyle name="Bad" xfId="29"/>
    <cellStyle name="Calculation" xfId="30"/>
    <cellStyle name="Check Cell" xfId="31"/>
    <cellStyle name="Explanatory Text" xfId="32"/>
    <cellStyle name="Good" xfId="33"/>
    <cellStyle name="Heading 1" xfId="34"/>
    <cellStyle name="Heading 2" xfId="35"/>
    <cellStyle name="Heading 3" xfId="36"/>
    <cellStyle name="Heading 4" xfId="37"/>
    <cellStyle name="Input" xfId="38"/>
    <cellStyle name="Linked Cell" xfId="39"/>
    <cellStyle name="Neutral" xfId="40"/>
    <cellStyle name="Note" xfId="41"/>
    <cellStyle name="Output" xfId="42"/>
    <cellStyle name="Title" xfId="43"/>
    <cellStyle name="Total" xfId="44"/>
    <cellStyle name="Warning Text" xfId="45"/>
    <cellStyle name="パーセント" xfId="4" builtinId="5"/>
    <cellStyle name="ハイパーリンク" xfId="48" builtinId="8"/>
    <cellStyle name="桁区切り" xfId="1" builtinId="6"/>
    <cellStyle name="桁区切り 2" xfId="2"/>
    <cellStyle name="標準" xfId="0" builtinId="0"/>
    <cellStyle name="標準 2" xfId="3"/>
    <cellStyle name="標準 2 2" xfId="47"/>
    <cellStyle name="標準 3" xfId="46"/>
  </cellStyles>
  <dxfs count="1">
    <dxf>
      <fill>
        <patternFill>
          <bgColor rgb="FF00B0F0"/>
        </patternFill>
      </fill>
    </dxf>
  </dxfs>
  <tableStyles count="0" defaultTableStyle="TableStyleMedium2" defaultPivotStyle="PivotStyleLight16"/>
  <colors>
    <mruColors>
      <color rgb="FFFFFF99"/>
      <color rgb="FF00B0F0"/>
      <color rgb="FFCCFFCC"/>
      <color rgb="FFFFCC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743844532651556"/>
          <c:y val="0.24948651543577552"/>
          <c:w val="0.37482858269716152"/>
          <c:h val="0.45959917265757022"/>
        </c:manualLayout>
      </c:layout>
      <c:radarChart>
        <c:radarStyle val="marker"/>
        <c:varyColors val="0"/>
        <c:ser>
          <c:idx val="0"/>
          <c:order val="0"/>
          <c:tx>
            <c:strRef>
              <c:f>'1正答率'!$Z$14</c:f>
              <c:strCache>
                <c:ptCount val="1"/>
                <c:pt idx="0">
                  <c:v>全サンプル</c:v>
                </c:pt>
              </c:strCache>
            </c:strRef>
          </c:tx>
          <c:spPr>
            <a:ln w="15875">
              <a:solidFill>
                <a:schemeClr val="accent2">
                  <a:shade val="95000"/>
                  <a:satMod val="105000"/>
                </a:schemeClr>
              </a:solidFill>
              <a:prstDash val="sysDash"/>
            </a:ln>
          </c:spPr>
          <c:marker>
            <c:symbol val="none"/>
          </c:marker>
          <c:cat>
            <c:strRef>
              <c:f>'1正答率'!$Y$15:$Y$22</c:f>
              <c:strCache>
                <c:ptCount val="8"/>
                <c:pt idx="0">
                  <c:v>1.家計管理</c:v>
                </c:pt>
                <c:pt idx="1">
                  <c:v>2.生活設計</c:v>
                </c:pt>
                <c:pt idx="2">
                  <c:v>3.金融取引</c:v>
                </c:pt>
                <c:pt idx="3">
                  <c:v>4.金融基礎</c:v>
                </c:pt>
                <c:pt idx="4">
                  <c:v>5.保険</c:v>
                </c:pt>
                <c:pt idx="5">
                  <c:v>6.ﾛｰﾝ</c:v>
                </c:pt>
                <c:pt idx="6">
                  <c:v>7.資産形成</c:v>
                </c:pt>
                <c:pt idx="7">
                  <c:v>8.外部知見</c:v>
                </c:pt>
              </c:strCache>
            </c:strRef>
          </c:cat>
          <c:val>
            <c:numRef>
              <c:f>'1正答率'!$Z$15:$Z$22</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0-D43A-4A6D-999E-FC77FBC9FACA}"/>
            </c:ext>
          </c:extLst>
        </c:ser>
        <c:dLbls>
          <c:showLegendKey val="0"/>
          <c:showVal val="0"/>
          <c:showCatName val="0"/>
          <c:showSerName val="0"/>
          <c:showPercent val="0"/>
          <c:showBubbleSize val="0"/>
        </c:dLbls>
        <c:axId val="98546816"/>
        <c:axId val="98548352"/>
      </c:radarChart>
      <c:catAx>
        <c:axId val="98546816"/>
        <c:scaling>
          <c:orientation val="minMax"/>
        </c:scaling>
        <c:delete val="0"/>
        <c:axPos val="b"/>
        <c:majorGridlines/>
        <c:numFmt formatCode="General" sourceLinked="0"/>
        <c:majorTickMark val="out"/>
        <c:minorTickMark val="none"/>
        <c:tickLblPos val="nextTo"/>
        <c:txPr>
          <a:bodyPr/>
          <a:lstStyle/>
          <a:p>
            <a:pPr>
              <a:defRPr>
                <a:latin typeface="+mn-ea"/>
                <a:ea typeface="+mn-ea"/>
              </a:defRPr>
            </a:pPr>
            <a:endParaRPr lang="ja-JP"/>
          </a:p>
        </c:txPr>
        <c:crossAx val="98548352"/>
        <c:crosses val="autoZero"/>
        <c:auto val="1"/>
        <c:lblAlgn val="ctr"/>
        <c:lblOffset val="100"/>
        <c:noMultiLvlLbl val="0"/>
      </c:catAx>
      <c:valAx>
        <c:axId val="98548352"/>
        <c:scaling>
          <c:orientation val="minMax"/>
        </c:scaling>
        <c:delete val="0"/>
        <c:axPos val="l"/>
        <c:majorGridlines/>
        <c:numFmt formatCode="#,##0.0;[Red]\-#,##0.0" sourceLinked="1"/>
        <c:majorTickMark val="cross"/>
        <c:minorTickMark val="none"/>
        <c:tickLblPos val="nextTo"/>
        <c:txPr>
          <a:bodyPr/>
          <a:lstStyle/>
          <a:p>
            <a:pPr>
              <a:defRPr sz="1100"/>
            </a:pPr>
            <a:endParaRPr lang="ja-JP"/>
          </a:p>
        </c:txPr>
        <c:crossAx val="98546816"/>
        <c:crosses val="autoZero"/>
        <c:crossBetween val="between"/>
        <c:majorUnit val="100"/>
      </c:valAx>
    </c:plotArea>
    <c:legend>
      <c:legendPos val="r"/>
      <c:layout>
        <c:manualLayout>
          <c:xMode val="edge"/>
          <c:yMode val="edge"/>
          <c:x val="0.58639652535473608"/>
          <c:y val="8.1236992675548403E-2"/>
          <c:w val="0.25205092422853032"/>
          <c:h val="0.11024744379103696"/>
        </c:manualLayout>
      </c:layout>
      <c:overlay val="0"/>
      <c:txPr>
        <a:bodyPr/>
        <a:lstStyle/>
        <a:p>
          <a:pPr>
            <a:defRPr>
              <a:latin typeface="+mn-ea"/>
              <a:ea typeface="+mn-ea"/>
            </a:defRPr>
          </a:pPr>
          <a:endParaRPr lang="ja-JP"/>
        </a:p>
      </c:txPr>
    </c:legend>
    <c:plotVisOnly val="1"/>
    <c:dispBlanksAs val="gap"/>
    <c:showDLblsOverMax val="0"/>
  </c:chart>
  <c:spPr>
    <a:noFill/>
    <a:ln>
      <a:noFill/>
    </a:ln>
  </c:spPr>
  <c:txPr>
    <a:bodyPr/>
    <a:lstStyle/>
    <a:p>
      <a:pPr>
        <a:defRPr sz="1400">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'16一般社会人'!$S$25</c:f>
              <c:strCache>
                <c:ptCount val="1"/>
                <c:pt idx="0">
                  <c:v>一般社会人</c:v>
                </c:pt>
              </c:strCache>
            </c:strRef>
          </c:tx>
          <c:marker>
            <c:symbol val="none"/>
          </c:marker>
          <c:cat>
            <c:strRef>
              <c:f>'16一般社会人'!$R$26:$R$33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'16一般社会人'!$S$26:$S$33</c:f>
              <c:numCache>
                <c:formatCode>#,##0.0;[Red]\-#,##0.0</c:formatCode>
                <c:ptCount val="8"/>
                <c:pt idx="0">
                  <c:v>51.8</c:v>
                </c:pt>
                <c:pt idx="1">
                  <c:v>49.5</c:v>
                </c:pt>
                <c:pt idx="2">
                  <c:v>72.099999999999994</c:v>
                </c:pt>
                <c:pt idx="3">
                  <c:v>49.4</c:v>
                </c:pt>
                <c:pt idx="4">
                  <c:v>55.2</c:v>
                </c:pt>
                <c:pt idx="5">
                  <c:v>53.2</c:v>
                </c:pt>
                <c:pt idx="6">
                  <c:v>53.9</c:v>
                </c:pt>
                <c:pt idx="7">
                  <c:v>64.8</c:v>
                </c:pt>
              </c:numCache>
            </c:numRef>
          </c:val>
          <c:extLst>
            <c:ext xmlns:c16="http://schemas.microsoft.com/office/drawing/2014/chart" uri="{C3380CC4-5D6E-409C-BE32-E72D297353CC}">
              <c16:uniqueId val="{00000000-A74B-474D-8D68-C708D4D5F21F}"/>
            </c:ext>
          </c:extLst>
        </c:ser>
        <c:ser>
          <c:idx val="1"/>
          <c:order val="1"/>
          <c:tx>
            <c:strRef>
              <c:f>'16一般社会人'!$T$25</c:f>
              <c:strCache>
                <c:ptCount val="1"/>
                <c:pt idx="0">
                  <c:v>全サンプル</c:v>
                </c:pt>
              </c:strCache>
            </c:strRef>
          </c:tx>
          <c:spPr>
            <a:ln w="15875">
              <a:prstDash val="sysDash"/>
            </a:ln>
          </c:spPr>
          <c:marker>
            <c:symbol val="none"/>
          </c:marker>
          <c:cat>
            <c:strRef>
              <c:f>'16一般社会人'!$R$26:$R$33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'16一般社会人'!$T$26:$T$33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A74B-474D-8D68-C708D4D5F21F}"/>
            </c:ext>
          </c:extLst>
        </c:ser>
        <c:dLbls>
          <c:showLegendKey val="0"/>
          <c:showVal val="0"/>
          <c:showCatName val="0"/>
          <c:showSerName val="0"/>
          <c:showPercent val="0"/>
          <c:showBubbleSize val="0"/>
        </c:dLbls>
        <c:axId val="101728640"/>
        <c:axId val="101730176"/>
      </c:radarChart>
      <c:catAx>
        <c:axId val="101728640"/>
        <c:scaling>
          <c:orientation val="minMax"/>
        </c:scaling>
        <c:delete val="0"/>
        <c:axPos val="b"/>
        <c:majorGridlines/>
        <c:numFmt formatCode="General" sourceLinked="0"/>
        <c:majorTickMark val="out"/>
        <c:minorTickMark val="none"/>
        <c:tickLblPos val="nextTo"/>
        <c:crossAx val="101730176"/>
        <c:crosses val="autoZero"/>
        <c:auto val="1"/>
        <c:lblAlgn val="ctr"/>
        <c:lblOffset val="100"/>
        <c:noMultiLvlLbl val="0"/>
      </c:catAx>
      <c:valAx>
        <c:axId val="101730176"/>
        <c:scaling>
          <c:orientation val="minMax"/>
        </c:scaling>
        <c:delete val="0"/>
        <c:axPos val="l"/>
        <c:majorGridlines/>
        <c:numFmt formatCode="#,##0.0;[Red]\-#,##0.0" sourceLinked="1"/>
        <c:majorTickMark val="cross"/>
        <c:minorTickMark val="none"/>
        <c:tickLblPos val="nextTo"/>
        <c:crossAx val="101728640"/>
        <c:crosses val="autoZero"/>
        <c:crossBetween val="between"/>
        <c:majorUnit val="100"/>
      </c:valAx>
    </c:plotArea>
    <c:legend>
      <c:legendPos val="r"/>
      <c:layout>
        <c:manualLayout>
          <c:xMode val="edge"/>
          <c:yMode val="edge"/>
          <c:x val="0.58804565364169448"/>
          <c:y val="5.2000184709838991E-2"/>
          <c:w val="0.32660524021000209"/>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'17高齢者'!$S$25</c:f>
              <c:strCache>
                <c:ptCount val="1"/>
                <c:pt idx="0">
                  <c:v>高齢者</c:v>
                </c:pt>
              </c:strCache>
            </c:strRef>
          </c:tx>
          <c:marker>
            <c:symbol val="none"/>
          </c:marker>
          <c:cat>
            <c:strRef>
              <c:f>'17高齢者'!$R$26:$R$33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'17高齢者'!$S$26:$S$33</c:f>
              <c:numCache>
                <c:formatCode>#,##0.0;[Red]\-#,##0.0</c:formatCode>
                <c:ptCount val="8"/>
                <c:pt idx="0">
                  <c:v>50.7</c:v>
                </c:pt>
                <c:pt idx="1">
                  <c:v>57.7</c:v>
                </c:pt>
                <c:pt idx="2">
                  <c:v>76.2</c:v>
                </c:pt>
                <c:pt idx="3">
                  <c:v>58.4</c:v>
                </c:pt>
                <c:pt idx="4">
                  <c:v>57.6</c:v>
                </c:pt>
                <c:pt idx="5">
                  <c:v>63.7</c:v>
                </c:pt>
                <c:pt idx="6">
                  <c:v>65.3</c:v>
                </c:pt>
                <c:pt idx="7">
                  <c:v>69.400000000000006</c:v>
                </c:pt>
              </c:numCache>
            </c:numRef>
          </c:val>
          <c:extLst>
            <c:ext xmlns:c16="http://schemas.microsoft.com/office/drawing/2014/chart" uri="{C3380CC4-5D6E-409C-BE32-E72D297353CC}">
              <c16:uniqueId val="{00000000-3786-496C-ACF5-C74338C586A1}"/>
            </c:ext>
          </c:extLst>
        </c:ser>
        <c:ser>
          <c:idx val="1"/>
          <c:order val="1"/>
          <c:tx>
            <c:strRef>
              <c:f>'17高齢者'!$T$25</c:f>
              <c:strCache>
                <c:ptCount val="1"/>
                <c:pt idx="0">
                  <c:v>全サンプル</c:v>
                </c:pt>
              </c:strCache>
            </c:strRef>
          </c:tx>
          <c:spPr>
            <a:ln w="15875">
              <a:prstDash val="sysDash"/>
            </a:ln>
          </c:spPr>
          <c:marker>
            <c:symbol val="none"/>
          </c:marker>
          <c:cat>
            <c:strRef>
              <c:f>'17高齢者'!$R$26:$R$33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'17高齢者'!$T$26:$T$33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3786-496C-ACF5-C74338C586A1}"/>
            </c:ext>
          </c:extLst>
        </c:ser>
        <c:dLbls>
          <c:showLegendKey val="0"/>
          <c:showVal val="0"/>
          <c:showCatName val="0"/>
          <c:showSerName val="0"/>
          <c:showPercent val="0"/>
          <c:showBubbleSize val="0"/>
        </c:dLbls>
        <c:axId val="100862976"/>
        <c:axId val="101749504"/>
      </c:radarChart>
      <c:catAx>
        <c:axId val="100862976"/>
        <c:scaling>
          <c:orientation val="minMax"/>
        </c:scaling>
        <c:delete val="0"/>
        <c:axPos val="b"/>
        <c:majorGridlines/>
        <c:numFmt formatCode="General" sourceLinked="0"/>
        <c:majorTickMark val="out"/>
        <c:minorTickMark val="none"/>
        <c:tickLblPos val="nextTo"/>
        <c:crossAx val="101749504"/>
        <c:crosses val="autoZero"/>
        <c:auto val="1"/>
        <c:lblAlgn val="ctr"/>
        <c:lblOffset val="100"/>
        <c:noMultiLvlLbl val="0"/>
      </c:catAx>
      <c:valAx>
        <c:axId val="101749504"/>
        <c:scaling>
          <c:orientation val="minMax"/>
        </c:scaling>
        <c:delete val="0"/>
        <c:axPos val="l"/>
        <c:majorGridlines/>
        <c:numFmt formatCode="#,##0.0;[Red]\-#,##0.0" sourceLinked="1"/>
        <c:majorTickMark val="cross"/>
        <c:minorTickMark val="none"/>
        <c:tickLblPos val="nextTo"/>
        <c:crossAx val="100862976"/>
        <c:crosses val="autoZero"/>
        <c:crossBetween val="between"/>
        <c:majorUnit val="100"/>
      </c:valAx>
    </c:plotArea>
    <c:legend>
      <c:legendPos val="r"/>
      <c:layout>
        <c:manualLayout>
          <c:xMode val="edge"/>
          <c:yMode val="edge"/>
          <c:x val="0.57480479640148952"/>
          <c:y val="6.0753225587458846E-2"/>
          <c:w val="0.36103146903453509"/>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'18会社員'!$S$25</c:f>
              <c:strCache>
                <c:ptCount val="1"/>
                <c:pt idx="0">
                  <c:v>会社員</c:v>
                </c:pt>
              </c:strCache>
            </c:strRef>
          </c:tx>
          <c:marker>
            <c:symbol val="none"/>
          </c:marker>
          <c:cat>
            <c:strRef>
              <c:f>'18会社員'!$R$26:$R$33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'18会社員'!$S$26:$S$33</c:f>
              <c:numCache>
                <c:formatCode>#,##0.0;[Red]\-#,##0.0</c:formatCode>
                <c:ptCount val="8"/>
                <c:pt idx="0">
                  <c:v>50.4</c:v>
                </c:pt>
                <c:pt idx="1">
                  <c:v>49.2</c:v>
                </c:pt>
                <c:pt idx="2">
                  <c:v>71.2</c:v>
                </c:pt>
                <c:pt idx="3">
                  <c:v>50.7</c:v>
                </c:pt>
                <c:pt idx="4">
                  <c:v>54.6</c:v>
                </c:pt>
                <c:pt idx="5">
                  <c:v>53.5</c:v>
                </c:pt>
                <c:pt idx="6">
                  <c:v>54.7</c:v>
                </c:pt>
                <c:pt idx="7">
                  <c:v>63.9</c:v>
                </c:pt>
              </c:numCache>
            </c:numRef>
          </c:val>
          <c:extLst>
            <c:ext xmlns:c16="http://schemas.microsoft.com/office/drawing/2014/chart" uri="{C3380CC4-5D6E-409C-BE32-E72D297353CC}">
              <c16:uniqueId val="{00000000-59D8-4A10-AE80-FF01F0DA9201}"/>
            </c:ext>
          </c:extLst>
        </c:ser>
        <c:ser>
          <c:idx val="1"/>
          <c:order val="1"/>
          <c:tx>
            <c:strRef>
              <c:f>'18会社員'!$T$25</c:f>
              <c:strCache>
                <c:ptCount val="1"/>
                <c:pt idx="0">
                  <c:v>全サンプル</c:v>
                </c:pt>
              </c:strCache>
            </c:strRef>
          </c:tx>
          <c:spPr>
            <a:ln w="15875">
              <a:prstDash val="sysDash"/>
            </a:ln>
          </c:spPr>
          <c:marker>
            <c:symbol val="none"/>
          </c:marker>
          <c:cat>
            <c:strRef>
              <c:f>'18会社員'!$R$26:$R$33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'18会社員'!$T$26:$T$33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59D8-4A10-AE80-FF01F0DA9201}"/>
            </c:ext>
          </c:extLst>
        </c:ser>
        <c:dLbls>
          <c:showLegendKey val="0"/>
          <c:showVal val="0"/>
          <c:showCatName val="0"/>
          <c:showSerName val="0"/>
          <c:showPercent val="0"/>
          <c:showBubbleSize val="0"/>
        </c:dLbls>
        <c:axId val="101828480"/>
        <c:axId val="101830016"/>
      </c:radarChart>
      <c:catAx>
        <c:axId val="101828480"/>
        <c:scaling>
          <c:orientation val="minMax"/>
        </c:scaling>
        <c:delete val="0"/>
        <c:axPos val="b"/>
        <c:majorGridlines/>
        <c:numFmt formatCode="General" sourceLinked="0"/>
        <c:majorTickMark val="out"/>
        <c:minorTickMark val="none"/>
        <c:tickLblPos val="nextTo"/>
        <c:crossAx val="101830016"/>
        <c:crosses val="autoZero"/>
        <c:auto val="1"/>
        <c:lblAlgn val="ctr"/>
        <c:lblOffset val="100"/>
        <c:noMultiLvlLbl val="0"/>
      </c:catAx>
      <c:valAx>
        <c:axId val="101830016"/>
        <c:scaling>
          <c:orientation val="minMax"/>
        </c:scaling>
        <c:delete val="0"/>
        <c:axPos val="l"/>
        <c:majorGridlines/>
        <c:numFmt formatCode="#,##0.0;[Red]\-#,##0.0" sourceLinked="1"/>
        <c:majorTickMark val="cross"/>
        <c:minorTickMark val="none"/>
        <c:tickLblPos val="nextTo"/>
        <c:crossAx val="101828480"/>
        <c:crosses val="autoZero"/>
        <c:crossBetween val="between"/>
        <c:majorUnit val="100"/>
      </c:valAx>
    </c:plotArea>
    <c:legend>
      <c:legendPos val="r"/>
      <c:layout>
        <c:manualLayout>
          <c:xMode val="edge"/>
          <c:yMode val="edge"/>
          <c:x val="0.5562675962652025"/>
          <c:y val="6.0753225587458846E-2"/>
          <c:w val="0.36367964048257606"/>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'19公務員'!$S$25</c:f>
              <c:strCache>
                <c:ptCount val="1"/>
                <c:pt idx="0">
                  <c:v>公務員</c:v>
                </c:pt>
              </c:strCache>
            </c:strRef>
          </c:tx>
          <c:marker>
            <c:symbol val="none"/>
          </c:marker>
          <c:cat>
            <c:strRef>
              <c:f>'19公務員'!$R$26:$R$33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'19公務員'!$S$26:$S$33</c:f>
              <c:numCache>
                <c:formatCode>#,##0.0;[Red]\-#,##0.0</c:formatCode>
                <c:ptCount val="8"/>
                <c:pt idx="0">
                  <c:v>57.5</c:v>
                </c:pt>
                <c:pt idx="1">
                  <c:v>57</c:v>
                </c:pt>
                <c:pt idx="2">
                  <c:v>78.2</c:v>
                </c:pt>
                <c:pt idx="3">
                  <c:v>61.8</c:v>
                </c:pt>
                <c:pt idx="4">
                  <c:v>66.2</c:v>
                </c:pt>
                <c:pt idx="5">
                  <c:v>64.099999999999994</c:v>
                </c:pt>
                <c:pt idx="6">
                  <c:v>63.2</c:v>
                </c:pt>
                <c:pt idx="7">
                  <c:v>71.5</c:v>
                </c:pt>
              </c:numCache>
            </c:numRef>
          </c:val>
          <c:extLst>
            <c:ext xmlns:c16="http://schemas.microsoft.com/office/drawing/2014/chart" uri="{C3380CC4-5D6E-409C-BE32-E72D297353CC}">
              <c16:uniqueId val="{00000000-4A96-41BE-A712-2EFC03F483AF}"/>
            </c:ext>
          </c:extLst>
        </c:ser>
        <c:ser>
          <c:idx val="1"/>
          <c:order val="1"/>
          <c:tx>
            <c:strRef>
              <c:f>'19公務員'!$T$25</c:f>
              <c:strCache>
                <c:ptCount val="1"/>
                <c:pt idx="0">
                  <c:v>全サンプル</c:v>
                </c:pt>
              </c:strCache>
            </c:strRef>
          </c:tx>
          <c:spPr>
            <a:ln w="15875">
              <a:prstDash val="sysDash"/>
            </a:ln>
          </c:spPr>
          <c:marker>
            <c:symbol val="none"/>
          </c:marker>
          <c:cat>
            <c:strRef>
              <c:f>'19公務員'!$R$26:$R$33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'19公務員'!$T$26:$T$33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4A96-41BE-A712-2EFC03F483AF}"/>
            </c:ext>
          </c:extLst>
        </c:ser>
        <c:dLbls>
          <c:showLegendKey val="0"/>
          <c:showVal val="0"/>
          <c:showCatName val="0"/>
          <c:showSerName val="0"/>
          <c:showPercent val="0"/>
          <c:showBubbleSize val="0"/>
        </c:dLbls>
        <c:axId val="101946112"/>
        <c:axId val="101947648"/>
      </c:radarChart>
      <c:catAx>
        <c:axId val="101946112"/>
        <c:scaling>
          <c:orientation val="minMax"/>
        </c:scaling>
        <c:delete val="0"/>
        <c:axPos val="b"/>
        <c:majorGridlines/>
        <c:numFmt formatCode="General" sourceLinked="0"/>
        <c:majorTickMark val="out"/>
        <c:minorTickMark val="none"/>
        <c:tickLblPos val="nextTo"/>
        <c:crossAx val="101947648"/>
        <c:crosses val="autoZero"/>
        <c:auto val="1"/>
        <c:lblAlgn val="ctr"/>
        <c:lblOffset val="100"/>
        <c:noMultiLvlLbl val="0"/>
      </c:catAx>
      <c:valAx>
        <c:axId val="101947648"/>
        <c:scaling>
          <c:orientation val="minMax"/>
        </c:scaling>
        <c:delete val="0"/>
        <c:axPos val="l"/>
        <c:majorGridlines/>
        <c:numFmt formatCode="#,##0.0;[Red]\-#,##0.0" sourceLinked="1"/>
        <c:majorTickMark val="cross"/>
        <c:minorTickMark val="none"/>
        <c:tickLblPos val="nextTo"/>
        <c:crossAx val="101946112"/>
        <c:crosses val="autoZero"/>
        <c:crossBetween val="between"/>
        <c:majorUnit val="100"/>
      </c:valAx>
    </c:plotArea>
    <c:legend>
      <c:legendPos val="r"/>
      <c:layout>
        <c:manualLayout>
          <c:xMode val="edge"/>
          <c:yMode val="edge"/>
          <c:x val="0.59069382508973545"/>
          <c:y val="6.9506266465078695E-2"/>
          <c:w val="0.3107162115217561"/>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'20自営業'!$S$25</c:f>
              <c:strCache>
                <c:ptCount val="1"/>
                <c:pt idx="0">
                  <c:v>自営業</c:v>
                </c:pt>
              </c:strCache>
            </c:strRef>
          </c:tx>
          <c:marker>
            <c:symbol val="none"/>
          </c:marker>
          <c:cat>
            <c:strRef>
              <c:f>'20自営業'!$R$26:$R$33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'20自営業'!$S$26:$S$33</c:f>
              <c:numCache>
                <c:formatCode>#,##0.0;[Red]\-#,##0.0</c:formatCode>
                <c:ptCount val="8"/>
                <c:pt idx="0">
                  <c:v>50.3</c:v>
                </c:pt>
                <c:pt idx="1">
                  <c:v>49.7</c:v>
                </c:pt>
                <c:pt idx="2">
                  <c:v>72.2</c:v>
                </c:pt>
                <c:pt idx="3">
                  <c:v>53.9</c:v>
                </c:pt>
                <c:pt idx="4">
                  <c:v>53.6</c:v>
                </c:pt>
                <c:pt idx="5">
                  <c:v>56.8</c:v>
                </c:pt>
                <c:pt idx="6">
                  <c:v>58.2</c:v>
                </c:pt>
                <c:pt idx="7">
                  <c:v>65.5</c:v>
                </c:pt>
              </c:numCache>
            </c:numRef>
          </c:val>
          <c:extLst>
            <c:ext xmlns:c16="http://schemas.microsoft.com/office/drawing/2014/chart" uri="{C3380CC4-5D6E-409C-BE32-E72D297353CC}">
              <c16:uniqueId val="{00000000-AFE8-4C68-84B2-EBC978F2407B}"/>
            </c:ext>
          </c:extLst>
        </c:ser>
        <c:ser>
          <c:idx val="1"/>
          <c:order val="1"/>
          <c:tx>
            <c:strRef>
              <c:f>'20自営業'!$T$25</c:f>
              <c:strCache>
                <c:ptCount val="1"/>
                <c:pt idx="0">
                  <c:v>全サンプル</c:v>
                </c:pt>
              </c:strCache>
            </c:strRef>
          </c:tx>
          <c:spPr>
            <a:ln w="15875">
              <a:prstDash val="sysDash"/>
            </a:ln>
          </c:spPr>
          <c:marker>
            <c:symbol val="none"/>
          </c:marker>
          <c:cat>
            <c:strRef>
              <c:f>'20自営業'!$R$26:$R$33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'20自営業'!$T$26:$T$33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AFE8-4C68-84B2-EBC978F2407B}"/>
            </c:ext>
          </c:extLst>
        </c:ser>
        <c:dLbls>
          <c:showLegendKey val="0"/>
          <c:showVal val="0"/>
          <c:showCatName val="0"/>
          <c:showSerName val="0"/>
          <c:showPercent val="0"/>
          <c:showBubbleSize val="0"/>
        </c:dLbls>
        <c:axId val="101997952"/>
        <c:axId val="102020224"/>
      </c:radarChart>
      <c:catAx>
        <c:axId val="101997952"/>
        <c:scaling>
          <c:orientation val="minMax"/>
        </c:scaling>
        <c:delete val="0"/>
        <c:axPos val="b"/>
        <c:majorGridlines/>
        <c:numFmt formatCode="General" sourceLinked="0"/>
        <c:majorTickMark val="out"/>
        <c:minorTickMark val="none"/>
        <c:tickLblPos val="nextTo"/>
        <c:crossAx val="102020224"/>
        <c:crosses val="autoZero"/>
        <c:auto val="1"/>
        <c:lblAlgn val="ctr"/>
        <c:lblOffset val="100"/>
        <c:noMultiLvlLbl val="0"/>
      </c:catAx>
      <c:valAx>
        <c:axId val="102020224"/>
        <c:scaling>
          <c:orientation val="minMax"/>
        </c:scaling>
        <c:delete val="0"/>
        <c:axPos val="l"/>
        <c:majorGridlines/>
        <c:numFmt formatCode="#,##0.0;[Red]\-#,##0.0" sourceLinked="1"/>
        <c:majorTickMark val="cross"/>
        <c:minorTickMark val="none"/>
        <c:tickLblPos val="nextTo"/>
        <c:crossAx val="101997952"/>
        <c:crosses val="autoZero"/>
        <c:crossBetween val="between"/>
        <c:majorUnit val="100"/>
      </c:valAx>
    </c:plotArea>
    <c:legend>
      <c:legendPos val="r"/>
      <c:layout>
        <c:manualLayout>
          <c:xMode val="edge"/>
          <c:yMode val="edge"/>
          <c:x val="0.5562675962652025"/>
          <c:y val="5.7835545294918897E-2"/>
          <c:w val="0.35838329758649407"/>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'21パート'!$S$25</c:f>
              <c:strCache>
                <c:ptCount val="1"/>
                <c:pt idx="0">
                  <c:v>パート・アルバイト</c:v>
                </c:pt>
              </c:strCache>
            </c:strRef>
          </c:tx>
          <c:marker>
            <c:symbol val="none"/>
          </c:marker>
          <c:cat>
            <c:strRef>
              <c:f>'21パート'!$R$26:$R$33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'21パート'!$S$26:$S$33</c:f>
              <c:numCache>
                <c:formatCode>#,##0.0;[Red]\-#,##0.0</c:formatCode>
                <c:ptCount val="8"/>
                <c:pt idx="0">
                  <c:v>50.7</c:v>
                </c:pt>
                <c:pt idx="1">
                  <c:v>46.7</c:v>
                </c:pt>
                <c:pt idx="2">
                  <c:v>71.7</c:v>
                </c:pt>
                <c:pt idx="3">
                  <c:v>39</c:v>
                </c:pt>
                <c:pt idx="4">
                  <c:v>47.7</c:v>
                </c:pt>
                <c:pt idx="5">
                  <c:v>45.6</c:v>
                </c:pt>
                <c:pt idx="6">
                  <c:v>46.1</c:v>
                </c:pt>
                <c:pt idx="7">
                  <c:v>63</c:v>
                </c:pt>
              </c:numCache>
            </c:numRef>
          </c:val>
          <c:extLst>
            <c:ext xmlns:c16="http://schemas.microsoft.com/office/drawing/2014/chart" uri="{C3380CC4-5D6E-409C-BE32-E72D297353CC}">
              <c16:uniqueId val="{00000000-65E0-4CA7-8C99-E81C42A94F7E}"/>
            </c:ext>
          </c:extLst>
        </c:ser>
        <c:ser>
          <c:idx val="1"/>
          <c:order val="1"/>
          <c:tx>
            <c:strRef>
              <c:f>'21パート'!$T$25</c:f>
              <c:strCache>
                <c:ptCount val="1"/>
                <c:pt idx="0">
                  <c:v>全サンプル</c:v>
                </c:pt>
              </c:strCache>
            </c:strRef>
          </c:tx>
          <c:spPr>
            <a:ln w="15875">
              <a:prstDash val="sysDash"/>
            </a:ln>
          </c:spPr>
          <c:marker>
            <c:symbol val="none"/>
          </c:marker>
          <c:cat>
            <c:strRef>
              <c:f>'21パート'!$R$26:$R$33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'21パート'!$T$26:$T$33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65E0-4CA7-8C99-E81C42A94F7E}"/>
            </c:ext>
          </c:extLst>
        </c:ser>
        <c:dLbls>
          <c:showLegendKey val="0"/>
          <c:showVal val="0"/>
          <c:showCatName val="0"/>
          <c:showSerName val="0"/>
          <c:showPercent val="0"/>
          <c:showBubbleSize val="0"/>
        </c:dLbls>
        <c:axId val="102095104"/>
        <c:axId val="102096896"/>
      </c:radarChart>
      <c:catAx>
        <c:axId val="102095104"/>
        <c:scaling>
          <c:orientation val="minMax"/>
        </c:scaling>
        <c:delete val="0"/>
        <c:axPos val="b"/>
        <c:majorGridlines/>
        <c:numFmt formatCode="General" sourceLinked="0"/>
        <c:majorTickMark val="out"/>
        <c:minorTickMark val="none"/>
        <c:tickLblPos val="nextTo"/>
        <c:crossAx val="102096896"/>
        <c:crosses val="autoZero"/>
        <c:auto val="1"/>
        <c:lblAlgn val="ctr"/>
        <c:lblOffset val="100"/>
        <c:noMultiLvlLbl val="0"/>
      </c:catAx>
      <c:valAx>
        <c:axId val="102096896"/>
        <c:scaling>
          <c:orientation val="minMax"/>
        </c:scaling>
        <c:delete val="0"/>
        <c:axPos val="l"/>
        <c:majorGridlines/>
        <c:numFmt formatCode="#,##0.0;[Red]\-#,##0.0" sourceLinked="1"/>
        <c:majorTickMark val="cross"/>
        <c:minorTickMark val="none"/>
        <c:tickLblPos val="nextTo"/>
        <c:crossAx val="102095104"/>
        <c:crosses val="autoZero"/>
        <c:crossBetween val="between"/>
        <c:majorUnit val="100"/>
      </c:valAx>
    </c:plotArea>
    <c:legend>
      <c:legendPos val="r"/>
      <c:layout>
        <c:manualLayout>
          <c:xMode val="edge"/>
          <c:yMode val="edge"/>
          <c:x val="0.50860051020046448"/>
          <c:y val="4.0329463539679186E-2"/>
          <c:w val="0.4404766124757650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'22主婦・主夫'!$S$25</c:f>
              <c:strCache>
                <c:ptCount val="1"/>
                <c:pt idx="0">
                  <c:v>主婦・主夫</c:v>
                </c:pt>
              </c:strCache>
            </c:strRef>
          </c:tx>
          <c:marker>
            <c:symbol val="none"/>
          </c:marker>
          <c:cat>
            <c:strRef>
              <c:f>'22主婦・主夫'!$R$26:$R$33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'22主婦・主夫'!$S$26:$S$33</c:f>
              <c:numCache>
                <c:formatCode>#,##0.0;[Red]\-#,##0.0</c:formatCode>
                <c:ptCount val="8"/>
                <c:pt idx="0">
                  <c:v>52.6</c:v>
                </c:pt>
                <c:pt idx="1">
                  <c:v>55.9</c:v>
                </c:pt>
                <c:pt idx="2">
                  <c:v>75.400000000000006</c:v>
                </c:pt>
                <c:pt idx="3">
                  <c:v>45.1</c:v>
                </c:pt>
                <c:pt idx="4">
                  <c:v>52.5</c:v>
                </c:pt>
                <c:pt idx="5">
                  <c:v>54.2</c:v>
                </c:pt>
                <c:pt idx="6">
                  <c:v>54.8</c:v>
                </c:pt>
                <c:pt idx="7">
                  <c:v>68.099999999999994</c:v>
                </c:pt>
              </c:numCache>
            </c:numRef>
          </c:val>
          <c:extLst>
            <c:ext xmlns:c16="http://schemas.microsoft.com/office/drawing/2014/chart" uri="{C3380CC4-5D6E-409C-BE32-E72D297353CC}">
              <c16:uniqueId val="{00000000-FE1A-4D9C-8EA5-F3DE56BD5F31}"/>
            </c:ext>
          </c:extLst>
        </c:ser>
        <c:ser>
          <c:idx val="1"/>
          <c:order val="1"/>
          <c:tx>
            <c:strRef>
              <c:f>'22主婦・主夫'!$T$25</c:f>
              <c:strCache>
                <c:ptCount val="1"/>
                <c:pt idx="0">
                  <c:v>全サンプル</c:v>
                </c:pt>
              </c:strCache>
            </c:strRef>
          </c:tx>
          <c:spPr>
            <a:ln w="15875">
              <a:prstDash val="sysDash"/>
            </a:ln>
          </c:spPr>
          <c:marker>
            <c:symbol val="none"/>
          </c:marker>
          <c:cat>
            <c:strRef>
              <c:f>'22主婦・主夫'!$R$26:$R$33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'22主婦・主夫'!$T$26:$T$33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FE1A-4D9C-8EA5-F3DE56BD5F31}"/>
            </c:ext>
          </c:extLst>
        </c:ser>
        <c:dLbls>
          <c:showLegendKey val="0"/>
          <c:showVal val="0"/>
          <c:showCatName val="0"/>
          <c:showSerName val="0"/>
          <c:showPercent val="0"/>
          <c:showBubbleSize val="0"/>
        </c:dLbls>
        <c:axId val="102274176"/>
        <c:axId val="102275712"/>
      </c:radarChart>
      <c:catAx>
        <c:axId val="102274176"/>
        <c:scaling>
          <c:orientation val="minMax"/>
        </c:scaling>
        <c:delete val="0"/>
        <c:axPos val="b"/>
        <c:majorGridlines/>
        <c:numFmt formatCode="General" sourceLinked="0"/>
        <c:majorTickMark val="out"/>
        <c:minorTickMark val="none"/>
        <c:tickLblPos val="nextTo"/>
        <c:crossAx val="102275712"/>
        <c:crosses val="autoZero"/>
        <c:auto val="1"/>
        <c:lblAlgn val="ctr"/>
        <c:lblOffset val="100"/>
        <c:noMultiLvlLbl val="0"/>
      </c:catAx>
      <c:valAx>
        <c:axId val="102275712"/>
        <c:scaling>
          <c:orientation val="minMax"/>
        </c:scaling>
        <c:delete val="0"/>
        <c:axPos val="l"/>
        <c:majorGridlines/>
        <c:numFmt formatCode="#,##0.0;[Red]\-#,##0.0" sourceLinked="1"/>
        <c:majorTickMark val="cross"/>
        <c:minorTickMark val="none"/>
        <c:tickLblPos val="nextTo"/>
        <c:crossAx val="102274176"/>
        <c:crosses val="autoZero"/>
        <c:crossBetween val="between"/>
        <c:majorUnit val="100"/>
      </c:valAx>
    </c:plotArea>
    <c:legend>
      <c:legendPos val="r"/>
      <c:layout>
        <c:manualLayout>
          <c:xMode val="edge"/>
          <c:yMode val="edge"/>
          <c:x val="0.53773039612891549"/>
          <c:y val="4.9082504417299042E-2"/>
          <c:w val="0.38486501206690404"/>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'23金融ﾄﾗﾌﾞﾙ経験者'!$S$25</c:f>
              <c:strCache>
                <c:ptCount val="1"/>
                <c:pt idx="0">
                  <c:v>金融トラブル経験者</c:v>
                </c:pt>
              </c:strCache>
            </c:strRef>
          </c:tx>
          <c:marker>
            <c:symbol val="none"/>
          </c:marker>
          <c:cat>
            <c:strRef>
              <c:f>'23金融ﾄﾗﾌﾞﾙ経験者'!$R$26:$R$33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'23金融ﾄﾗﾌﾞﾙ経験者'!$S$26:$S$33</c:f>
              <c:numCache>
                <c:formatCode>#,##0.0;[Red]\-#,##0.0</c:formatCode>
                <c:ptCount val="8"/>
                <c:pt idx="0">
                  <c:v>47.7</c:v>
                </c:pt>
                <c:pt idx="1">
                  <c:v>47.4</c:v>
                </c:pt>
                <c:pt idx="2">
                  <c:v>70.5</c:v>
                </c:pt>
                <c:pt idx="3">
                  <c:v>47.8</c:v>
                </c:pt>
                <c:pt idx="4">
                  <c:v>52.1</c:v>
                </c:pt>
                <c:pt idx="5">
                  <c:v>53.3</c:v>
                </c:pt>
                <c:pt idx="6">
                  <c:v>52.8</c:v>
                </c:pt>
                <c:pt idx="7">
                  <c:v>60.3</c:v>
                </c:pt>
              </c:numCache>
            </c:numRef>
          </c:val>
          <c:extLst>
            <c:ext xmlns:c16="http://schemas.microsoft.com/office/drawing/2014/chart" uri="{C3380CC4-5D6E-409C-BE32-E72D297353CC}">
              <c16:uniqueId val="{00000000-1D9C-44F0-9AD7-956901D18111}"/>
            </c:ext>
          </c:extLst>
        </c:ser>
        <c:ser>
          <c:idx val="1"/>
          <c:order val="1"/>
          <c:tx>
            <c:strRef>
              <c:f>'23金融ﾄﾗﾌﾞﾙ経験者'!$T$25</c:f>
              <c:strCache>
                <c:ptCount val="1"/>
                <c:pt idx="0">
                  <c:v>全サンプル</c:v>
                </c:pt>
              </c:strCache>
            </c:strRef>
          </c:tx>
          <c:spPr>
            <a:ln w="15875">
              <a:prstDash val="sysDash"/>
            </a:ln>
          </c:spPr>
          <c:marker>
            <c:symbol val="none"/>
          </c:marker>
          <c:cat>
            <c:strRef>
              <c:f>'23金融ﾄﾗﾌﾞﾙ経験者'!$R$26:$R$33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'23金融ﾄﾗﾌﾞﾙ経験者'!$T$26:$T$33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1D9C-44F0-9AD7-956901D18111}"/>
            </c:ext>
          </c:extLst>
        </c:ser>
        <c:dLbls>
          <c:showLegendKey val="0"/>
          <c:showVal val="0"/>
          <c:showCatName val="0"/>
          <c:showSerName val="0"/>
          <c:showPercent val="0"/>
          <c:showBubbleSize val="0"/>
        </c:dLbls>
        <c:axId val="101437440"/>
        <c:axId val="101438976"/>
      </c:radarChart>
      <c:catAx>
        <c:axId val="101437440"/>
        <c:scaling>
          <c:orientation val="minMax"/>
        </c:scaling>
        <c:delete val="0"/>
        <c:axPos val="b"/>
        <c:majorGridlines/>
        <c:numFmt formatCode="General" sourceLinked="0"/>
        <c:majorTickMark val="out"/>
        <c:minorTickMark val="none"/>
        <c:tickLblPos val="nextTo"/>
        <c:crossAx val="101438976"/>
        <c:crosses val="autoZero"/>
        <c:auto val="1"/>
        <c:lblAlgn val="ctr"/>
        <c:lblOffset val="100"/>
        <c:noMultiLvlLbl val="0"/>
      </c:catAx>
      <c:valAx>
        <c:axId val="101438976"/>
        <c:scaling>
          <c:orientation val="minMax"/>
        </c:scaling>
        <c:delete val="0"/>
        <c:axPos val="l"/>
        <c:majorGridlines/>
        <c:numFmt formatCode="#,##0.0;[Red]\-#,##0.0" sourceLinked="1"/>
        <c:majorTickMark val="cross"/>
        <c:minorTickMark val="none"/>
        <c:tickLblPos val="nextTo"/>
        <c:crossAx val="101437440"/>
        <c:crosses val="autoZero"/>
        <c:crossBetween val="between"/>
        <c:majorUnit val="100"/>
      </c:valAx>
    </c:plotArea>
    <c:legend>
      <c:legendPos val="r"/>
      <c:layout>
        <c:manualLayout>
          <c:xMode val="edge"/>
          <c:yMode val="edge"/>
          <c:x val="0.48476696716809548"/>
          <c:y val="3.1576422662059338E-2"/>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'24高ﾘﾃ層'!$S$25</c:f>
              <c:strCache>
                <c:ptCount val="1"/>
                <c:pt idx="0">
                  <c:v>高リテラシー層</c:v>
                </c:pt>
              </c:strCache>
            </c:strRef>
          </c:tx>
          <c:marker>
            <c:symbol val="none"/>
          </c:marker>
          <c:cat>
            <c:strRef>
              <c:f>'24高ﾘﾃ層'!$R$26:$R$33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'24高ﾘﾃ層'!$S$26:$S$33</c:f>
              <c:numCache>
                <c:formatCode>#,##0.0;[Red]\-#,##0.0</c:formatCode>
                <c:ptCount val="8"/>
                <c:pt idx="0">
                  <c:v>84.1</c:v>
                </c:pt>
                <c:pt idx="1">
                  <c:v>84.1</c:v>
                </c:pt>
                <c:pt idx="2">
                  <c:v>98.6</c:v>
                </c:pt>
                <c:pt idx="3">
                  <c:v>85.8</c:v>
                </c:pt>
                <c:pt idx="4">
                  <c:v>90.9</c:v>
                </c:pt>
                <c:pt idx="5">
                  <c:v>92.7</c:v>
                </c:pt>
                <c:pt idx="6">
                  <c:v>87.5</c:v>
                </c:pt>
                <c:pt idx="7">
                  <c:v>95.1</c:v>
                </c:pt>
              </c:numCache>
            </c:numRef>
          </c:val>
          <c:extLst>
            <c:ext xmlns:c16="http://schemas.microsoft.com/office/drawing/2014/chart" uri="{C3380CC4-5D6E-409C-BE32-E72D297353CC}">
              <c16:uniqueId val="{00000000-AC1D-451C-985C-38B011F033C5}"/>
            </c:ext>
          </c:extLst>
        </c:ser>
        <c:ser>
          <c:idx val="1"/>
          <c:order val="1"/>
          <c:tx>
            <c:strRef>
              <c:f>'24高ﾘﾃ層'!$T$25</c:f>
              <c:strCache>
                <c:ptCount val="1"/>
                <c:pt idx="0">
                  <c:v>全サンプル</c:v>
                </c:pt>
              </c:strCache>
            </c:strRef>
          </c:tx>
          <c:spPr>
            <a:ln w="15875">
              <a:prstDash val="sysDash"/>
            </a:ln>
          </c:spPr>
          <c:marker>
            <c:symbol val="none"/>
          </c:marker>
          <c:cat>
            <c:strRef>
              <c:f>'24高ﾘﾃ層'!$R$26:$R$33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'24高ﾘﾃ層'!$T$26:$T$33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AC1D-451C-985C-38B011F033C5}"/>
            </c:ext>
          </c:extLst>
        </c:ser>
        <c:dLbls>
          <c:showLegendKey val="0"/>
          <c:showVal val="0"/>
          <c:showCatName val="0"/>
          <c:showSerName val="0"/>
          <c:showPercent val="0"/>
          <c:showBubbleSize val="0"/>
        </c:dLbls>
        <c:axId val="102959744"/>
        <c:axId val="102961536"/>
      </c:radarChart>
      <c:catAx>
        <c:axId val="102959744"/>
        <c:scaling>
          <c:orientation val="minMax"/>
        </c:scaling>
        <c:delete val="0"/>
        <c:axPos val="b"/>
        <c:majorGridlines/>
        <c:numFmt formatCode="General" sourceLinked="0"/>
        <c:majorTickMark val="out"/>
        <c:minorTickMark val="none"/>
        <c:tickLblPos val="nextTo"/>
        <c:crossAx val="102961536"/>
        <c:crosses val="autoZero"/>
        <c:auto val="1"/>
        <c:lblAlgn val="ctr"/>
        <c:lblOffset val="100"/>
        <c:noMultiLvlLbl val="0"/>
      </c:catAx>
      <c:valAx>
        <c:axId val="102961536"/>
        <c:scaling>
          <c:orientation val="minMax"/>
        </c:scaling>
        <c:delete val="0"/>
        <c:axPos val="l"/>
        <c:majorGridlines/>
        <c:numFmt formatCode="#,##0.0;[Red]\-#,##0.0" sourceLinked="1"/>
        <c:majorTickMark val="cross"/>
        <c:minorTickMark val="none"/>
        <c:tickLblPos val="nextTo"/>
        <c:crossAx val="102959744"/>
        <c:crosses val="autoZero"/>
        <c:crossBetween val="between"/>
        <c:majorUnit val="100"/>
      </c:valAx>
    </c:plotArea>
    <c:legend>
      <c:legendPos val="r"/>
      <c:layout>
        <c:manualLayout>
          <c:xMode val="edge"/>
          <c:yMode val="edge"/>
          <c:x val="0.52978588178479247"/>
          <c:y val="4.9082504417299042E-2"/>
          <c:w val="0.38486501206690404"/>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'25低ﾘﾃ層'!$S$25</c:f>
              <c:strCache>
                <c:ptCount val="1"/>
                <c:pt idx="0">
                  <c:v>低リテラシー層</c:v>
                </c:pt>
              </c:strCache>
            </c:strRef>
          </c:tx>
          <c:marker>
            <c:symbol val="none"/>
          </c:marker>
          <c:cat>
            <c:strRef>
              <c:f>'25低ﾘﾃ層'!$R$26:$R$33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'25低ﾘﾃ層'!$S$26:$S$33</c:f>
              <c:numCache>
                <c:formatCode>#,##0.0;[Red]\-#,##0.0</c:formatCode>
                <c:ptCount val="8"/>
                <c:pt idx="0">
                  <c:v>14.1</c:v>
                </c:pt>
                <c:pt idx="1">
                  <c:v>11.6</c:v>
                </c:pt>
                <c:pt idx="2">
                  <c:v>21.9</c:v>
                </c:pt>
                <c:pt idx="3">
                  <c:v>10.3</c:v>
                </c:pt>
                <c:pt idx="4">
                  <c:v>5.8</c:v>
                </c:pt>
                <c:pt idx="5">
                  <c:v>6.3</c:v>
                </c:pt>
                <c:pt idx="6">
                  <c:v>9.6</c:v>
                </c:pt>
                <c:pt idx="7">
                  <c:v>19.3</c:v>
                </c:pt>
              </c:numCache>
            </c:numRef>
          </c:val>
          <c:extLst>
            <c:ext xmlns:c16="http://schemas.microsoft.com/office/drawing/2014/chart" uri="{C3380CC4-5D6E-409C-BE32-E72D297353CC}">
              <c16:uniqueId val="{00000000-2A11-4F41-876A-6FF1395DCA85}"/>
            </c:ext>
          </c:extLst>
        </c:ser>
        <c:ser>
          <c:idx val="1"/>
          <c:order val="1"/>
          <c:tx>
            <c:strRef>
              <c:f>'25低ﾘﾃ層'!$T$25</c:f>
              <c:strCache>
                <c:ptCount val="1"/>
                <c:pt idx="0">
                  <c:v>全サンプル</c:v>
                </c:pt>
              </c:strCache>
            </c:strRef>
          </c:tx>
          <c:spPr>
            <a:ln w="15875">
              <a:prstDash val="sysDash"/>
            </a:ln>
          </c:spPr>
          <c:marker>
            <c:symbol val="none"/>
          </c:marker>
          <c:cat>
            <c:strRef>
              <c:f>'25低ﾘﾃ層'!$R$26:$R$33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'25低ﾘﾃ層'!$T$26:$T$33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2A11-4F41-876A-6FF1395DCA85}"/>
            </c:ext>
          </c:extLst>
        </c:ser>
        <c:dLbls>
          <c:showLegendKey val="0"/>
          <c:showVal val="0"/>
          <c:showCatName val="0"/>
          <c:showSerName val="0"/>
          <c:showPercent val="0"/>
          <c:showBubbleSize val="0"/>
        </c:dLbls>
        <c:axId val="102454784"/>
        <c:axId val="102456320"/>
      </c:radarChart>
      <c:catAx>
        <c:axId val="102454784"/>
        <c:scaling>
          <c:orientation val="minMax"/>
        </c:scaling>
        <c:delete val="0"/>
        <c:axPos val="b"/>
        <c:majorGridlines/>
        <c:numFmt formatCode="General" sourceLinked="0"/>
        <c:majorTickMark val="out"/>
        <c:minorTickMark val="none"/>
        <c:tickLblPos val="nextTo"/>
        <c:crossAx val="102456320"/>
        <c:crosses val="autoZero"/>
        <c:auto val="1"/>
        <c:lblAlgn val="ctr"/>
        <c:lblOffset val="100"/>
        <c:noMultiLvlLbl val="0"/>
      </c:catAx>
      <c:valAx>
        <c:axId val="102456320"/>
        <c:scaling>
          <c:orientation val="minMax"/>
        </c:scaling>
        <c:delete val="0"/>
        <c:axPos val="l"/>
        <c:majorGridlines/>
        <c:numFmt formatCode="#,##0.0;[Red]\-#,##0.0" sourceLinked="1"/>
        <c:majorTickMark val="cross"/>
        <c:minorTickMark val="none"/>
        <c:tickLblPos val="nextTo"/>
        <c:crossAx val="102454784"/>
        <c:crosses val="autoZero"/>
        <c:crossBetween val="between"/>
        <c:majorUnit val="100"/>
      </c:valAx>
    </c:plotArea>
    <c:legend>
      <c:legendPos val="r"/>
      <c:layout>
        <c:manualLayout>
          <c:xMode val="edge"/>
          <c:yMode val="edge"/>
          <c:x val="0.51389685309654654"/>
          <c:y val="4.0329463539679186E-2"/>
          <c:w val="0.37956866917082205"/>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743844532651556"/>
          <c:y val="0.24948651543577552"/>
          <c:w val="0.37482858269716152"/>
          <c:h val="0.45959917265757022"/>
        </c:manualLayout>
      </c:layout>
      <c:radarChart>
        <c:radarStyle val="marker"/>
        <c:varyColors val="0"/>
        <c:ser>
          <c:idx val="0"/>
          <c:order val="0"/>
          <c:tx>
            <c:strRef>
              <c:f>'1正答率'!$Z$14</c:f>
              <c:strCache>
                <c:ptCount val="1"/>
                <c:pt idx="0">
                  <c:v>全サンプル</c:v>
                </c:pt>
              </c:strCache>
            </c:strRef>
          </c:tx>
          <c:spPr>
            <a:ln w="28575">
              <a:solidFill>
                <a:schemeClr val="accent2">
                  <a:shade val="95000"/>
                  <a:satMod val="105000"/>
                </a:schemeClr>
              </a:solidFill>
              <a:prstDash val="solid"/>
            </a:ln>
          </c:spPr>
          <c:marker>
            <c:symbol val="none"/>
          </c:marker>
          <c:cat>
            <c:strRef>
              <c:f>'1正答率'!$Y$15:$Y$22</c:f>
              <c:strCache>
                <c:ptCount val="8"/>
                <c:pt idx="0">
                  <c:v>1.家計管理</c:v>
                </c:pt>
                <c:pt idx="1">
                  <c:v>2.生活設計</c:v>
                </c:pt>
                <c:pt idx="2">
                  <c:v>3.金融取引</c:v>
                </c:pt>
                <c:pt idx="3">
                  <c:v>4.金融基礎</c:v>
                </c:pt>
                <c:pt idx="4">
                  <c:v>5.保険</c:v>
                </c:pt>
                <c:pt idx="5">
                  <c:v>6.ﾛｰﾝ</c:v>
                </c:pt>
                <c:pt idx="6">
                  <c:v>7.資産形成</c:v>
                </c:pt>
                <c:pt idx="7">
                  <c:v>8.外部知見</c:v>
                </c:pt>
              </c:strCache>
            </c:strRef>
          </c:cat>
          <c:val>
            <c:numRef>
              <c:f>'1正答率'!$Z$15:$Z$22</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0-0891-4021-9229-F17728FD58D0}"/>
            </c:ext>
          </c:extLst>
        </c:ser>
        <c:dLbls>
          <c:showLegendKey val="0"/>
          <c:showVal val="0"/>
          <c:showCatName val="0"/>
          <c:showSerName val="0"/>
          <c:showPercent val="0"/>
          <c:showBubbleSize val="0"/>
        </c:dLbls>
        <c:axId val="98773248"/>
        <c:axId val="98775040"/>
      </c:radarChart>
      <c:catAx>
        <c:axId val="98773248"/>
        <c:scaling>
          <c:orientation val="minMax"/>
        </c:scaling>
        <c:delete val="0"/>
        <c:axPos val="b"/>
        <c:majorGridlines/>
        <c:numFmt formatCode="General" sourceLinked="0"/>
        <c:majorTickMark val="out"/>
        <c:minorTickMark val="none"/>
        <c:tickLblPos val="nextTo"/>
        <c:txPr>
          <a:bodyPr/>
          <a:lstStyle/>
          <a:p>
            <a:pPr>
              <a:defRPr>
                <a:latin typeface="+mn-ea"/>
                <a:ea typeface="+mn-ea"/>
              </a:defRPr>
            </a:pPr>
            <a:endParaRPr lang="ja-JP"/>
          </a:p>
        </c:txPr>
        <c:crossAx val="98775040"/>
        <c:crosses val="autoZero"/>
        <c:auto val="1"/>
        <c:lblAlgn val="ctr"/>
        <c:lblOffset val="100"/>
        <c:noMultiLvlLbl val="0"/>
      </c:catAx>
      <c:valAx>
        <c:axId val="98775040"/>
        <c:scaling>
          <c:orientation val="minMax"/>
        </c:scaling>
        <c:delete val="0"/>
        <c:axPos val="l"/>
        <c:majorGridlines/>
        <c:numFmt formatCode="#,##0.0;[Red]\-#,##0.0" sourceLinked="1"/>
        <c:majorTickMark val="cross"/>
        <c:minorTickMark val="none"/>
        <c:tickLblPos val="nextTo"/>
        <c:txPr>
          <a:bodyPr/>
          <a:lstStyle/>
          <a:p>
            <a:pPr>
              <a:defRPr sz="1100"/>
            </a:pPr>
            <a:endParaRPr lang="ja-JP"/>
          </a:p>
        </c:txPr>
        <c:crossAx val="98773248"/>
        <c:crosses val="autoZero"/>
        <c:crossBetween val="between"/>
        <c:majorUnit val="100"/>
      </c:valAx>
    </c:plotArea>
    <c:legend>
      <c:legendPos val="r"/>
      <c:layout>
        <c:manualLayout>
          <c:xMode val="edge"/>
          <c:yMode val="edge"/>
          <c:x val="0.58639652535473608"/>
          <c:y val="8.1236992675548403E-2"/>
          <c:w val="0.25205092422853032"/>
          <c:h val="0.11024744379103696"/>
        </c:manualLayout>
      </c:layout>
      <c:overlay val="0"/>
      <c:txPr>
        <a:bodyPr/>
        <a:lstStyle/>
        <a:p>
          <a:pPr>
            <a:defRPr>
              <a:latin typeface="+mn-ea"/>
              <a:ea typeface="+mn-ea"/>
            </a:defRPr>
          </a:pPr>
          <a:endParaRPr lang="ja-JP"/>
        </a:p>
      </c:txPr>
    </c:legend>
    <c:plotVisOnly val="1"/>
    <c:dispBlanksAs val="gap"/>
    <c:showDLblsOverMax val="0"/>
  </c:chart>
  <c:spPr>
    <a:noFill/>
    <a:ln>
      <a:noFill/>
    </a:ln>
  </c:spPr>
  <c:txPr>
    <a:bodyPr/>
    <a:lstStyle/>
    <a:p>
      <a:pPr>
        <a:defRPr sz="1400">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'26住宅ﾛｰﾝ借用者'!$S$25</c:f>
              <c:strCache>
                <c:ptCount val="1"/>
                <c:pt idx="0">
                  <c:v>住宅ローンを借りている人</c:v>
                </c:pt>
              </c:strCache>
            </c:strRef>
          </c:tx>
          <c:marker>
            <c:symbol val="none"/>
          </c:marker>
          <c:cat>
            <c:strRef>
              <c:f>'26住宅ﾛｰﾝ借用者'!$R$26:$R$33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'26住宅ﾛｰﾝ借用者'!$S$26:$S$33</c:f>
              <c:numCache>
                <c:formatCode>#,##0.0;[Red]\-#,##0.0</c:formatCode>
                <c:ptCount val="8"/>
                <c:pt idx="0">
                  <c:v>54.2</c:v>
                </c:pt>
                <c:pt idx="1">
                  <c:v>54.7</c:v>
                </c:pt>
                <c:pt idx="2">
                  <c:v>74.900000000000006</c:v>
                </c:pt>
                <c:pt idx="3">
                  <c:v>49.9</c:v>
                </c:pt>
                <c:pt idx="4">
                  <c:v>58.7</c:v>
                </c:pt>
                <c:pt idx="5">
                  <c:v>60.1</c:v>
                </c:pt>
                <c:pt idx="6">
                  <c:v>55.1</c:v>
                </c:pt>
                <c:pt idx="7">
                  <c:v>66.599999999999994</c:v>
                </c:pt>
              </c:numCache>
            </c:numRef>
          </c:val>
          <c:extLst>
            <c:ext xmlns:c16="http://schemas.microsoft.com/office/drawing/2014/chart" uri="{C3380CC4-5D6E-409C-BE32-E72D297353CC}">
              <c16:uniqueId val="{00000000-2030-4130-B01B-52D07B6A0456}"/>
            </c:ext>
          </c:extLst>
        </c:ser>
        <c:ser>
          <c:idx val="1"/>
          <c:order val="1"/>
          <c:tx>
            <c:strRef>
              <c:f>'26住宅ﾛｰﾝ借用者'!$T$25</c:f>
              <c:strCache>
                <c:ptCount val="1"/>
                <c:pt idx="0">
                  <c:v>全サンプル</c:v>
                </c:pt>
              </c:strCache>
            </c:strRef>
          </c:tx>
          <c:spPr>
            <a:ln w="15875">
              <a:prstDash val="sysDash"/>
            </a:ln>
          </c:spPr>
          <c:marker>
            <c:symbol val="none"/>
          </c:marker>
          <c:cat>
            <c:strRef>
              <c:f>'26住宅ﾛｰﾝ借用者'!$R$26:$R$33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'26住宅ﾛｰﾝ借用者'!$T$26:$T$33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2030-4130-B01B-52D07B6A0456}"/>
            </c:ext>
          </c:extLst>
        </c:ser>
        <c:dLbls>
          <c:showLegendKey val="0"/>
          <c:showVal val="0"/>
          <c:showCatName val="0"/>
          <c:showSerName val="0"/>
          <c:showPercent val="0"/>
          <c:showBubbleSize val="0"/>
        </c:dLbls>
        <c:axId val="102388480"/>
        <c:axId val="102390016"/>
      </c:radarChart>
      <c:catAx>
        <c:axId val="102388480"/>
        <c:scaling>
          <c:orientation val="minMax"/>
        </c:scaling>
        <c:delete val="0"/>
        <c:axPos val="b"/>
        <c:majorGridlines/>
        <c:numFmt formatCode="General" sourceLinked="0"/>
        <c:majorTickMark val="out"/>
        <c:minorTickMark val="none"/>
        <c:tickLblPos val="nextTo"/>
        <c:crossAx val="102390016"/>
        <c:crosses val="autoZero"/>
        <c:auto val="1"/>
        <c:lblAlgn val="ctr"/>
        <c:lblOffset val="100"/>
        <c:noMultiLvlLbl val="0"/>
      </c:catAx>
      <c:valAx>
        <c:axId val="102390016"/>
        <c:scaling>
          <c:orientation val="minMax"/>
        </c:scaling>
        <c:delete val="0"/>
        <c:axPos val="l"/>
        <c:majorGridlines/>
        <c:numFmt formatCode="#,##0.0;[Red]\-#,##0.0" sourceLinked="1"/>
        <c:majorTickMark val="cross"/>
        <c:minorTickMark val="none"/>
        <c:tickLblPos val="nextTo"/>
        <c:crossAx val="102388480"/>
        <c:crosses val="autoZero"/>
        <c:crossBetween val="between"/>
        <c:majorUnit val="100"/>
      </c:valAx>
    </c:plotArea>
    <c:legend>
      <c:legendPos val="r"/>
      <c:layout>
        <c:manualLayout>
          <c:xMode val="edge"/>
          <c:yMode val="edge"/>
          <c:x val="0.48476696716809548"/>
          <c:y val="1.9905701491899533E-2"/>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'27消費者ﾛｰﾝ借用者'!$S$25</c:f>
              <c:strCache>
                <c:ptCount val="1"/>
                <c:pt idx="0">
                  <c:v>消費者ローンを借りている人</c:v>
                </c:pt>
              </c:strCache>
            </c:strRef>
          </c:tx>
          <c:marker>
            <c:symbol val="none"/>
          </c:marker>
          <c:cat>
            <c:strRef>
              <c:f>'27消費者ﾛｰﾝ借用者'!$R$26:$R$33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'27消費者ﾛｰﾝ借用者'!$S$26:$S$33</c:f>
              <c:numCache>
                <c:formatCode>#,##0.0;[Red]\-#,##0.0</c:formatCode>
                <c:ptCount val="8"/>
                <c:pt idx="0">
                  <c:v>52</c:v>
                </c:pt>
                <c:pt idx="1">
                  <c:v>42.8</c:v>
                </c:pt>
                <c:pt idx="2">
                  <c:v>69.8</c:v>
                </c:pt>
                <c:pt idx="3">
                  <c:v>42.7</c:v>
                </c:pt>
                <c:pt idx="4">
                  <c:v>47.9</c:v>
                </c:pt>
                <c:pt idx="5">
                  <c:v>47.8</c:v>
                </c:pt>
                <c:pt idx="6">
                  <c:v>46.5</c:v>
                </c:pt>
                <c:pt idx="7">
                  <c:v>59.4</c:v>
                </c:pt>
              </c:numCache>
            </c:numRef>
          </c:val>
          <c:extLst>
            <c:ext xmlns:c16="http://schemas.microsoft.com/office/drawing/2014/chart" uri="{C3380CC4-5D6E-409C-BE32-E72D297353CC}">
              <c16:uniqueId val="{00000000-0275-4B13-9467-84E75D44E712}"/>
            </c:ext>
          </c:extLst>
        </c:ser>
        <c:ser>
          <c:idx val="1"/>
          <c:order val="1"/>
          <c:tx>
            <c:strRef>
              <c:f>'27消費者ﾛｰﾝ借用者'!$T$25</c:f>
              <c:strCache>
                <c:ptCount val="1"/>
                <c:pt idx="0">
                  <c:v>全サンプル</c:v>
                </c:pt>
              </c:strCache>
            </c:strRef>
          </c:tx>
          <c:spPr>
            <a:ln w="15875">
              <a:prstDash val="sysDash"/>
            </a:ln>
          </c:spPr>
          <c:marker>
            <c:symbol val="none"/>
          </c:marker>
          <c:cat>
            <c:strRef>
              <c:f>'27消費者ﾛｰﾝ借用者'!$R$26:$R$33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'27消費者ﾛｰﾝ借用者'!$T$26:$T$33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0275-4B13-9467-84E75D44E712}"/>
            </c:ext>
          </c:extLst>
        </c:ser>
        <c:dLbls>
          <c:showLegendKey val="0"/>
          <c:showVal val="0"/>
          <c:showCatName val="0"/>
          <c:showSerName val="0"/>
          <c:showPercent val="0"/>
          <c:showBubbleSize val="0"/>
        </c:dLbls>
        <c:axId val="102186368"/>
        <c:axId val="102188160"/>
      </c:radarChart>
      <c:catAx>
        <c:axId val="102186368"/>
        <c:scaling>
          <c:orientation val="minMax"/>
        </c:scaling>
        <c:delete val="0"/>
        <c:axPos val="b"/>
        <c:majorGridlines/>
        <c:numFmt formatCode="General" sourceLinked="0"/>
        <c:majorTickMark val="out"/>
        <c:minorTickMark val="none"/>
        <c:tickLblPos val="nextTo"/>
        <c:crossAx val="102188160"/>
        <c:crosses val="autoZero"/>
        <c:auto val="1"/>
        <c:lblAlgn val="ctr"/>
        <c:lblOffset val="100"/>
        <c:noMultiLvlLbl val="0"/>
      </c:catAx>
      <c:valAx>
        <c:axId val="102188160"/>
        <c:scaling>
          <c:orientation val="minMax"/>
        </c:scaling>
        <c:delete val="0"/>
        <c:axPos val="l"/>
        <c:majorGridlines/>
        <c:numFmt formatCode="#,##0.0;[Red]\-#,##0.0" sourceLinked="1"/>
        <c:majorTickMark val="cross"/>
        <c:minorTickMark val="none"/>
        <c:tickLblPos val="nextTo"/>
        <c:crossAx val="102186368"/>
        <c:crosses val="autoZero"/>
        <c:crossBetween val="between"/>
        <c:majorUnit val="100"/>
      </c:valAx>
    </c:plotArea>
    <c:legend>
      <c:legendPos val="r"/>
      <c:layout>
        <c:manualLayout>
          <c:xMode val="edge"/>
          <c:yMode val="edge"/>
          <c:x val="0.48476696716809548"/>
          <c:y val="1.9905701491899533E-2"/>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'28生保加入者'!$S$25</c:f>
              <c:strCache>
                <c:ptCount val="1"/>
                <c:pt idx="0">
                  <c:v>生命保険加入者</c:v>
                </c:pt>
              </c:strCache>
            </c:strRef>
          </c:tx>
          <c:marker>
            <c:symbol val="none"/>
          </c:marker>
          <c:cat>
            <c:strRef>
              <c:f>'28生保加入者'!$R$26:$R$33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'28生保加入者'!$S$26:$S$33</c:f>
              <c:numCache>
                <c:formatCode>#,##0.0;[Red]\-#,##0.0</c:formatCode>
                <c:ptCount val="8"/>
                <c:pt idx="0">
                  <c:v>52.8</c:v>
                </c:pt>
                <c:pt idx="1">
                  <c:v>54</c:v>
                </c:pt>
                <c:pt idx="2">
                  <c:v>75.5</c:v>
                </c:pt>
                <c:pt idx="3">
                  <c:v>51.9</c:v>
                </c:pt>
                <c:pt idx="4">
                  <c:v>57.4</c:v>
                </c:pt>
                <c:pt idx="5">
                  <c:v>57.5</c:v>
                </c:pt>
                <c:pt idx="6">
                  <c:v>58</c:v>
                </c:pt>
                <c:pt idx="7">
                  <c:v>67.900000000000006</c:v>
                </c:pt>
              </c:numCache>
            </c:numRef>
          </c:val>
          <c:extLst>
            <c:ext xmlns:c16="http://schemas.microsoft.com/office/drawing/2014/chart" uri="{C3380CC4-5D6E-409C-BE32-E72D297353CC}">
              <c16:uniqueId val="{00000000-5FF2-4B3B-92E1-333D00C0BD69}"/>
            </c:ext>
          </c:extLst>
        </c:ser>
        <c:ser>
          <c:idx val="1"/>
          <c:order val="1"/>
          <c:tx>
            <c:strRef>
              <c:f>'28生保加入者'!$T$25</c:f>
              <c:strCache>
                <c:ptCount val="1"/>
                <c:pt idx="0">
                  <c:v>全サンプル</c:v>
                </c:pt>
              </c:strCache>
            </c:strRef>
          </c:tx>
          <c:spPr>
            <a:ln w="15875">
              <a:prstDash val="sysDash"/>
            </a:ln>
          </c:spPr>
          <c:marker>
            <c:symbol val="none"/>
          </c:marker>
          <c:cat>
            <c:strRef>
              <c:f>'28生保加入者'!$R$26:$R$33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'28生保加入者'!$T$26:$T$33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5FF2-4B3B-92E1-333D00C0BD69}"/>
            </c:ext>
          </c:extLst>
        </c:ser>
        <c:dLbls>
          <c:showLegendKey val="0"/>
          <c:showVal val="0"/>
          <c:showCatName val="0"/>
          <c:showSerName val="0"/>
          <c:showPercent val="0"/>
          <c:showBubbleSize val="0"/>
        </c:dLbls>
        <c:axId val="102578432"/>
        <c:axId val="102584320"/>
      </c:radarChart>
      <c:catAx>
        <c:axId val="102578432"/>
        <c:scaling>
          <c:orientation val="minMax"/>
        </c:scaling>
        <c:delete val="0"/>
        <c:axPos val="b"/>
        <c:majorGridlines/>
        <c:numFmt formatCode="General" sourceLinked="0"/>
        <c:majorTickMark val="out"/>
        <c:minorTickMark val="none"/>
        <c:tickLblPos val="nextTo"/>
        <c:crossAx val="102584320"/>
        <c:crosses val="autoZero"/>
        <c:auto val="1"/>
        <c:lblAlgn val="ctr"/>
        <c:lblOffset val="100"/>
        <c:noMultiLvlLbl val="0"/>
      </c:catAx>
      <c:valAx>
        <c:axId val="102584320"/>
        <c:scaling>
          <c:orientation val="minMax"/>
        </c:scaling>
        <c:delete val="0"/>
        <c:axPos val="l"/>
        <c:majorGridlines/>
        <c:numFmt formatCode="#,##0.0;[Red]\-#,##0.0" sourceLinked="1"/>
        <c:majorTickMark val="cross"/>
        <c:minorTickMark val="none"/>
        <c:tickLblPos val="nextTo"/>
        <c:crossAx val="102578432"/>
        <c:crosses val="autoZero"/>
        <c:crossBetween val="between"/>
        <c:majorUnit val="100"/>
      </c:valAx>
    </c:plotArea>
    <c:legend>
      <c:legendPos val="r"/>
      <c:layout>
        <c:manualLayout>
          <c:xMode val="edge"/>
          <c:yMode val="edge"/>
          <c:x val="0.48476696716809548"/>
          <c:y val="1.9905701491899533E-2"/>
          <c:w val="0.43253209813164206"/>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'29金融経済情報を全くみない人'!$S$25</c:f>
              <c:strCache>
                <c:ptCount val="1"/>
                <c:pt idx="0">
                  <c:v>金融経済情報を全くみない人</c:v>
                </c:pt>
              </c:strCache>
            </c:strRef>
          </c:tx>
          <c:marker>
            <c:symbol val="none"/>
          </c:marker>
          <c:cat>
            <c:strRef>
              <c:f>'29金融経済情報を全くみない人'!$R$26:$R$33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'29金融経済情報を全くみない人'!$S$26:$S$33</c:f>
              <c:numCache>
                <c:formatCode>#,##0.0;[Red]\-#,##0.0</c:formatCode>
                <c:ptCount val="8"/>
                <c:pt idx="0">
                  <c:v>38</c:v>
                </c:pt>
                <c:pt idx="1">
                  <c:v>31.5</c:v>
                </c:pt>
                <c:pt idx="2">
                  <c:v>55.1</c:v>
                </c:pt>
                <c:pt idx="3">
                  <c:v>25.8</c:v>
                </c:pt>
                <c:pt idx="4">
                  <c:v>27.7</c:v>
                </c:pt>
                <c:pt idx="5">
                  <c:v>27.9</c:v>
                </c:pt>
                <c:pt idx="6">
                  <c:v>29.3</c:v>
                </c:pt>
                <c:pt idx="7">
                  <c:v>44.4</c:v>
                </c:pt>
              </c:numCache>
            </c:numRef>
          </c:val>
          <c:extLst>
            <c:ext xmlns:c16="http://schemas.microsoft.com/office/drawing/2014/chart" uri="{C3380CC4-5D6E-409C-BE32-E72D297353CC}">
              <c16:uniqueId val="{00000000-8ED4-423E-BB74-3B8C0D104010}"/>
            </c:ext>
          </c:extLst>
        </c:ser>
        <c:ser>
          <c:idx val="1"/>
          <c:order val="1"/>
          <c:tx>
            <c:strRef>
              <c:f>'29金融経済情報を全くみない人'!$T$25</c:f>
              <c:strCache>
                <c:ptCount val="1"/>
                <c:pt idx="0">
                  <c:v>全サンプル</c:v>
                </c:pt>
              </c:strCache>
            </c:strRef>
          </c:tx>
          <c:spPr>
            <a:ln w="15875">
              <a:prstDash val="sysDash"/>
            </a:ln>
          </c:spPr>
          <c:marker>
            <c:symbol val="none"/>
          </c:marker>
          <c:cat>
            <c:strRef>
              <c:f>'29金融経済情報を全くみない人'!$R$26:$R$33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'29金融経済情報を全くみない人'!$T$26:$T$33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8ED4-423E-BB74-3B8C0D104010}"/>
            </c:ext>
          </c:extLst>
        </c:ser>
        <c:dLbls>
          <c:showLegendKey val="0"/>
          <c:showVal val="0"/>
          <c:showCatName val="0"/>
          <c:showSerName val="0"/>
          <c:showPercent val="0"/>
          <c:showBubbleSize val="0"/>
        </c:dLbls>
        <c:axId val="103421056"/>
        <c:axId val="103422592"/>
      </c:radarChart>
      <c:catAx>
        <c:axId val="103421056"/>
        <c:scaling>
          <c:orientation val="minMax"/>
        </c:scaling>
        <c:delete val="0"/>
        <c:axPos val="b"/>
        <c:majorGridlines/>
        <c:numFmt formatCode="General" sourceLinked="0"/>
        <c:majorTickMark val="out"/>
        <c:minorTickMark val="none"/>
        <c:tickLblPos val="nextTo"/>
        <c:crossAx val="103422592"/>
        <c:crosses val="autoZero"/>
        <c:auto val="1"/>
        <c:lblAlgn val="ctr"/>
        <c:lblOffset val="100"/>
        <c:noMultiLvlLbl val="0"/>
      </c:catAx>
      <c:valAx>
        <c:axId val="103422592"/>
        <c:scaling>
          <c:orientation val="minMax"/>
        </c:scaling>
        <c:delete val="0"/>
        <c:axPos val="l"/>
        <c:majorGridlines/>
        <c:numFmt formatCode="#,##0.0;[Red]\-#,##0.0" sourceLinked="1"/>
        <c:majorTickMark val="cross"/>
        <c:minorTickMark val="none"/>
        <c:tickLblPos val="nextTo"/>
        <c:crossAx val="103421056"/>
        <c:crosses val="autoZero"/>
        <c:crossBetween val="between"/>
        <c:majorUnit val="100"/>
      </c:valAx>
    </c:plotArea>
    <c:legend>
      <c:legendPos val="r"/>
      <c:layout>
        <c:manualLayout>
          <c:xMode val="edge"/>
          <c:yMode val="edge"/>
          <c:x val="0.48476696716809548"/>
          <c:y val="2.2823381784439482E-2"/>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'30高年収'!$S$25</c:f>
              <c:strCache>
                <c:ptCount val="1"/>
                <c:pt idx="0">
                  <c:v>年収が高い人</c:v>
                </c:pt>
              </c:strCache>
            </c:strRef>
          </c:tx>
          <c:marker>
            <c:symbol val="none"/>
          </c:marker>
          <c:cat>
            <c:strRef>
              <c:f>'30高年収'!$R$26:$R$33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'30高年収'!$S$26:$S$33</c:f>
              <c:numCache>
                <c:formatCode>#,##0.0;[Red]\-#,##0.0</c:formatCode>
                <c:ptCount val="8"/>
                <c:pt idx="0">
                  <c:v>52.8</c:v>
                </c:pt>
                <c:pt idx="1">
                  <c:v>58.7</c:v>
                </c:pt>
                <c:pt idx="2">
                  <c:v>76.900000000000006</c:v>
                </c:pt>
                <c:pt idx="3">
                  <c:v>65.2</c:v>
                </c:pt>
                <c:pt idx="4">
                  <c:v>65.400000000000006</c:v>
                </c:pt>
                <c:pt idx="5">
                  <c:v>67.2</c:v>
                </c:pt>
                <c:pt idx="6">
                  <c:v>66.5</c:v>
                </c:pt>
                <c:pt idx="7">
                  <c:v>71.5</c:v>
                </c:pt>
              </c:numCache>
            </c:numRef>
          </c:val>
          <c:extLst>
            <c:ext xmlns:c16="http://schemas.microsoft.com/office/drawing/2014/chart" uri="{C3380CC4-5D6E-409C-BE32-E72D297353CC}">
              <c16:uniqueId val="{00000000-70E8-446C-ACC6-F22F5D7E937B}"/>
            </c:ext>
          </c:extLst>
        </c:ser>
        <c:ser>
          <c:idx val="1"/>
          <c:order val="1"/>
          <c:tx>
            <c:strRef>
              <c:f>'30高年収'!$T$25</c:f>
              <c:strCache>
                <c:ptCount val="1"/>
                <c:pt idx="0">
                  <c:v>全サンプル</c:v>
                </c:pt>
              </c:strCache>
            </c:strRef>
          </c:tx>
          <c:spPr>
            <a:ln w="15875">
              <a:prstDash val="sysDash"/>
            </a:ln>
          </c:spPr>
          <c:marker>
            <c:symbol val="none"/>
          </c:marker>
          <c:cat>
            <c:strRef>
              <c:f>'30高年収'!$R$26:$R$33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'30高年収'!$T$26:$T$33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70E8-446C-ACC6-F22F5D7E937B}"/>
            </c:ext>
          </c:extLst>
        </c:ser>
        <c:dLbls>
          <c:showLegendKey val="0"/>
          <c:showVal val="0"/>
          <c:showCatName val="0"/>
          <c:showSerName val="0"/>
          <c:showPercent val="0"/>
          <c:showBubbleSize val="0"/>
        </c:dLbls>
        <c:axId val="102707200"/>
        <c:axId val="102708736"/>
      </c:radarChart>
      <c:catAx>
        <c:axId val="102707200"/>
        <c:scaling>
          <c:orientation val="minMax"/>
        </c:scaling>
        <c:delete val="0"/>
        <c:axPos val="b"/>
        <c:majorGridlines/>
        <c:numFmt formatCode="General" sourceLinked="0"/>
        <c:majorTickMark val="out"/>
        <c:minorTickMark val="none"/>
        <c:tickLblPos val="nextTo"/>
        <c:crossAx val="102708736"/>
        <c:crosses val="autoZero"/>
        <c:auto val="1"/>
        <c:lblAlgn val="ctr"/>
        <c:lblOffset val="100"/>
        <c:noMultiLvlLbl val="0"/>
      </c:catAx>
      <c:valAx>
        <c:axId val="102708736"/>
        <c:scaling>
          <c:orientation val="minMax"/>
        </c:scaling>
        <c:delete val="0"/>
        <c:axPos val="l"/>
        <c:majorGridlines/>
        <c:numFmt formatCode="#,##0.0;[Red]\-#,##0.0" sourceLinked="1"/>
        <c:majorTickMark val="cross"/>
        <c:minorTickMark val="none"/>
        <c:tickLblPos val="nextTo"/>
        <c:crossAx val="102707200"/>
        <c:crosses val="autoZero"/>
        <c:crossBetween val="between"/>
        <c:majorUnit val="100"/>
      </c:valAx>
    </c:plotArea>
    <c:legend>
      <c:legendPos val="r"/>
      <c:layout>
        <c:manualLayout>
          <c:xMode val="edge"/>
          <c:yMode val="edge"/>
          <c:x val="0.52448953888871053"/>
          <c:y val="5.2000184709838991E-2"/>
          <c:w val="0.36103146903453509"/>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'31男性・女性'!$S$25</c:f>
              <c:strCache>
                <c:ptCount val="1"/>
                <c:pt idx="0">
                  <c:v>男性</c:v>
                </c:pt>
              </c:strCache>
            </c:strRef>
          </c:tx>
          <c:marker>
            <c:symbol val="none"/>
          </c:marker>
          <c:cat>
            <c:strRef>
              <c:f>'31男性・女性'!$R$26:$R$33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'31男性・女性'!$S$26:$S$33</c:f>
              <c:numCache>
                <c:formatCode>#,##0.0;[Red]\-#,##0.0</c:formatCode>
                <c:ptCount val="8"/>
                <c:pt idx="0">
                  <c:v>49.4</c:v>
                </c:pt>
                <c:pt idx="1">
                  <c:v>49</c:v>
                </c:pt>
                <c:pt idx="2">
                  <c:v>71.3</c:v>
                </c:pt>
                <c:pt idx="3">
                  <c:v>56.2</c:v>
                </c:pt>
                <c:pt idx="4">
                  <c:v>54.8</c:v>
                </c:pt>
                <c:pt idx="5">
                  <c:v>57.4</c:v>
                </c:pt>
                <c:pt idx="6">
                  <c:v>58.3</c:v>
                </c:pt>
                <c:pt idx="7">
                  <c:v>64.5</c:v>
                </c:pt>
              </c:numCache>
            </c:numRef>
          </c:val>
          <c:extLst>
            <c:ext xmlns:c16="http://schemas.microsoft.com/office/drawing/2014/chart" uri="{C3380CC4-5D6E-409C-BE32-E72D297353CC}">
              <c16:uniqueId val="{00000000-23C0-43BD-9423-E0387ECFDD57}"/>
            </c:ext>
          </c:extLst>
        </c:ser>
        <c:ser>
          <c:idx val="1"/>
          <c:order val="1"/>
          <c:tx>
            <c:strRef>
              <c:f>'31男性・女性'!$T$25</c:f>
              <c:strCache>
                <c:ptCount val="1"/>
                <c:pt idx="0">
                  <c:v>女性</c:v>
                </c:pt>
              </c:strCache>
            </c:strRef>
          </c:tx>
          <c:spPr>
            <a:ln w="28575">
              <a:solidFill>
                <a:srgbClr val="92D050"/>
              </a:solidFill>
              <a:prstDash val="dash"/>
            </a:ln>
          </c:spPr>
          <c:marker>
            <c:symbol val="none"/>
          </c:marker>
          <c:cat>
            <c:strRef>
              <c:f>'31男性・女性'!$R$26:$R$33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'31男性・女性'!$T$26:$T$33</c:f>
              <c:numCache>
                <c:formatCode>#,##0.0;[Red]\-#,##0.0</c:formatCode>
                <c:ptCount val="8"/>
                <c:pt idx="0">
                  <c:v>52.6</c:v>
                </c:pt>
                <c:pt idx="1">
                  <c:v>51.8</c:v>
                </c:pt>
                <c:pt idx="2">
                  <c:v>74.5</c:v>
                </c:pt>
                <c:pt idx="3">
                  <c:v>41.6</c:v>
                </c:pt>
                <c:pt idx="4">
                  <c:v>50.1</c:v>
                </c:pt>
                <c:pt idx="5">
                  <c:v>49.3</c:v>
                </c:pt>
                <c:pt idx="6">
                  <c:v>50.3</c:v>
                </c:pt>
                <c:pt idx="7">
                  <c:v>66.099999999999994</c:v>
                </c:pt>
              </c:numCache>
            </c:numRef>
          </c:val>
          <c:extLst>
            <c:ext xmlns:c16="http://schemas.microsoft.com/office/drawing/2014/chart" uri="{C3380CC4-5D6E-409C-BE32-E72D297353CC}">
              <c16:uniqueId val="{00000001-23C0-43BD-9423-E0387ECFDD57}"/>
            </c:ext>
          </c:extLst>
        </c:ser>
        <c:ser>
          <c:idx val="2"/>
          <c:order val="2"/>
          <c:tx>
            <c:strRef>
              <c:f>'31男性・女性'!$U$25</c:f>
              <c:strCache>
                <c:ptCount val="1"/>
                <c:pt idx="0">
                  <c:v>全サンプル</c:v>
                </c:pt>
              </c:strCache>
            </c:strRef>
          </c:tx>
          <c:spPr>
            <a:ln w="15875">
              <a:solidFill>
                <a:schemeClr val="accent2"/>
              </a:solidFill>
              <a:prstDash val="sysDash"/>
            </a:ln>
          </c:spPr>
          <c:marker>
            <c:symbol val="none"/>
          </c:marker>
          <c:cat>
            <c:strRef>
              <c:f>'31男性・女性'!$R$26:$R$33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'31男性・女性'!$U$26:$U$33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2-23C0-43BD-9423-E0387ECFDD57}"/>
            </c:ext>
          </c:extLst>
        </c:ser>
        <c:dLbls>
          <c:showLegendKey val="0"/>
          <c:showVal val="0"/>
          <c:showCatName val="0"/>
          <c:showSerName val="0"/>
          <c:showPercent val="0"/>
          <c:showBubbleSize val="0"/>
        </c:dLbls>
        <c:axId val="102145024"/>
        <c:axId val="102159104"/>
      </c:radarChart>
      <c:catAx>
        <c:axId val="102145024"/>
        <c:scaling>
          <c:orientation val="minMax"/>
        </c:scaling>
        <c:delete val="0"/>
        <c:axPos val="b"/>
        <c:majorGridlines/>
        <c:numFmt formatCode="General" sourceLinked="0"/>
        <c:majorTickMark val="out"/>
        <c:minorTickMark val="none"/>
        <c:tickLblPos val="nextTo"/>
        <c:crossAx val="102159104"/>
        <c:crosses val="autoZero"/>
        <c:auto val="1"/>
        <c:lblAlgn val="ctr"/>
        <c:lblOffset val="100"/>
        <c:noMultiLvlLbl val="0"/>
      </c:catAx>
      <c:valAx>
        <c:axId val="102159104"/>
        <c:scaling>
          <c:orientation val="minMax"/>
        </c:scaling>
        <c:delete val="0"/>
        <c:axPos val="l"/>
        <c:majorGridlines/>
        <c:numFmt formatCode="#,##0.0;[Red]\-#,##0.0" sourceLinked="1"/>
        <c:majorTickMark val="cross"/>
        <c:minorTickMark val="none"/>
        <c:tickLblPos val="nextTo"/>
        <c:crossAx val="102145024"/>
        <c:crosses val="autoZero"/>
        <c:crossBetween val="between"/>
        <c:majorUnit val="100"/>
      </c:valAx>
    </c:plotArea>
    <c:legend>
      <c:legendPos val="r"/>
      <c:layout>
        <c:manualLayout>
          <c:xMode val="edge"/>
          <c:yMode val="edge"/>
          <c:x val="0.58804565364169448"/>
          <c:y val="2.254709699922448E-2"/>
          <c:w val="0.26207639161409596"/>
          <c:h val="0.2082328374712891"/>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'34 損失回避'!$S$25</c:f>
              <c:strCache>
                <c:ptCount val="1"/>
                <c:pt idx="0">
                  <c:v>損失回避傾向が強く、投資しない人</c:v>
                </c:pt>
              </c:strCache>
            </c:strRef>
          </c:tx>
          <c:marker>
            <c:symbol val="none"/>
          </c:marker>
          <c:cat>
            <c:strRef>
              <c:f>'34 損失回避'!$R$26:$R$33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'34 損失回避'!$S$26:$S$33</c:f>
              <c:numCache>
                <c:formatCode>#,##0.0;[Red]\-#,##0.0</c:formatCode>
                <c:ptCount val="8"/>
                <c:pt idx="0">
                  <c:v>50.5</c:v>
                </c:pt>
                <c:pt idx="1">
                  <c:v>48</c:v>
                </c:pt>
                <c:pt idx="2">
                  <c:v>71.8</c:v>
                </c:pt>
                <c:pt idx="3">
                  <c:v>44.6</c:v>
                </c:pt>
                <c:pt idx="4">
                  <c:v>49.3</c:v>
                </c:pt>
                <c:pt idx="5">
                  <c:v>49.8</c:v>
                </c:pt>
                <c:pt idx="6">
                  <c:v>50.5</c:v>
                </c:pt>
                <c:pt idx="7">
                  <c:v>63.5</c:v>
                </c:pt>
              </c:numCache>
            </c:numRef>
          </c:val>
          <c:extLst>
            <c:ext xmlns:c16="http://schemas.microsoft.com/office/drawing/2014/chart" uri="{C3380CC4-5D6E-409C-BE32-E72D297353CC}">
              <c16:uniqueId val="{00000000-94FC-4884-9939-6BEAE99727A1}"/>
            </c:ext>
          </c:extLst>
        </c:ser>
        <c:ser>
          <c:idx val="1"/>
          <c:order val="1"/>
          <c:tx>
            <c:strRef>
              <c:f>'34 損失回避'!$T$25</c:f>
              <c:strCache>
                <c:ptCount val="1"/>
                <c:pt idx="0">
                  <c:v>全サンプル</c:v>
                </c:pt>
              </c:strCache>
            </c:strRef>
          </c:tx>
          <c:spPr>
            <a:ln w="15875">
              <a:prstDash val="sysDash"/>
            </a:ln>
          </c:spPr>
          <c:marker>
            <c:symbol val="none"/>
          </c:marker>
          <c:cat>
            <c:strRef>
              <c:f>'34 損失回避'!$R$26:$R$33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'34 損失回避'!$T$26:$T$33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94FC-4884-9939-6BEAE99727A1}"/>
            </c:ext>
          </c:extLst>
        </c:ser>
        <c:dLbls>
          <c:showLegendKey val="0"/>
          <c:showVal val="0"/>
          <c:showCatName val="0"/>
          <c:showSerName val="0"/>
          <c:showPercent val="0"/>
          <c:showBubbleSize val="0"/>
        </c:dLbls>
        <c:axId val="103118720"/>
        <c:axId val="103120256"/>
      </c:radarChart>
      <c:catAx>
        <c:axId val="103118720"/>
        <c:scaling>
          <c:orientation val="minMax"/>
        </c:scaling>
        <c:delete val="0"/>
        <c:axPos val="b"/>
        <c:majorGridlines/>
        <c:numFmt formatCode="General" sourceLinked="0"/>
        <c:majorTickMark val="out"/>
        <c:minorTickMark val="none"/>
        <c:tickLblPos val="nextTo"/>
        <c:crossAx val="103120256"/>
        <c:crosses val="autoZero"/>
        <c:auto val="1"/>
        <c:lblAlgn val="ctr"/>
        <c:lblOffset val="100"/>
        <c:noMultiLvlLbl val="0"/>
      </c:catAx>
      <c:valAx>
        <c:axId val="103120256"/>
        <c:scaling>
          <c:orientation val="minMax"/>
        </c:scaling>
        <c:delete val="0"/>
        <c:axPos val="l"/>
        <c:majorGridlines/>
        <c:numFmt formatCode="#,##0.0;[Red]\-#,##0.0" sourceLinked="1"/>
        <c:majorTickMark val="cross"/>
        <c:minorTickMark val="none"/>
        <c:tickLblPos val="nextTo"/>
        <c:crossAx val="103118720"/>
        <c:crosses val="autoZero"/>
        <c:crossBetween val="between"/>
        <c:majorUnit val="100"/>
      </c:valAx>
    </c:plotArea>
    <c:legend>
      <c:legendPos val="r"/>
      <c:layout>
        <c:manualLayout>
          <c:xMode val="edge"/>
          <c:yMode val="edge"/>
          <c:x val="0.48476687422869197"/>
          <c:y val="2.3995438432484893E-3"/>
          <c:w val="0.48019912687741478"/>
          <c:h val="0.19036577372631192"/>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'35近視眼'!$S$25</c:f>
              <c:strCache>
                <c:ptCount val="1"/>
                <c:pt idx="0">
                  <c:v>近視眼的行動バイアスが強い人</c:v>
                </c:pt>
              </c:strCache>
            </c:strRef>
          </c:tx>
          <c:marker>
            <c:symbol val="none"/>
          </c:marker>
          <c:cat>
            <c:strRef>
              <c:f>'35近視眼'!$R$26:$R$33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'35近視眼'!$S$26:$S$33</c:f>
              <c:numCache>
                <c:formatCode>#,##0.0;[Red]\-#,##0.0</c:formatCode>
                <c:ptCount val="8"/>
                <c:pt idx="0">
                  <c:v>51.7</c:v>
                </c:pt>
                <c:pt idx="1">
                  <c:v>50.8</c:v>
                </c:pt>
                <c:pt idx="2">
                  <c:v>75.099999999999994</c:v>
                </c:pt>
                <c:pt idx="3">
                  <c:v>49.7</c:v>
                </c:pt>
                <c:pt idx="4">
                  <c:v>53.5</c:v>
                </c:pt>
                <c:pt idx="5">
                  <c:v>54.6</c:v>
                </c:pt>
                <c:pt idx="6">
                  <c:v>55.6</c:v>
                </c:pt>
                <c:pt idx="7">
                  <c:v>66.400000000000006</c:v>
                </c:pt>
              </c:numCache>
            </c:numRef>
          </c:val>
          <c:extLst>
            <c:ext xmlns:c16="http://schemas.microsoft.com/office/drawing/2014/chart" uri="{C3380CC4-5D6E-409C-BE32-E72D297353CC}">
              <c16:uniqueId val="{00000000-F705-460D-A2CC-CA033EF5C0C9}"/>
            </c:ext>
          </c:extLst>
        </c:ser>
        <c:ser>
          <c:idx val="1"/>
          <c:order val="1"/>
          <c:tx>
            <c:strRef>
              <c:f>'35近視眼'!$T$25</c:f>
              <c:strCache>
                <c:ptCount val="1"/>
                <c:pt idx="0">
                  <c:v>全サンプル</c:v>
                </c:pt>
              </c:strCache>
            </c:strRef>
          </c:tx>
          <c:spPr>
            <a:ln w="15875">
              <a:prstDash val="sysDash"/>
            </a:ln>
          </c:spPr>
          <c:marker>
            <c:symbol val="none"/>
          </c:marker>
          <c:cat>
            <c:strRef>
              <c:f>'35近視眼'!$R$26:$R$33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'35近視眼'!$T$26:$T$33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F705-460D-A2CC-CA033EF5C0C9}"/>
            </c:ext>
          </c:extLst>
        </c:ser>
        <c:dLbls>
          <c:showLegendKey val="0"/>
          <c:showVal val="0"/>
          <c:showCatName val="0"/>
          <c:showSerName val="0"/>
          <c:showPercent val="0"/>
          <c:showBubbleSize val="0"/>
        </c:dLbls>
        <c:axId val="103371520"/>
        <c:axId val="103373056"/>
      </c:radarChart>
      <c:catAx>
        <c:axId val="103371520"/>
        <c:scaling>
          <c:orientation val="minMax"/>
        </c:scaling>
        <c:delete val="0"/>
        <c:axPos val="b"/>
        <c:majorGridlines/>
        <c:numFmt formatCode="General" sourceLinked="0"/>
        <c:majorTickMark val="out"/>
        <c:minorTickMark val="none"/>
        <c:tickLblPos val="nextTo"/>
        <c:crossAx val="103373056"/>
        <c:crosses val="autoZero"/>
        <c:auto val="1"/>
        <c:lblAlgn val="ctr"/>
        <c:lblOffset val="100"/>
        <c:noMultiLvlLbl val="0"/>
      </c:catAx>
      <c:valAx>
        <c:axId val="103373056"/>
        <c:scaling>
          <c:orientation val="minMax"/>
        </c:scaling>
        <c:delete val="0"/>
        <c:axPos val="l"/>
        <c:majorGridlines/>
        <c:numFmt formatCode="#,##0.0;[Red]\-#,##0.0" sourceLinked="1"/>
        <c:majorTickMark val="cross"/>
        <c:minorTickMark val="none"/>
        <c:tickLblPos val="nextTo"/>
        <c:crossAx val="103371520"/>
        <c:crosses val="autoZero"/>
        <c:crossBetween val="between"/>
        <c:majorUnit val="100"/>
      </c:valAx>
    </c:plotArea>
    <c:legend>
      <c:legendPos val="r"/>
      <c:layout>
        <c:manualLayout>
          <c:xMode val="edge"/>
          <c:yMode val="edge"/>
          <c:x val="0.48476687422869197"/>
          <c:y val="2.3995438432484893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'36横並び'!$S$25</c:f>
              <c:strCache>
                <c:ptCount val="1"/>
                <c:pt idx="0">
                  <c:v>横並び行動バイアスが強い人</c:v>
                </c:pt>
              </c:strCache>
            </c:strRef>
          </c:tx>
          <c:marker>
            <c:symbol val="none"/>
          </c:marker>
          <c:cat>
            <c:strRef>
              <c:f>'36横並び'!$R$26:$R$33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'36横並び'!$S$26:$S$33</c:f>
              <c:numCache>
                <c:formatCode>#,##0.0;[Red]\-#,##0.0</c:formatCode>
                <c:ptCount val="8"/>
                <c:pt idx="0">
                  <c:v>40.9</c:v>
                </c:pt>
                <c:pt idx="1">
                  <c:v>44.9</c:v>
                </c:pt>
                <c:pt idx="2">
                  <c:v>63.1</c:v>
                </c:pt>
                <c:pt idx="3">
                  <c:v>43</c:v>
                </c:pt>
                <c:pt idx="4">
                  <c:v>46.4</c:v>
                </c:pt>
                <c:pt idx="5">
                  <c:v>46.6</c:v>
                </c:pt>
                <c:pt idx="6">
                  <c:v>49.9</c:v>
                </c:pt>
                <c:pt idx="7">
                  <c:v>55.9</c:v>
                </c:pt>
              </c:numCache>
            </c:numRef>
          </c:val>
          <c:extLst>
            <c:ext xmlns:c16="http://schemas.microsoft.com/office/drawing/2014/chart" uri="{C3380CC4-5D6E-409C-BE32-E72D297353CC}">
              <c16:uniqueId val="{00000000-6C78-4124-A548-56133AB592D9}"/>
            </c:ext>
          </c:extLst>
        </c:ser>
        <c:ser>
          <c:idx val="1"/>
          <c:order val="1"/>
          <c:tx>
            <c:strRef>
              <c:f>'36横並び'!$T$25</c:f>
              <c:strCache>
                <c:ptCount val="1"/>
                <c:pt idx="0">
                  <c:v>全サンプル</c:v>
                </c:pt>
              </c:strCache>
            </c:strRef>
          </c:tx>
          <c:spPr>
            <a:ln w="15875">
              <a:prstDash val="sysDash"/>
            </a:ln>
          </c:spPr>
          <c:marker>
            <c:symbol val="none"/>
          </c:marker>
          <c:cat>
            <c:strRef>
              <c:f>'36横並び'!$R$26:$R$33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'36横並び'!$T$26:$T$33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6C78-4124-A548-56133AB592D9}"/>
            </c:ext>
          </c:extLst>
        </c:ser>
        <c:dLbls>
          <c:showLegendKey val="0"/>
          <c:showVal val="0"/>
          <c:showCatName val="0"/>
          <c:showSerName val="0"/>
          <c:showPercent val="0"/>
          <c:showBubbleSize val="0"/>
        </c:dLbls>
        <c:axId val="102108544"/>
        <c:axId val="103310464"/>
      </c:radarChart>
      <c:catAx>
        <c:axId val="102108544"/>
        <c:scaling>
          <c:orientation val="minMax"/>
        </c:scaling>
        <c:delete val="0"/>
        <c:axPos val="b"/>
        <c:majorGridlines/>
        <c:numFmt formatCode="General" sourceLinked="0"/>
        <c:majorTickMark val="out"/>
        <c:minorTickMark val="none"/>
        <c:tickLblPos val="nextTo"/>
        <c:crossAx val="103310464"/>
        <c:crosses val="autoZero"/>
        <c:auto val="1"/>
        <c:lblAlgn val="ctr"/>
        <c:lblOffset val="100"/>
        <c:noMultiLvlLbl val="0"/>
      </c:catAx>
      <c:valAx>
        <c:axId val="103310464"/>
        <c:scaling>
          <c:orientation val="minMax"/>
        </c:scaling>
        <c:delete val="0"/>
        <c:axPos val="l"/>
        <c:majorGridlines/>
        <c:numFmt formatCode="#,##0.0;[Red]\-#,##0.0" sourceLinked="1"/>
        <c:majorTickMark val="cross"/>
        <c:minorTickMark val="none"/>
        <c:tickLblPos val="nextTo"/>
        <c:crossAx val="102108544"/>
        <c:crosses val="autoZero"/>
        <c:crossBetween val="between"/>
        <c:majorUnit val="100"/>
      </c:valAx>
    </c:plotArea>
    <c:legend>
      <c:legendPos val="r"/>
      <c:layout>
        <c:manualLayout>
          <c:xMode val="edge"/>
          <c:yMode val="edge"/>
          <c:x val="0.48476687422869197"/>
          <c:y val="2.3995438432484893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'37 北海道'!$U$25</c:f>
              <c:strCache>
                <c:ptCount val="1"/>
                <c:pt idx="0">
                  <c:v>北海道</c:v>
                </c:pt>
              </c:strCache>
            </c:strRef>
          </c:tx>
          <c:marker>
            <c:symbol val="none"/>
          </c:marker>
          <c:cat>
            <c:strRef>
              <c:f>'37 北海道'!$T$26:$T$33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'37 北海道'!$U$26:$U$33</c:f>
              <c:numCache>
                <c:formatCode>#,##0.0;[Red]\-#,##0.0</c:formatCode>
                <c:ptCount val="8"/>
                <c:pt idx="0">
                  <c:v>52.7</c:v>
                </c:pt>
                <c:pt idx="1">
                  <c:v>48.6</c:v>
                </c:pt>
                <c:pt idx="2">
                  <c:v>72.900000000000006</c:v>
                </c:pt>
                <c:pt idx="3">
                  <c:v>46</c:v>
                </c:pt>
                <c:pt idx="4">
                  <c:v>53.3</c:v>
                </c:pt>
                <c:pt idx="5">
                  <c:v>51.3</c:v>
                </c:pt>
                <c:pt idx="6">
                  <c:v>53.6</c:v>
                </c:pt>
                <c:pt idx="7">
                  <c:v>64.099999999999994</c:v>
                </c:pt>
              </c:numCache>
            </c:numRef>
          </c:val>
          <c:extLst>
            <c:ext xmlns:c16="http://schemas.microsoft.com/office/drawing/2014/chart" uri="{C3380CC4-5D6E-409C-BE32-E72D297353CC}">
              <c16:uniqueId val="{00000000-2DFE-4AE0-88D1-D4383C49AFE8}"/>
            </c:ext>
          </c:extLst>
        </c:ser>
        <c:ser>
          <c:idx val="1"/>
          <c:order val="1"/>
          <c:tx>
            <c:strRef>
              <c:f>'37 北海道'!$V$25</c:f>
              <c:strCache>
                <c:ptCount val="1"/>
                <c:pt idx="0">
                  <c:v>全国</c:v>
                </c:pt>
              </c:strCache>
            </c:strRef>
          </c:tx>
          <c:spPr>
            <a:ln w="15875">
              <a:prstDash val="sysDash"/>
            </a:ln>
          </c:spPr>
          <c:marker>
            <c:symbol val="none"/>
          </c:marker>
          <c:cat>
            <c:strRef>
              <c:f>'37 北海道'!$T$26:$T$33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'37 北海道'!$V$26:$V$33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2DFE-4AE0-88D1-D4383C49AFE8}"/>
            </c:ext>
          </c:extLst>
        </c:ser>
        <c:dLbls>
          <c:showLegendKey val="0"/>
          <c:showVal val="0"/>
          <c:showCatName val="0"/>
          <c:showSerName val="0"/>
          <c:showPercent val="0"/>
          <c:showBubbleSize val="0"/>
        </c:dLbls>
        <c:axId val="103405824"/>
        <c:axId val="103051264"/>
      </c:radarChart>
      <c:catAx>
        <c:axId val="103405824"/>
        <c:scaling>
          <c:orientation val="minMax"/>
        </c:scaling>
        <c:delete val="0"/>
        <c:axPos val="b"/>
        <c:majorGridlines/>
        <c:numFmt formatCode="General" sourceLinked="0"/>
        <c:majorTickMark val="out"/>
        <c:minorTickMark val="none"/>
        <c:tickLblPos val="nextTo"/>
        <c:crossAx val="103051264"/>
        <c:crosses val="autoZero"/>
        <c:auto val="1"/>
        <c:lblAlgn val="ctr"/>
        <c:lblOffset val="100"/>
        <c:noMultiLvlLbl val="0"/>
      </c:catAx>
      <c:valAx>
        <c:axId val="103051264"/>
        <c:scaling>
          <c:orientation val="minMax"/>
        </c:scaling>
        <c:delete val="0"/>
        <c:axPos val="l"/>
        <c:majorGridlines/>
        <c:numFmt formatCode="#,##0.0;[Red]\-#,##0.0" sourceLinked="1"/>
        <c:majorTickMark val="cross"/>
        <c:minorTickMark val="none"/>
        <c:tickLblPos val="nextTo"/>
        <c:crossAx val="10340582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9747714596544"/>
          <c:y val="8.8437591134441523E-2"/>
          <c:w val="0.83147556410026924"/>
          <c:h val="0.77547564887722364"/>
        </c:manualLayout>
      </c:layout>
      <c:barChart>
        <c:barDir val="col"/>
        <c:grouping val="clustered"/>
        <c:varyColors val="0"/>
        <c:ser>
          <c:idx val="0"/>
          <c:order val="0"/>
          <c:invertIfNegative val="0"/>
          <c:cat>
            <c:strRef>
              <c:f>'5正答率分布'!$A$11:$A$36</c:f>
              <c:strCache>
                <c:ptCount val="26"/>
                <c:pt idx="0">
                  <c:v>0点</c:v>
                </c:pt>
                <c:pt idx="1">
                  <c:v>4点</c:v>
                </c:pt>
                <c:pt idx="2">
                  <c:v>8点</c:v>
                </c:pt>
                <c:pt idx="3">
                  <c:v>12点</c:v>
                </c:pt>
                <c:pt idx="4">
                  <c:v>16点</c:v>
                </c:pt>
                <c:pt idx="5">
                  <c:v>20点</c:v>
                </c:pt>
                <c:pt idx="6">
                  <c:v>24点</c:v>
                </c:pt>
                <c:pt idx="7">
                  <c:v>28点</c:v>
                </c:pt>
                <c:pt idx="8">
                  <c:v>32点</c:v>
                </c:pt>
                <c:pt idx="9">
                  <c:v>36点</c:v>
                </c:pt>
                <c:pt idx="10">
                  <c:v>40点</c:v>
                </c:pt>
                <c:pt idx="11">
                  <c:v>44点</c:v>
                </c:pt>
                <c:pt idx="12">
                  <c:v>48点</c:v>
                </c:pt>
                <c:pt idx="13">
                  <c:v>52点</c:v>
                </c:pt>
                <c:pt idx="14">
                  <c:v>56点</c:v>
                </c:pt>
                <c:pt idx="15">
                  <c:v>60点</c:v>
                </c:pt>
                <c:pt idx="16">
                  <c:v>64点</c:v>
                </c:pt>
                <c:pt idx="17">
                  <c:v>68点</c:v>
                </c:pt>
                <c:pt idx="18">
                  <c:v>72点</c:v>
                </c:pt>
                <c:pt idx="19">
                  <c:v>76点</c:v>
                </c:pt>
                <c:pt idx="20">
                  <c:v>80点</c:v>
                </c:pt>
                <c:pt idx="21">
                  <c:v>84点</c:v>
                </c:pt>
                <c:pt idx="22">
                  <c:v>88点</c:v>
                </c:pt>
                <c:pt idx="23">
                  <c:v>92点</c:v>
                </c:pt>
                <c:pt idx="24">
                  <c:v>96点</c:v>
                </c:pt>
                <c:pt idx="25">
                  <c:v>100点</c:v>
                </c:pt>
              </c:strCache>
            </c:strRef>
          </c:cat>
          <c:val>
            <c:numRef>
              <c:f>'5正答率分布'!$B$11:$B$36</c:f>
              <c:numCache>
                <c:formatCode>#,##0_);[Red]\(#,##0\)</c:formatCode>
                <c:ptCount val="26"/>
                <c:pt idx="0">
                  <c:v>583</c:v>
                </c:pt>
                <c:pt idx="1">
                  <c:v>859</c:v>
                </c:pt>
                <c:pt idx="2">
                  <c:v>686</c:v>
                </c:pt>
                <c:pt idx="3">
                  <c:v>629</c:v>
                </c:pt>
                <c:pt idx="4">
                  <c:v>630</c:v>
                </c:pt>
                <c:pt idx="5">
                  <c:v>705</c:v>
                </c:pt>
                <c:pt idx="6">
                  <c:v>735</c:v>
                </c:pt>
                <c:pt idx="7">
                  <c:v>711</c:v>
                </c:pt>
                <c:pt idx="8">
                  <c:v>739</c:v>
                </c:pt>
                <c:pt idx="9">
                  <c:v>818</c:v>
                </c:pt>
                <c:pt idx="10">
                  <c:v>848</c:v>
                </c:pt>
                <c:pt idx="11">
                  <c:v>915</c:v>
                </c:pt>
                <c:pt idx="12">
                  <c:v>960</c:v>
                </c:pt>
                <c:pt idx="13">
                  <c:v>1015</c:v>
                </c:pt>
                <c:pt idx="14">
                  <c:v>1010</c:v>
                </c:pt>
                <c:pt idx="15">
                  <c:v>1125</c:v>
                </c:pt>
                <c:pt idx="16">
                  <c:v>1276</c:v>
                </c:pt>
                <c:pt idx="17">
                  <c:v>1267</c:v>
                </c:pt>
                <c:pt idx="18">
                  <c:v>1326</c:v>
                </c:pt>
                <c:pt idx="19">
                  <c:v>1436</c:v>
                </c:pt>
                <c:pt idx="20">
                  <c:v>1493</c:v>
                </c:pt>
                <c:pt idx="21">
                  <c:v>1483</c:v>
                </c:pt>
                <c:pt idx="22">
                  <c:v>1394</c:v>
                </c:pt>
                <c:pt idx="23">
                  <c:v>1183</c:v>
                </c:pt>
                <c:pt idx="24">
                  <c:v>818</c:v>
                </c:pt>
                <c:pt idx="25">
                  <c:v>356</c:v>
                </c:pt>
              </c:numCache>
            </c:numRef>
          </c:val>
          <c:extLst>
            <c:ext xmlns:c16="http://schemas.microsoft.com/office/drawing/2014/chart" uri="{C3380CC4-5D6E-409C-BE32-E72D297353CC}">
              <c16:uniqueId val="{00000000-00F8-469A-9A48-8921E544D5D4}"/>
            </c:ext>
          </c:extLst>
        </c:ser>
        <c:dLbls>
          <c:showLegendKey val="0"/>
          <c:showVal val="0"/>
          <c:showCatName val="0"/>
          <c:showSerName val="0"/>
          <c:showPercent val="0"/>
          <c:showBubbleSize val="0"/>
        </c:dLbls>
        <c:gapWidth val="150"/>
        <c:axId val="100802560"/>
        <c:axId val="100804096"/>
      </c:barChart>
      <c:catAx>
        <c:axId val="100802560"/>
        <c:scaling>
          <c:orientation val="minMax"/>
        </c:scaling>
        <c:delete val="0"/>
        <c:axPos val="b"/>
        <c:numFmt formatCode="General" sourceLinked="0"/>
        <c:majorTickMark val="out"/>
        <c:minorTickMark val="none"/>
        <c:tickLblPos val="nextTo"/>
        <c:txPr>
          <a:bodyPr/>
          <a:lstStyle/>
          <a:p>
            <a:pPr>
              <a:defRPr sz="800"/>
            </a:pPr>
            <a:endParaRPr lang="ja-JP"/>
          </a:p>
        </c:txPr>
        <c:crossAx val="100804096"/>
        <c:crosses val="autoZero"/>
        <c:auto val="1"/>
        <c:lblAlgn val="ctr"/>
        <c:lblOffset val="100"/>
        <c:tickLblSkip val="5"/>
        <c:noMultiLvlLbl val="0"/>
      </c:catAx>
      <c:valAx>
        <c:axId val="100804096"/>
        <c:scaling>
          <c:orientation val="minMax"/>
        </c:scaling>
        <c:delete val="0"/>
        <c:axPos val="l"/>
        <c:numFmt formatCode="#,##0_);[Red]\(#,##0\)" sourceLinked="1"/>
        <c:majorTickMark val="out"/>
        <c:minorTickMark val="none"/>
        <c:tickLblPos val="nextTo"/>
        <c:txPr>
          <a:bodyPr/>
          <a:lstStyle/>
          <a:p>
            <a:pPr>
              <a:defRPr sz="800"/>
            </a:pPr>
            <a:endParaRPr lang="ja-JP"/>
          </a:p>
        </c:txPr>
        <c:crossAx val="100802560"/>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'38 青森県'!$U$25</c:f>
              <c:strCache>
                <c:ptCount val="1"/>
                <c:pt idx="0">
                  <c:v>青森県</c:v>
                </c:pt>
              </c:strCache>
            </c:strRef>
          </c:tx>
          <c:marker>
            <c:symbol val="none"/>
          </c:marker>
          <c:cat>
            <c:strRef>
              <c:f>'38 青森県'!$T$26:$T$33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'38 青森県'!$U$26:$U$33</c:f>
              <c:numCache>
                <c:formatCode>#,##0.0;[Red]\-#,##0.0</c:formatCode>
                <c:ptCount val="8"/>
                <c:pt idx="0">
                  <c:v>48.3</c:v>
                </c:pt>
                <c:pt idx="1">
                  <c:v>46.9</c:v>
                </c:pt>
                <c:pt idx="2">
                  <c:v>70.7</c:v>
                </c:pt>
                <c:pt idx="3">
                  <c:v>42.4</c:v>
                </c:pt>
                <c:pt idx="4">
                  <c:v>50.6</c:v>
                </c:pt>
                <c:pt idx="5">
                  <c:v>48.5</c:v>
                </c:pt>
                <c:pt idx="6">
                  <c:v>49</c:v>
                </c:pt>
                <c:pt idx="7">
                  <c:v>63.4</c:v>
                </c:pt>
              </c:numCache>
            </c:numRef>
          </c:val>
          <c:extLst>
            <c:ext xmlns:c16="http://schemas.microsoft.com/office/drawing/2014/chart" uri="{C3380CC4-5D6E-409C-BE32-E72D297353CC}">
              <c16:uniqueId val="{00000000-2884-4CB1-A825-09A90129304B}"/>
            </c:ext>
          </c:extLst>
        </c:ser>
        <c:ser>
          <c:idx val="1"/>
          <c:order val="1"/>
          <c:tx>
            <c:strRef>
              <c:f>'38 青森県'!$V$25</c:f>
              <c:strCache>
                <c:ptCount val="1"/>
                <c:pt idx="0">
                  <c:v>全国</c:v>
                </c:pt>
              </c:strCache>
            </c:strRef>
          </c:tx>
          <c:spPr>
            <a:ln w="15875">
              <a:prstDash val="sysDash"/>
            </a:ln>
          </c:spPr>
          <c:marker>
            <c:symbol val="none"/>
          </c:marker>
          <c:cat>
            <c:strRef>
              <c:f>'38 青森県'!$T$26:$T$33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'38 青森県'!$V$26:$V$33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2884-4CB1-A825-09A90129304B}"/>
            </c:ext>
          </c:extLst>
        </c:ser>
        <c:dLbls>
          <c:showLegendKey val="0"/>
          <c:showVal val="0"/>
          <c:showCatName val="0"/>
          <c:showSerName val="0"/>
          <c:showPercent val="0"/>
          <c:showBubbleSize val="0"/>
        </c:dLbls>
        <c:axId val="103711872"/>
        <c:axId val="103713408"/>
      </c:radarChart>
      <c:catAx>
        <c:axId val="103711872"/>
        <c:scaling>
          <c:orientation val="minMax"/>
        </c:scaling>
        <c:delete val="0"/>
        <c:axPos val="b"/>
        <c:majorGridlines/>
        <c:numFmt formatCode="General" sourceLinked="0"/>
        <c:majorTickMark val="out"/>
        <c:minorTickMark val="none"/>
        <c:tickLblPos val="nextTo"/>
        <c:crossAx val="103713408"/>
        <c:crosses val="autoZero"/>
        <c:auto val="1"/>
        <c:lblAlgn val="ctr"/>
        <c:lblOffset val="100"/>
        <c:noMultiLvlLbl val="0"/>
      </c:catAx>
      <c:valAx>
        <c:axId val="103713408"/>
        <c:scaling>
          <c:orientation val="minMax"/>
        </c:scaling>
        <c:delete val="0"/>
        <c:axPos val="l"/>
        <c:majorGridlines/>
        <c:numFmt formatCode="#,##0.0;[Red]\-#,##0.0" sourceLinked="1"/>
        <c:majorTickMark val="cross"/>
        <c:minorTickMark val="none"/>
        <c:tickLblPos val="nextTo"/>
        <c:crossAx val="10371187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'39 岩手県'!$U$25</c:f>
              <c:strCache>
                <c:ptCount val="1"/>
                <c:pt idx="0">
                  <c:v>岩手県</c:v>
                </c:pt>
              </c:strCache>
            </c:strRef>
          </c:tx>
          <c:marker>
            <c:symbol val="none"/>
          </c:marker>
          <c:cat>
            <c:strRef>
              <c:f>'39 岩手県'!$T$26:$T$33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'39 岩手県'!$U$26:$U$33</c:f>
              <c:numCache>
                <c:formatCode>#,##0.0;[Red]\-#,##0.0</c:formatCode>
                <c:ptCount val="8"/>
                <c:pt idx="0">
                  <c:v>53.1</c:v>
                </c:pt>
                <c:pt idx="1">
                  <c:v>52.1</c:v>
                </c:pt>
                <c:pt idx="2">
                  <c:v>75.3</c:v>
                </c:pt>
                <c:pt idx="3">
                  <c:v>44</c:v>
                </c:pt>
                <c:pt idx="4">
                  <c:v>52.9</c:v>
                </c:pt>
                <c:pt idx="5">
                  <c:v>52.8</c:v>
                </c:pt>
                <c:pt idx="6">
                  <c:v>52.3</c:v>
                </c:pt>
                <c:pt idx="7">
                  <c:v>66.400000000000006</c:v>
                </c:pt>
              </c:numCache>
            </c:numRef>
          </c:val>
          <c:extLst>
            <c:ext xmlns:c16="http://schemas.microsoft.com/office/drawing/2014/chart" uri="{C3380CC4-5D6E-409C-BE32-E72D297353CC}">
              <c16:uniqueId val="{00000000-DED9-48A3-B8D5-D9A17EAB4FB5}"/>
            </c:ext>
          </c:extLst>
        </c:ser>
        <c:ser>
          <c:idx val="1"/>
          <c:order val="1"/>
          <c:tx>
            <c:strRef>
              <c:f>'39 岩手県'!$V$25</c:f>
              <c:strCache>
                <c:ptCount val="1"/>
                <c:pt idx="0">
                  <c:v>全国</c:v>
                </c:pt>
              </c:strCache>
            </c:strRef>
          </c:tx>
          <c:spPr>
            <a:ln w="15875">
              <a:prstDash val="sysDash"/>
            </a:ln>
          </c:spPr>
          <c:marker>
            <c:symbol val="none"/>
          </c:marker>
          <c:cat>
            <c:strRef>
              <c:f>'39 岩手県'!$T$26:$T$33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'39 岩手県'!$V$26:$V$33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DED9-48A3-B8D5-D9A17EAB4FB5}"/>
            </c:ext>
          </c:extLst>
        </c:ser>
        <c:dLbls>
          <c:showLegendKey val="0"/>
          <c:showVal val="0"/>
          <c:showCatName val="0"/>
          <c:showSerName val="0"/>
          <c:showPercent val="0"/>
          <c:showBubbleSize val="0"/>
        </c:dLbls>
        <c:axId val="106201088"/>
        <c:axId val="106202624"/>
      </c:radarChart>
      <c:catAx>
        <c:axId val="106201088"/>
        <c:scaling>
          <c:orientation val="minMax"/>
        </c:scaling>
        <c:delete val="0"/>
        <c:axPos val="b"/>
        <c:majorGridlines/>
        <c:numFmt formatCode="General" sourceLinked="0"/>
        <c:majorTickMark val="out"/>
        <c:minorTickMark val="none"/>
        <c:tickLblPos val="nextTo"/>
        <c:crossAx val="106202624"/>
        <c:crosses val="autoZero"/>
        <c:auto val="1"/>
        <c:lblAlgn val="ctr"/>
        <c:lblOffset val="100"/>
        <c:noMultiLvlLbl val="0"/>
      </c:catAx>
      <c:valAx>
        <c:axId val="106202624"/>
        <c:scaling>
          <c:orientation val="minMax"/>
        </c:scaling>
        <c:delete val="0"/>
        <c:axPos val="l"/>
        <c:majorGridlines/>
        <c:numFmt formatCode="#,##0.0;[Red]\-#,##0.0" sourceLinked="1"/>
        <c:majorTickMark val="cross"/>
        <c:minorTickMark val="none"/>
        <c:tickLblPos val="nextTo"/>
        <c:crossAx val="10620108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'40 宮城県'!$U$25</c:f>
              <c:strCache>
                <c:ptCount val="1"/>
                <c:pt idx="0">
                  <c:v>宮城県</c:v>
                </c:pt>
              </c:strCache>
            </c:strRef>
          </c:tx>
          <c:marker>
            <c:symbol val="none"/>
          </c:marker>
          <c:cat>
            <c:strRef>
              <c:f>'40 宮城県'!$T$26:$T$33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'40 宮城県'!$U$26:$U$33</c:f>
              <c:numCache>
                <c:formatCode>#,##0.0;[Red]\-#,##0.0</c:formatCode>
                <c:ptCount val="8"/>
                <c:pt idx="0">
                  <c:v>49.9</c:v>
                </c:pt>
                <c:pt idx="1">
                  <c:v>49.5</c:v>
                </c:pt>
                <c:pt idx="2">
                  <c:v>73.7</c:v>
                </c:pt>
                <c:pt idx="3">
                  <c:v>45.5</c:v>
                </c:pt>
                <c:pt idx="4">
                  <c:v>51.7</c:v>
                </c:pt>
                <c:pt idx="5">
                  <c:v>48.9</c:v>
                </c:pt>
                <c:pt idx="6">
                  <c:v>51.8</c:v>
                </c:pt>
                <c:pt idx="7">
                  <c:v>63.9</c:v>
                </c:pt>
              </c:numCache>
            </c:numRef>
          </c:val>
          <c:extLst>
            <c:ext xmlns:c16="http://schemas.microsoft.com/office/drawing/2014/chart" uri="{C3380CC4-5D6E-409C-BE32-E72D297353CC}">
              <c16:uniqueId val="{00000000-86B3-4617-8E4B-000F6CCFC74B}"/>
            </c:ext>
          </c:extLst>
        </c:ser>
        <c:ser>
          <c:idx val="1"/>
          <c:order val="1"/>
          <c:tx>
            <c:strRef>
              <c:f>'40 宮城県'!$V$25</c:f>
              <c:strCache>
                <c:ptCount val="1"/>
                <c:pt idx="0">
                  <c:v>全国</c:v>
                </c:pt>
              </c:strCache>
            </c:strRef>
          </c:tx>
          <c:spPr>
            <a:ln w="15875">
              <a:prstDash val="sysDash"/>
            </a:ln>
          </c:spPr>
          <c:marker>
            <c:symbol val="none"/>
          </c:marker>
          <c:cat>
            <c:strRef>
              <c:f>'40 宮城県'!$T$26:$T$33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'40 宮城県'!$V$26:$V$33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86B3-4617-8E4B-000F6CCFC74B}"/>
            </c:ext>
          </c:extLst>
        </c:ser>
        <c:dLbls>
          <c:showLegendKey val="0"/>
          <c:showVal val="0"/>
          <c:showCatName val="0"/>
          <c:showSerName val="0"/>
          <c:showPercent val="0"/>
          <c:showBubbleSize val="0"/>
        </c:dLbls>
        <c:axId val="106228352"/>
        <c:axId val="106529152"/>
      </c:radarChart>
      <c:catAx>
        <c:axId val="106228352"/>
        <c:scaling>
          <c:orientation val="minMax"/>
        </c:scaling>
        <c:delete val="0"/>
        <c:axPos val="b"/>
        <c:majorGridlines/>
        <c:numFmt formatCode="General" sourceLinked="0"/>
        <c:majorTickMark val="out"/>
        <c:minorTickMark val="none"/>
        <c:tickLblPos val="nextTo"/>
        <c:crossAx val="106529152"/>
        <c:crosses val="autoZero"/>
        <c:auto val="1"/>
        <c:lblAlgn val="ctr"/>
        <c:lblOffset val="100"/>
        <c:noMultiLvlLbl val="0"/>
      </c:catAx>
      <c:valAx>
        <c:axId val="106529152"/>
        <c:scaling>
          <c:orientation val="minMax"/>
        </c:scaling>
        <c:delete val="0"/>
        <c:axPos val="l"/>
        <c:majorGridlines/>
        <c:numFmt formatCode="#,##0.0;[Red]\-#,##0.0" sourceLinked="1"/>
        <c:majorTickMark val="cross"/>
        <c:minorTickMark val="none"/>
        <c:tickLblPos val="nextTo"/>
        <c:crossAx val="10622835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'41 秋田県'!$U$25</c:f>
              <c:strCache>
                <c:ptCount val="1"/>
                <c:pt idx="0">
                  <c:v>秋田県</c:v>
                </c:pt>
              </c:strCache>
            </c:strRef>
          </c:tx>
          <c:marker>
            <c:symbol val="none"/>
          </c:marker>
          <c:cat>
            <c:strRef>
              <c:f>'41 秋田県'!$T$26:$T$33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'41 秋田県'!$U$26:$U$33</c:f>
              <c:numCache>
                <c:formatCode>#,##0.0;[Red]\-#,##0.0</c:formatCode>
                <c:ptCount val="8"/>
                <c:pt idx="0">
                  <c:v>51.4</c:v>
                </c:pt>
                <c:pt idx="1">
                  <c:v>47.2</c:v>
                </c:pt>
                <c:pt idx="2">
                  <c:v>74.7</c:v>
                </c:pt>
                <c:pt idx="3">
                  <c:v>48.1</c:v>
                </c:pt>
                <c:pt idx="4">
                  <c:v>51.3</c:v>
                </c:pt>
                <c:pt idx="5">
                  <c:v>56.3</c:v>
                </c:pt>
                <c:pt idx="6">
                  <c:v>54.6</c:v>
                </c:pt>
                <c:pt idx="7">
                  <c:v>66</c:v>
                </c:pt>
              </c:numCache>
            </c:numRef>
          </c:val>
          <c:extLst>
            <c:ext xmlns:c16="http://schemas.microsoft.com/office/drawing/2014/chart" uri="{C3380CC4-5D6E-409C-BE32-E72D297353CC}">
              <c16:uniqueId val="{00000000-8E32-4AC5-A85A-C32CC7BDDE80}"/>
            </c:ext>
          </c:extLst>
        </c:ser>
        <c:ser>
          <c:idx val="1"/>
          <c:order val="1"/>
          <c:tx>
            <c:strRef>
              <c:f>'41 秋田県'!$V$25</c:f>
              <c:strCache>
                <c:ptCount val="1"/>
                <c:pt idx="0">
                  <c:v>全国</c:v>
                </c:pt>
              </c:strCache>
            </c:strRef>
          </c:tx>
          <c:spPr>
            <a:ln w="15875">
              <a:prstDash val="sysDash"/>
            </a:ln>
          </c:spPr>
          <c:marker>
            <c:symbol val="none"/>
          </c:marker>
          <c:cat>
            <c:strRef>
              <c:f>'41 秋田県'!$T$26:$T$33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'41 秋田県'!$V$26:$V$33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8E32-4AC5-A85A-C32CC7BDDE80}"/>
            </c:ext>
          </c:extLst>
        </c:ser>
        <c:dLbls>
          <c:showLegendKey val="0"/>
          <c:showVal val="0"/>
          <c:showCatName val="0"/>
          <c:showSerName val="0"/>
          <c:showPercent val="0"/>
          <c:showBubbleSize val="0"/>
        </c:dLbls>
        <c:axId val="103847424"/>
        <c:axId val="103848960"/>
      </c:radarChart>
      <c:catAx>
        <c:axId val="103847424"/>
        <c:scaling>
          <c:orientation val="minMax"/>
        </c:scaling>
        <c:delete val="0"/>
        <c:axPos val="b"/>
        <c:majorGridlines/>
        <c:numFmt formatCode="General" sourceLinked="0"/>
        <c:majorTickMark val="out"/>
        <c:minorTickMark val="none"/>
        <c:tickLblPos val="nextTo"/>
        <c:crossAx val="103848960"/>
        <c:crosses val="autoZero"/>
        <c:auto val="1"/>
        <c:lblAlgn val="ctr"/>
        <c:lblOffset val="100"/>
        <c:noMultiLvlLbl val="0"/>
      </c:catAx>
      <c:valAx>
        <c:axId val="103848960"/>
        <c:scaling>
          <c:orientation val="minMax"/>
        </c:scaling>
        <c:delete val="0"/>
        <c:axPos val="l"/>
        <c:majorGridlines/>
        <c:numFmt formatCode="#,##0.0;[Red]\-#,##0.0" sourceLinked="1"/>
        <c:majorTickMark val="cross"/>
        <c:minorTickMark val="none"/>
        <c:tickLblPos val="nextTo"/>
        <c:crossAx val="10384742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'42 山形県'!$U$25</c:f>
              <c:strCache>
                <c:ptCount val="1"/>
                <c:pt idx="0">
                  <c:v>山形県</c:v>
                </c:pt>
              </c:strCache>
            </c:strRef>
          </c:tx>
          <c:marker>
            <c:symbol val="none"/>
          </c:marker>
          <c:cat>
            <c:strRef>
              <c:f>'42 山形県'!$T$26:$T$33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'42 山形県'!$U$26:$U$33</c:f>
              <c:numCache>
                <c:formatCode>#,##0.0;[Red]\-#,##0.0</c:formatCode>
                <c:ptCount val="8"/>
                <c:pt idx="0">
                  <c:v>48.2</c:v>
                </c:pt>
                <c:pt idx="1">
                  <c:v>45.8</c:v>
                </c:pt>
                <c:pt idx="2">
                  <c:v>69.2</c:v>
                </c:pt>
                <c:pt idx="3">
                  <c:v>43.7</c:v>
                </c:pt>
                <c:pt idx="4">
                  <c:v>52.7</c:v>
                </c:pt>
                <c:pt idx="5">
                  <c:v>47.3</c:v>
                </c:pt>
                <c:pt idx="6">
                  <c:v>50.7</c:v>
                </c:pt>
                <c:pt idx="7">
                  <c:v>59.7</c:v>
                </c:pt>
              </c:numCache>
            </c:numRef>
          </c:val>
          <c:extLst>
            <c:ext xmlns:c16="http://schemas.microsoft.com/office/drawing/2014/chart" uri="{C3380CC4-5D6E-409C-BE32-E72D297353CC}">
              <c16:uniqueId val="{00000000-B62F-4879-A75B-DD7E1F161864}"/>
            </c:ext>
          </c:extLst>
        </c:ser>
        <c:ser>
          <c:idx val="1"/>
          <c:order val="1"/>
          <c:tx>
            <c:strRef>
              <c:f>'42 山形県'!$V$25</c:f>
              <c:strCache>
                <c:ptCount val="1"/>
                <c:pt idx="0">
                  <c:v>全国</c:v>
                </c:pt>
              </c:strCache>
            </c:strRef>
          </c:tx>
          <c:spPr>
            <a:ln w="15875">
              <a:prstDash val="sysDash"/>
            </a:ln>
          </c:spPr>
          <c:marker>
            <c:symbol val="none"/>
          </c:marker>
          <c:cat>
            <c:strRef>
              <c:f>'42 山形県'!$T$26:$T$33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'42 山形県'!$V$26:$V$33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B62F-4879-A75B-DD7E1F161864}"/>
            </c:ext>
          </c:extLst>
        </c:ser>
        <c:dLbls>
          <c:showLegendKey val="0"/>
          <c:showVal val="0"/>
          <c:showCatName val="0"/>
          <c:showSerName val="0"/>
          <c:showPercent val="0"/>
          <c:showBubbleSize val="0"/>
        </c:dLbls>
        <c:axId val="103203200"/>
        <c:axId val="103204736"/>
      </c:radarChart>
      <c:catAx>
        <c:axId val="103203200"/>
        <c:scaling>
          <c:orientation val="minMax"/>
        </c:scaling>
        <c:delete val="0"/>
        <c:axPos val="b"/>
        <c:majorGridlines/>
        <c:numFmt formatCode="General" sourceLinked="0"/>
        <c:majorTickMark val="out"/>
        <c:minorTickMark val="none"/>
        <c:tickLblPos val="nextTo"/>
        <c:crossAx val="103204736"/>
        <c:crosses val="autoZero"/>
        <c:auto val="1"/>
        <c:lblAlgn val="ctr"/>
        <c:lblOffset val="100"/>
        <c:noMultiLvlLbl val="0"/>
      </c:catAx>
      <c:valAx>
        <c:axId val="103204736"/>
        <c:scaling>
          <c:orientation val="minMax"/>
        </c:scaling>
        <c:delete val="0"/>
        <c:axPos val="l"/>
        <c:majorGridlines/>
        <c:numFmt formatCode="#,##0.0;[Red]\-#,##0.0" sourceLinked="1"/>
        <c:majorTickMark val="cross"/>
        <c:minorTickMark val="none"/>
        <c:tickLblPos val="nextTo"/>
        <c:crossAx val="10320320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'43 福島県'!$U$25</c:f>
              <c:strCache>
                <c:ptCount val="1"/>
                <c:pt idx="0">
                  <c:v>福島県</c:v>
                </c:pt>
              </c:strCache>
            </c:strRef>
          </c:tx>
          <c:marker>
            <c:symbol val="none"/>
          </c:marker>
          <c:cat>
            <c:strRef>
              <c:f>'43 福島県'!$T$26:$T$33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'43 福島県'!$U$26:$U$33</c:f>
              <c:numCache>
                <c:formatCode>#,##0.0;[Red]\-#,##0.0</c:formatCode>
                <c:ptCount val="8"/>
                <c:pt idx="0">
                  <c:v>54.4</c:v>
                </c:pt>
                <c:pt idx="1">
                  <c:v>47</c:v>
                </c:pt>
                <c:pt idx="2">
                  <c:v>73.5</c:v>
                </c:pt>
                <c:pt idx="3">
                  <c:v>44.8</c:v>
                </c:pt>
                <c:pt idx="4">
                  <c:v>49.3</c:v>
                </c:pt>
                <c:pt idx="5">
                  <c:v>49.7</c:v>
                </c:pt>
                <c:pt idx="6">
                  <c:v>50.4</c:v>
                </c:pt>
                <c:pt idx="7">
                  <c:v>66.599999999999994</c:v>
                </c:pt>
              </c:numCache>
            </c:numRef>
          </c:val>
          <c:extLst>
            <c:ext xmlns:c16="http://schemas.microsoft.com/office/drawing/2014/chart" uri="{C3380CC4-5D6E-409C-BE32-E72D297353CC}">
              <c16:uniqueId val="{00000000-C8CA-4D10-B6A0-DC421D36C872}"/>
            </c:ext>
          </c:extLst>
        </c:ser>
        <c:ser>
          <c:idx val="1"/>
          <c:order val="1"/>
          <c:tx>
            <c:strRef>
              <c:f>'43 福島県'!$V$25</c:f>
              <c:strCache>
                <c:ptCount val="1"/>
                <c:pt idx="0">
                  <c:v>全国</c:v>
                </c:pt>
              </c:strCache>
            </c:strRef>
          </c:tx>
          <c:spPr>
            <a:ln w="15875">
              <a:prstDash val="sysDash"/>
            </a:ln>
          </c:spPr>
          <c:marker>
            <c:symbol val="none"/>
          </c:marker>
          <c:cat>
            <c:strRef>
              <c:f>'43 福島県'!$T$26:$T$33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'43 福島県'!$V$26:$V$33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C8CA-4D10-B6A0-DC421D36C872}"/>
            </c:ext>
          </c:extLst>
        </c:ser>
        <c:dLbls>
          <c:showLegendKey val="0"/>
          <c:showVal val="0"/>
          <c:showCatName val="0"/>
          <c:showSerName val="0"/>
          <c:showPercent val="0"/>
          <c:showBubbleSize val="0"/>
        </c:dLbls>
        <c:axId val="103218176"/>
        <c:axId val="103768832"/>
      </c:radarChart>
      <c:catAx>
        <c:axId val="103218176"/>
        <c:scaling>
          <c:orientation val="minMax"/>
        </c:scaling>
        <c:delete val="0"/>
        <c:axPos val="b"/>
        <c:majorGridlines/>
        <c:numFmt formatCode="General" sourceLinked="0"/>
        <c:majorTickMark val="out"/>
        <c:minorTickMark val="none"/>
        <c:tickLblPos val="nextTo"/>
        <c:crossAx val="103768832"/>
        <c:crosses val="autoZero"/>
        <c:auto val="1"/>
        <c:lblAlgn val="ctr"/>
        <c:lblOffset val="100"/>
        <c:noMultiLvlLbl val="0"/>
      </c:catAx>
      <c:valAx>
        <c:axId val="103768832"/>
        <c:scaling>
          <c:orientation val="minMax"/>
        </c:scaling>
        <c:delete val="0"/>
        <c:axPos val="l"/>
        <c:majorGridlines/>
        <c:numFmt formatCode="#,##0.0;[Red]\-#,##0.0" sourceLinked="1"/>
        <c:majorTickMark val="cross"/>
        <c:minorTickMark val="none"/>
        <c:tickLblPos val="nextTo"/>
        <c:crossAx val="10321817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'44 茨城県'!$U$25</c:f>
              <c:strCache>
                <c:ptCount val="1"/>
                <c:pt idx="0">
                  <c:v>茨城県</c:v>
                </c:pt>
              </c:strCache>
            </c:strRef>
          </c:tx>
          <c:marker>
            <c:symbol val="none"/>
          </c:marker>
          <c:cat>
            <c:strRef>
              <c:f>'44 茨城県'!$T$26:$T$33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'44 茨城県'!$U$26:$U$33</c:f>
              <c:numCache>
                <c:formatCode>#,##0.0;[Red]\-#,##0.0</c:formatCode>
                <c:ptCount val="8"/>
                <c:pt idx="0">
                  <c:v>49.8</c:v>
                </c:pt>
                <c:pt idx="1">
                  <c:v>50.7</c:v>
                </c:pt>
                <c:pt idx="2">
                  <c:v>73.2</c:v>
                </c:pt>
                <c:pt idx="3">
                  <c:v>47.6</c:v>
                </c:pt>
                <c:pt idx="4">
                  <c:v>53.1</c:v>
                </c:pt>
                <c:pt idx="5">
                  <c:v>52.6</c:v>
                </c:pt>
                <c:pt idx="6">
                  <c:v>54.3</c:v>
                </c:pt>
                <c:pt idx="7">
                  <c:v>64.900000000000006</c:v>
                </c:pt>
              </c:numCache>
            </c:numRef>
          </c:val>
          <c:extLst>
            <c:ext xmlns:c16="http://schemas.microsoft.com/office/drawing/2014/chart" uri="{C3380CC4-5D6E-409C-BE32-E72D297353CC}">
              <c16:uniqueId val="{00000000-ECE8-4E1E-9AF1-2A0520BDE2BB}"/>
            </c:ext>
          </c:extLst>
        </c:ser>
        <c:ser>
          <c:idx val="1"/>
          <c:order val="1"/>
          <c:tx>
            <c:strRef>
              <c:f>'44 茨城県'!$V$25</c:f>
              <c:strCache>
                <c:ptCount val="1"/>
                <c:pt idx="0">
                  <c:v>全国</c:v>
                </c:pt>
              </c:strCache>
            </c:strRef>
          </c:tx>
          <c:spPr>
            <a:ln w="15875">
              <a:prstDash val="sysDash"/>
            </a:ln>
          </c:spPr>
          <c:marker>
            <c:symbol val="none"/>
          </c:marker>
          <c:cat>
            <c:strRef>
              <c:f>'44 茨城県'!$T$26:$T$33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'44 茨城県'!$V$26:$V$33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ECE8-4E1E-9AF1-2A0520BDE2BB}"/>
            </c:ext>
          </c:extLst>
        </c:ser>
        <c:dLbls>
          <c:showLegendKey val="0"/>
          <c:showVal val="0"/>
          <c:showCatName val="0"/>
          <c:showSerName val="0"/>
          <c:showPercent val="0"/>
          <c:showBubbleSize val="0"/>
        </c:dLbls>
        <c:axId val="103651200"/>
        <c:axId val="103652736"/>
      </c:radarChart>
      <c:catAx>
        <c:axId val="103651200"/>
        <c:scaling>
          <c:orientation val="minMax"/>
        </c:scaling>
        <c:delete val="0"/>
        <c:axPos val="b"/>
        <c:majorGridlines/>
        <c:numFmt formatCode="General" sourceLinked="0"/>
        <c:majorTickMark val="out"/>
        <c:minorTickMark val="none"/>
        <c:tickLblPos val="nextTo"/>
        <c:crossAx val="103652736"/>
        <c:crosses val="autoZero"/>
        <c:auto val="1"/>
        <c:lblAlgn val="ctr"/>
        <c:lblOffset val="100"/>
        <c:noMultiLvlLbl val="0"/>
      </c:catAx>
      <c:valAx>
        <c:axId val="103652736"/>
        <c:scaling>
          <c:orientation val="minMax"/>
        </c:scaling>
        <c:delete val="0"/>
        <c:axPos val="l"/>
        <c:majorGridlines/>
        <c:numFmt formatCode="#,##0.0;[Red]\-#,##0.0" sourceLinked="1"/>
        <c:majorTickMark val="cross"/>
        <c:minorTickMark val="none"/>
        <c:tickLblPos val="nextTo"/>
        <c:crossAx val="10365120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'45 栃木県'!$U$25</c:f>
              <c:strCache>
                <c:ptCount val="1"/>
                <c:pt idx="0">
                  <c:v>栃木県</c:v>
                </c:pt>
              </c:strCache>
            </c:strRef>
          </c:tx>
          <c:marker>
            <c:symbol val="none"/>
          </c:marker>
          <c:cat>
            <c:strRef>
              <c:f>'45 栃木県'!$T$26:$T$33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'45 栃木県'!$U$26:$U$33</c:f>
              <c:numCache>
                <c:formatCode>#,##0.0;[Red]\-#,##0.0</c:formatCode>
                <c:ptCount val="8"/>
                <c:pt idx="0">
                  <c:v>51.4</c:v>
                </c:pt>
                <c:pt idx="1">
                  <c:v>48.5</c:v>
                </c:pt>
                <c:pt idx="2">
                  <c:v>75.900000000000006</c:v>
                </c:pt>
                <c:pt idx="3">
                  <c:v>47.2</c:v>
                </c:pt>
                <c:pt idx="4">
                  <c:v>53.2</c:v>
                </c:pt>
                <c:pt idx="5">
                  <c:v>52.7</c:v>
                </c:pt>
                <c:pt idx="6">
                  <c:v>54</c:v>
                </c:pt>
                <c:pt idx="7">
                  <c:v>64.5</c:v>
                </c:pt>
              </c:numCache>
            </c:numRef>
          </c:val>
          <c:extLst>
            <c:ext xmlns:c16="http://schemas.microsoft.com/office/drawing/2014/chart" uri="{C3380CC4-5D6E-409C-BE32-E72D297353CC}">
              <c16:uniqueId val="{00000000-B1AC-4D98-A15B-929CD3EBF911}"/>
            </c:ext>
          </c:extLst>
        </c:ser>
        <c:ser>
          <c:idx val="1"/>
          <c:order val="1"/>
          <c:tx>
            <c:strRef>
              <c:f>'45 栃木県'!$V$25</c:f>
              <c:strCache>
                <c:ptCount val="1"/>
                <c:pt idx="0">
                  <c:v>全国</c:v>
                </c:pt>
              </c:strCache>
            </c:strRef>
          </c:tx>
          <c:spPr>
            <a:ln w="15875">
              <a:prstDash val="sysDash"/>
            </a:ln>
          </c:spPr>
          <c:marker>
            <c:symbol val="none"/>
          </c:marker>
          <c:cat>
            <c:strRef>
              <c:f>'45 栃木県'!$T$26:$T$33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'45 栃木県'!$V$26:$V$33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B1AC-4D98-A15B-929CD3EBF911}"/>
            </c:ext>
          </c:extLst>
        </c:ser>
        <c:dLbls>
          <c:showLegendKey val="0"/>
          <c:showVal val="0"/>
          <c:showCatName val="0"/>
          <c:showSerName val="0"/>
          <c:showPercent val="0"/>
          <c:showBubbleSize val="0"/>
        </c:dLbls>
        <c:axId val="103899904"/>
        <c:axId val="103901440"/>
      </c:radarChart>
      <c:catAx>
        <c:axId val="103899904"/>
        <c:scaling>
          <c:orientation val="minMax"/>
        </c:scaling>
        <c:delete val="0"/>
        <c:axPos val="b"/>
        <c:majorGridlines/>
        <c:numFmt formatCode="General" sourceLinked="0"/>
        <c:majorTickMark val="out"/>
        <c:minorTickMark val="none"/>
        <c:tickLblPos val="nextTo"/>
        <c:crossAx val="103901440"/>
        <c:crosses val="autoZero"/>
        <c:auto val="1"/>
        <c:lblAlgn val="ctr"/>
        <c:lblOffset val="100"/>
        <c:noMultiLvlLbl val="0"/>
      </c:catAx>
      <c:valAx>
        <c:axId val="103901440"/>
        <c:scaling>
          <c:orientation val="minMax"/>
        </c:scaling>
        <c:delete val="0"/>
        <c:axPos val="l"/>
        <c:majorGridlines/>
        <c:numFmt formatCode="#,##0.0;[Red]\-#,##0.0" sourceLinked="1"/>
        <c:majorTickMark val="cross"/>
        <c:minorTickMark val="none"/>
        <c:tickLblPos val="nextTo"/>
        <c:crossAx val="10389990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'46 群馬県'!$U$25</c:f>
              <c:strCache>
                <c:ptCount val="1"/>
                <c:pt idx="0">
                  <c:v>群馬県</c:v>
                </c:pt>
              </c:strCache>
            </c:strRef>
          </c:tx>
          <c:marker>
            <c:symbol val="none"/>
          </c:marker>
          <c:cat>
            <c:strRef>
              <c:f>'46 群馬県'!$T$26:$T$33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'46 群馬県'!$U$26:$U$33</c:f>
              <c:numCache>
                <c:formatCode>#,##0.0;[Red]\-#,##0.0</c:formatCode>
                <c:ptCount val="8"/>
                <c:pt idx="0">
                  <c:v>50.9</c:v>
                </c:pt>
                <c:pt idx="1">
                  <c:v>51.7</c:v>
                </c:pt>
                <c:pt idx="2">
                  <c:v>75.5</c:v>
                </c:pt>
                <c:pt idx="3">
                  <c:v>47.5</c:v>
                </c:pt>
                <c:pt idx="4">
                  <c:v>52.3</c:v>
                </c:pt>
                <c:pt idx="5">
                  <c:v>52.4</c:v>
                </c:pt>
                <c:pt idx="6">
                  <c:v>55.7</c:v>
                </c:pt>
                <c:pt idx="7">
                  <c:v>67.099999999999994</c:v>
                </c:pt>
              </c:numCache>
            </c:numRef>
          </c:val>
          <c:extLst>
            <c:ext xmlns:c16="http://schemas.microsoft.com/office/drawing/2014/chart" uri="{C3380CC4-5D6E-409C-BE32-E72D297353CC}">
              <c16:uniqueId val="{00000000-2E91-45B0-82A0-C00B9C32383D}"/>
            </c:ext>
          </c:extLst>
        </c:ser>
        <c:ser>
          <c:idx val="1"/>
          <c:order val="1"/>
          <c:tx>
            <c:strRef>
              <c:f>'46 群馬県'!$V$25</c:f>
              <c:strCache>
                <c:ptCount val="1"/>
                <c:pt idx="0">
                  <c:v>全国</c:v>
                </c:pt>
              </c:strCache>
            </c:strRef>
          </c:tx>
          <c:spPr>
            <a:ln w="15875">
              <a:prstDash val="sysDash"/>
            </a:ln>
          </c:spPr>
          <c:marker>
            <c:symbol val="none"/>
          </c:marker>
          <c:cat>
            <c:strRef>
              <c:f>'46 群馬県'!$T$26:$T$33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'46 群馬県'!$V$26:$V$33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2E91-45B0-82A0-C00B9C32383D}"/>
            </c:ext>
          </c:extLst>
        </c:ser>
        <c:dLbls>
          <c:showLegendKey val="0"/>
          <c:showVal val="0"/>
          <c:showCatName val="0"/>
          <c:showSerName val="0"/>
          <c:showPercent val="0"/>
          <c:showBubbleSize val="0"/>
        </c:dLbls>
        <c:axId val="106265984"/>
        <c:axId val="106280064"/>
      </c:radarChart>
      <c:catAx>
        <c:axId val="106265984"/>
        <c:scaling>
          <c:orientation val="minMax"/>
        </c:scaling>
        <c:delete val="0"/>
        <c:axPos val="b"/>
        <c:majorGridlines/>
        <c:numFmt formatCode="General" sourceLinked="0"/>
        <c:majorTickMark val="out"/>
        <c:minorTickMark val="none"/>
        <c:tickLblPos val="nextTo"/>
        <c:crossAx val="106280064"/>
        <c:crosses val="autoZero"/>
        <c:auto val="1"/>
        <c:lblAlgn val="ctr"/>
        <c:lblOffset val="100"/>
        <c:noMultiLvlLbl val="0"/>
      </c:catAx>
      <c:valAx>
        <c:axId val="106280064"/>
        <c:scaling>
          <c:orientation val="minMax"/>
        </c:scaling>
        <c:delete val="0"/>
        <c:axPos val="l"/>
        <c:majorGridlines/>
        <c:numFmt formatCode="#,##0.0;[Red]\-#,##0.0" sourceLinked="1"/>
        <c:majorTickMark val="cross"/>
        <c:minorTickMark val="none"/>
        <c:tickLblPos val="nextTo"/>
        <c:crossAx val="1062659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'47 埼玉県'!$U$25</c:f>
              <c:strCache>
                <c:ptCount val="1"/>
                <c:pt idx="0">
                  <c:v>埼玉県</c:v>
                </c:pt>
              </c:strCache>
            </c:strRef>
          </c:tx>
          <c:marker>
            <c:symbol val="none"/>
          </c:marker>
          <c:cat>
            <c:strRef>
              <c:f>'47 埼玉県'!$T$26:$T$33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'47 埼玉県'!$U$26:$U$33</c:f>
              <c:numCache>
                <c:formatCode>#,##0.0;[Red]\-#,##0.0</c:formatCode>
                <c:ptCount val="8"/>
                <c:pt idx="0">
                  <c:v>51.4</c:v>
                </c:pt>
                <c:pt idx="1">
                  <c:v>51.3</c:v>
                </c:pt>
                <c:pt idx="2">
                  <c:v>72.400000000000006</c:v>
                </c:pt>
                <c:pt idx="3">
                  <c:v>48.8</c:v>
                </c:pt>
                <c:pt idx="4">
                  <c:v>52.8</c:v>
                </c:pt>
                <c:pt idx="5">
                  <c:v>54.6</c:v>
                </c:pt>
                <c:pt idx="6">
                  <c:v>54.5</c:v>
                </c:pt>
                <c:pt idx="7">
                  <c:v>65.900000000000006</c:v>
                </c:pt>
              </c:numCache>
            </c:numRef>
          </c:val>
          <c:extLst>
            <c:ext xmlns:c16="http://schemas.microsoft.com/office/drawing/2014/chart" uri="{C3380CC4-5D6E-409C-BE32-E72D297353CC}">
              <c16:uniqueId val="{00000000-A918-45C1-A247-0A2732110E55}"/>
            </c:ext>
          </c:extLst>
        </c:ser>
        <c:ser>
          <c:idx val="1"/>
          <c:order val="1"/>
          <c:tx>
            <c:strRef>
              <c:f>'47 埼玉県'!$V$25</c:f>
              <c:strCache>
                <c:ptCount val="1"/>
                <c:pt idx="0">
                  <c:v>全国</c:v>
                </c:pt>
              </c:strCache>
            </c:strRef>
          </c:tx>
          <c:spPr>
            <a:ln w="15875">
              <a:prstDash val="sysDash"/>
            </a:ln>
          </c:spPr>
          <c:marker>
            <c:symbol val="none"/>
          </c:marker>
          <c:cat>
            <c:strRef>
              <c:f>'47 埼玉県'!$T$26:$T$33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'47 埼玉県'!$V$26:$V$33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A918-45C1-A247-0A2732110E55}"/>
            </c:ext>
          </c:extLst>
        </c:ser>
        <c:dLbls>
          <c:showLegendKey val="0"/>
          <c:showVal val="0"/>
          <c:showCatName val="0"/>
          <c:showSerName val="0"/>
          <c:showPercent val="0"/>
          <c:showBubbleSize val="0"/>
        </c:dLbls>
        <c:axId val="106363136"/>
        <c:axId val="103940096"/>
      </c:radarChart>
      <c:catAx>
        <c:axId val="106363136"/>
        <c:scaling>
          <c:orientation val="minMax"/>
        </c:scaling>
        <c:delete val="0"/>
        <c:axPos val="b"/>
        <c:majorGridlines/>
        <c:numFmt formatCode="General" sourceLinked="0"/>
        <c:majorTickMark val="out"/>
        <c:minorTickMark val="none"/>
        <c:tickLblPos val="nextTo"/>
        <c:crossAx val="103940096"/>
        <c:crosses val="autoZero"/>
        <c:auto val="1"/>
        <c:lblAlgn val="ctr"/>
        <c:lblOffset val="100"/>
        <c:noMultiLvlLbl val="0"/>
      </c:catAx>
      <c:valAx>
        <c:axId val="103940096"/>
        <c:scaling>
          <c:orientation val="minMax"/>
        </c:scaling>
        <c:delete val="0"/>
        <c:axPos val="l"/>
        <c:majorGridlines/>
        <c:numFmt formatCode="#,##0.0;[Red]\-#,##0.0" sourceLinked="1"/>
        <c:majorTickMark val="cross"/>
        <c:minorTickMark val="none"/>
        <c:tickLblPos val="nextTo"/>
        <c:crossAx val="10636313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'10金融教育受けた人'!$S$25</c:f>
              <c:strCache>
                <c:ptCount val="1"/>
                <c:pt idx="0">
                  <c:v>金融教育を受けた人</c:v>
                </c:pt>
              </c:strCache>
            </c:strRef>
          </c:tx>
          <c:marker>
            <c:symbol val="none"/>
          </c:marker>
          <c:cat>
            <c:strRef>
              <c:f>'10金融教育受けた人'!$R$26:$R$33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'10金融教育受けた人'!$S$26:$S$33</c:f>
              <c:numCache>
                <c:formatCode>#,##0.0;[Red]\-#,##0.0</c:formatCode>
                <c:ptCount val="8"/>
                <c:pt idx="0">
                  <c:v>54.7</c:v>
                </c:pt>
                <c:pt idx="1">
                  <c:v>60.9</c:v>
                </c:pt>
                <c:pt idx="2">
                  <c:v>78.3</c:v>
                </c:pt>
                <c:pt idx="3">
                  <c:v>62.4</c:v>
                </c:pt>
                <c:pt idx="4">
                  <c:v>66.400000000000006</c:v>
                </c:pt>
                <c:pt idx="5">
                  <c:v>66.099999999999994</c:v>
                </c:pt>
                <c:pt idx="6">
                  <c:v>67.2</c:v>
                </c:pt>
                <c:pt idx="7">
                  <c:v>72</c:v>
                </c:pt>
              </c:numCache>
            </c:numRef>
          </c:val>
          <c:extLst>
            <c:ext xmlns:c16="http://schemas.microsoft.com/office/drawing/2014/chart" uri="{C3380CC4-5D6E-409C-BE32-E72D297353CC}">
              <c16:uniqueId val="{00000000-4C15-42D0-BF19-E0E32949DFC7}"/>
            </c:ext>
          </c:extLst>
        </c:ser>
        <c:ser>
          <c:idx val="1"/>
          <c:order val="1"/>
          <c:tx>
            <c:strRef>
              <c:f>'10金融教育受けた人'!$T$25</c:f>
              <c:strCache>
                <c:ptCount val="1"/>
                <c:pt idx="0">
                  <c:v>全サンプル</c:v>
                </c:pt>
              </c:strCache>
            </c:strRef>
          </c:tx>
          <c:spPr>
            <a:ln w="15875">
              <a:prstDash val="sysDash"/>
            </a:ln>
          </c:spPr>
          <c:marker>
            <c:symbol val="none"/>
          </c:marker>
          <c:cat>
            <c:strRef>
              <c:f>'10金融教育受けた人'!$R$26:$R$33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'10金融教育受けた人'!$T$26:$T$33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4C15-42D0-BF19-E0E32949DFC7}"/>
            </c:ext>
          </c:extLst>
        </c:ser>
        <c:dLbls>
          <c:showLegendKey val="0"/>
          <c:showVal val="0"/>
          <c:showCatName val="0"/>
          <c:showSerName val="0"/>
          <c:showPercent val="0"/>
          <c:showBubbleSize val="0"/>
        </c:dLbls>
        <c:axId val="100434688"/>
        <c:axId val="100436224"/>
      </c:radarChart>
      <c:catAx>
        <c:axId val="100434688"/>
        <c:scaling>
          <c:orientation val="minMax"/>
        </c:scaling>
        <c:delete val="0"/>
        <c:axPos val="b"/>
        <c:majorGridlines/>
        <c:numFmt formatCode="General" sourceLinked="0"/>
        <c:majorTickMark val="out"/>
        <c:minorTickMark val="none"/>
        <c:tickLblPos val="nextTo"/>
        <c:crossAx val="100436224"/>
        <c:crosses val="autoZero"/>
        <c:auto val="1"/>
        <c:lblAlgn val="ctr"/>
        <c:lblOffset val="100"/>
        <c:noMultiLvlLbl val="0"/>
      </c:catAx>
      <c:valAx>
        <c:axId val="100436224"/>
        <c:scaling>
          <c:orientation val="minMax"/>
        </c:scaling>
        <c:delete val="0"/>
        <c:axPos val="l"/>
        <c:majorGridlines/>
        <c:numFmt formatCode="#,##0.0;[Red]\-#,##0.0" sourceLinked="1"/>
        <c:majorTickMark val="cross"/>
        <c:minorTickMark val="none"/>
        <c:tickLblPos val="nextTo"/>
        <c:crossAx val="100434688"/>
        <c:crosses val="autoZero"/>
        <c:crossBetween val="between"/>
        <c:majorUnit val="100"/>
      </c:valAx>
    </c:plotArea>
    <c:legend>
      <c:legendPos val="r"/>
      <c:layout>
        <c:manualLayout>
          <c:xMode val="edge"/>
          <c:yMode val="edge"/>
          <c:x val="0.48476687422869197"/>
          <c:y val="2.3995438432484893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'48 千葉県'!$U$25</c:f>
              <c:strCache>
                <c:ptCount val="1"/>
                <c:pt idx="0">
                  <c:v>千葉県</c:v>
                </c:pt>
              </c:strCache>
            </c:strRef>
          </c:tx>
          <c:marker>
            <c:symbol val="none"/>
          </c:marker>
          <c:cat>
            <c:strRef>
              <c:f>'48 千葉県'!$T$26:$T$33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'48 千葉県'!$U$26:$U$33</c:f>
              <c:numCache>
                <c:formatCode>#,##0.0;[Red]\-#,##0.0</c:formatCode>
                <c:ptCount val="8"/>
                <c:pt idx="0">
                  <c:v>49.5</c:v>
                </c:pt>
                <c:pt idx="1">
                  <c:v>50.5</c:v>
                </c:pt>
                <c:pt idx="2">
                  <c:v>73.400000000000006</c:v>
                </c:pt>
                <c:pt idx="3">
                  <c:v>50.3</c:v>
                </c:pt>
                <c:pt idx="4">
                  <c:v>53.1</c:v>
                </c:pt>
                <c:pt idx="5">
                  <c:v>54.7</c:v>
                </c:pt>
                <c:pt idx="6">
                  <c:v>53.2</c:v>
                </c:pt>
                <c:pt idx="7">
                  <c:v>66.099999999999994</c:v>
                </c:pt>
              </c:numCache>
            </c:numRef>
          </c:val>
          <c:extLst>
            <c:ext xmlns:c16="http://schemas.microsoft.com/office/drawing/2014/chart" uri="{C3380CC4-5D6E-409C-BE32-E72D297353CC}">
              <c16:uniqueId val="{00000000-4260-4D9B-8208-FC18F39AE264}"/>
            </c:ext>
          </c:extLst>
        </c:ser>
        <c:ser>
          <c:idx val="1"/>
          <c:order val="1"/>
          <c:tx>
            <c:strRef>
              <c:f>'48 千葉県'!$V$25</c:f>
              <c:strCache>
                <c:ptCount val="1"/>
                <c:pt idx="0">
                  <c:v>全国</c:v>
                </c:pt>
              </c:strCache>
            </c:strRef>
          </c:tx>
          <c:spPr>
            <a:ln w="15875">
              <a:prstDash val="sysDash"/>
            </a:ln>
          </c:spPr>
          <c:marker>
            <c:symbol val="none"/>
          </c:marker>
          <c:cat>
            <c:strRef>
              <c:f>'48 千葉県'!$T$26:$T$33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'48 千葉県'!$V$26:$V$33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4260-4D9B-8208-FC18F39AE264}"/>
            </c:ext>
          </c:extLst>
        </c:ser>
        <c:dLbls>
          <c:showLegendKey val="0"/>
          <c:showVal val="0"/>
          <c:showCatName val="0"/>
          <c:showSerName val="0"/>
          <c:showPercent val="0"/>
          <c:showBubbleSize val="0"/>
        </c:dLbls>
        <c:axId val="103978112"/>
        <c:axId val="103979648"/>
      </c:radarChart>
      <c:catAx>
        <c:axId val="103978112"/>
        <c:scaling>
          <c:orientation val="minMax"/>
        </c:scaling>
        <c:delete val="0"/>
        <c:axPos val="b"/>
        <c:majorGridlines/>
        <c:numFmt formatCode="General" sourceLinked="0"/>
        <c:majorTickMark val="out"/>
        <c:minorTickMark val="none"/>
        <c:tickLblPos val="nextTo"/>
        <c:crossAx val="103979648"/>
        <c:crosses val="autoZero"/>
        <c:auto val="1"/>
        <c:lblAlgn val="ctr"/>
        <c:lblOffset val="100"/>
        <c:noMultiLvlLbl val="0"/>
      </c:catAx>
      <c:valAx>
        <c:axId val="103979648"/>
        <c:scaling>
          <c:orientation val="minMax"/>
        </c:scaling>
        <c:delete val="0"/>
        <c:axPos val="l"/>
        <c:majorGridlines/>
        <c:numFmt formatCode="#,##0.0;[Red]\-#,##0.0" sourceLinked="1"/>
        <c:majorTickMark val="cross"/>
        <c:minorTickMark val="none"/>
        <c:tickLblPos val="nextTo"/>
        <c:crossAx val="10397811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'49 東京都'!$U$25</c:f>
              <c:strCache>
                <c:ptCount val="1"/>
                <c:pt idx="0">
                  <c:v>東京都</c:v>
                </c:pt>
              </c:strCache>
            </c:strRef>
          </c:tx>
          <c:marker>
            <c:symbol val="none"/>
          </c:marker>
          <c:cat>
            <c:strRef>
              <c:f>'49 東京都'!$T$26:$T$33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'49 東京都'!$U$26:$U$33</c:f>
              <c:numCache>
                <c:formatCode>#,##0.0;[Red]\-#,##0.0</c:formatCode>
                <c:ptCount val="8"/>
                <c:pt idx="0">
                  <c:v>50.9</c:v>
                </c:pt>
                <c:pt idx="1">
                  <c:v>49.9</c:v>
                </c:pt>
                <c:pt idx="2">
                  <c:v>72.400000000000006</c:v>
                </c:pt>
                <c:pt idx="3">
                  <c:v>50.9</c:v>
                </c:pt>
                <c:pt idx="4">
                  <c:v>51.4</c:v>
                </c:pt>
                <c:pt idx="5">
                  <c:v>52.9</c:v>
                </c:pt>
                <c:pt idx="6">
                  <c:v>54.8</c:v>
                </c:pt>
                <c:pt idx="7">
                  <c:v>65.400000000000006</c:v>
                </c:pt>
              </c:numCache>
            </c:numRef>
          </c:val>
          <c:extLst>
            <c:ext xmlns:c16="http://schemas.microsoft.com/office/drawing/2014/chart" uri="{C3380CC4-5D6E-409C-BE32-E72D297353CC}">
              <c16:uniqueId val="{00000000-ADFA-48D7-9CD4-C5BEEA10919E}"/>
            </c:ext>
          </c:extLst>
        </c:ser>
        <c:ser>
          <c:idx val="1"/>
          <c:order val="1"/>
          <c:tx>
            <c:strRef>
              <c:f>'49 東京都'!$V$25</c:f>
              <c:strCache>
                <c:ptCount val="1"/>
                <c:pt idx="0">
                  <c:v>全国</c:v>
                </c:pt>
              </c:strCache>
            </c:strRef>
          </c:tx>
          <c:spPr>
            <a:ln w="15875">
              <a:prstDash val="sysDash"/>
            </a:ln>
          </c:spPr>
          <c:marker>
            <c:symbol val="none"/>
          </c:marker>
          <c:cat>
            <c:strRef>
              <c:f>'49 東京都'!$T$26:$T$33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'49 東京都'!$V$26:$V$33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ADFA-48D7-9CD4-C5BEEA10919E}"/>
            </c:ext>
          </c:extLst>
        </c:ser>
        <c:dLbls>
          <c:showLegendKey val="0"/>
          <c:showVal val="0"/>
          <c:showCatName val="0"/>
          <c:showSerName val="0"/>
          <c:showPercent val="0"/>
          <c:showBubbleSize val="0"/>
        </c:dLbls>
        <c:axId val="103546880"/>
        <c:axId val="103548416"/>
      </c:radarChart>
      <c:catAx>
        <c:axId val="103546880"/>
        <c:scaling>
          <c:orientation val="minMax"/>
        </c:scaling>
        <c:delete val="0"/>
        <c:axPos val="b"/>
        <c:majorGridlines/>
        <c:numFmt formatCode="General" sourceLinked="0"/>
        <c:majorTickMark val="out"/>
        <c:minorTickMark val="none"/>
        <c:tickLblPos val="nextTo"/>
        <c:crossAx val="103548416"/>
        <c:crosses val="autoZero"/>
        <c:auto val="1"/>
        <c:lblAlgn val="ctr"/>
        <c:lblOffset val="100"/>
        <c:noMultiLvlLbl val="0"/>
      </c:catAx>
      <c:valAx>
        <c:axId val="103548416"/>
        <c:scaling>
          <c:orientation val="minMax"/>
        </c:scaling>
        <c:delete val="0"/>
        <c:axPos val="l"/>
        <c:majorGridlines/>
        <c:numFmt formatCode="#,##0.0;[Red]\-#,##0.0" sourceLinked="1"/>
        <c:majorTickMark val="cross"/>
        <c:minorTickMark val="none"/>
        <c:tickLblPos val="nextTo"/>
        <c:crossAx val="10354688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'50 神奈川県'!$U$25</c:f>
              <c:strCache>
                <c:ptCount val="1"/>
                <c:pt idx="0">
                  <c:v>神奈川県</c:v>
                </c:pt>
              </c:strCache>
            </c:strRef>
          </c:tx>
          <c:marker>
            <c:symbol val="none"/>
          </c:marker>
          <c:cat>
            <c:strRef>
              <c:f>'50 神奈川県'!$T$26:$T$33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'50 神奈川県'!$U$26:$U$33</c:f>
              <c:numCache>
                <c:formatCode>#,##0.0;[Red]\-#,##0.0</c:formatCode>
                <c:ptCount val="8"/>
                <c:pt idx="0">
                  <c:v>49.1</c:v>
                </c:pt>
                <c:pt idx="1">
                  <c:v>50.1</c:v>
                </c:pt>
                <c:pt idx="2">
                  <c:v>72.099999999999994</c:v>
                </c:pt>
                <c:pt idx="3">
                  <c:v>50.4</c:v>
                </c:pt>
                <c:pt idx="4">
                  <c:v>52.8</c:v>
                </c:pt>
                <c:pt idx="5">
                  <c:v>54.8</c:v>
                </c:pt>
                <c:pt idx="6">
                  <c:v>54.6</c:v>
                </c:pt>
                <c:pt idx="7">
                  <c:v>65.7</c:v>
                </c:pt>
              </c:numCache>
            </c:numRef>
          </c:val>
          <c:extLst>
            <c:ext xmlns:c16="http://schemas.microsoft.com/office/drawing/2014/chart" uri="{C3380CC4-5D6E-409C-BE32-E72D297353CC}">
              <c16:uniqueId val="{00000000-B33C-4CE1-A617-7488BDDA50B2}"/>
            </c:ext>
          </c:extLst>
        </c:ser>
        <c:ser>
          <c:idx val="1"/>
          <c:order val="1"/>
          <c:tx>
            <c:strRef>
              <c:f>'50 神奈川県'!$V$25</c:f>
              <c:strCache>
                <c:ptCount val="1"/>
                <c:pt idx="0">
                  <c:v>全国</c:v>
                </c:pt>
              </c:strCache>
            </c:strRef>
          </c:tx>
          <c:spPr>
            <a:ln w="15875">
              <a:prstDash val="sysDash"/>
            </a:ln>
          </c:spPr>
          <c:marker>
            <c:symbol val="none"/>
          </c:marker>
          <c:cat>
            <c:strRef>
              <c:f>'50 神奈川県'!$T$26:$T$33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'50 神奈川県'!$V$26:$V$33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B33C-4CE1-A617-7488BDDA50B2}"/>
            </c:ext>
          </c:extLst>
        </c:ser>
        <c:dLbls>
          <c:showLegendKey val="0"/>
          <c:showVal val="0"/>
          <c:showCatName val="0"/>
          <c:showSerName val="0"/>
          <c:showPercent val="0"/>
          <c:showBubbleSize val="0"/>
        </c:dLbls>
        <c:axId val="106633856"/>
        <c:axId val="106635648"/>
      </c:radarChart>
      <c:catAx>
        <c:axId val="106633856"/>
        <c:scaling>
          <c:orientation val="minMax"/>
        </c:scaling>
        <c:delete val="0"/>
        <c:axPos val="b"/>
        <c:majorGridlines/>
        <c:numFmt formatCode="General" sourceLinked="0"/>
        <c:majorTickMark val="out"/>
        <c:minorTickMark val="none"/>
        <c:tickLblPos val="nextTo"/>
        <c:crossAx val="106635648"/>
        <c:crosses val="autoZero"/>
        <c:auto val="1"/>
        <c:lblAlgn val="ctr"/>
        <c:lblOffset val="100"/>
        <c:noMultiLvlLbl val="0"/>
      </c:catAx>
      <c:valAx>
        <c:axId val="106635648"/>
        <c:scaling>
          <c:orientation val="minMax"/>
        </c:scaling>
        <c:delete val="0"/>
        <c:axPos val="l"/>
        <c:majorGridlines/>
        <c:numFmt formatCode="#,##0.0;[Red]\-#,##0.0" sourceLinked="1"/>
        <c:majorTickMark val="cross"/>
        <c:minorTickMark val="none"/>
        <c:tickLblPos val="nextTo"/>
        <c:crossAx val="106633856"/>
        <c:crosses val="autoZero"/>
        <c:crossBetween val="between"/>
        <c:majorUnit val="100"/>
      </c:valAx>
    </c:plotArea>
    <c:legend>
      <c:legendPos val="r"/>
      <c:layout>
        <c:manualLayout>
          <c:xMode val="edge"/>
          <c:yMode val="edge"/>
          <c:x val="0.59144101186887599"/>
          <c:y val="1.0524215295005938E-2"/>
          <c:w val="0.32532019670137641"/>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'51 新潟県'!$U$25</c:f>
              <c:strCache>
                <c:ptCount val="1"/>
                <c:pt idx="0">
                  <c:v>新潟県</c:v>
                </c:pt>
              </c:strCache>
            </c:strRef>
          </c:tx>
          <c:marker>
            <c:symbol val="none"/>
          </c:marker>
          <c:cat>
            <c:strRef>
              <c:f>'51 新潟県'!$T$26:$T$33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'51 新潟県'!$U$26:$U$33</c:f>
              <c:numCache>
                <c:formatCode>#,##0.0;[Red]\-#,##0.0</c:formatCode>
                <c:ptCount val="8"/>
                <c:pt idx="0">
                  <c:v>54</c:v>
                </c:pt>
                <c:pt idx="1">
                  <c:v>51.4</c:v>
                </c:pt>
                <c:pt idx="2">
                  <c:v>73.3</c:v>
                </c:pt>
                <c:pt idx="3">
                  <c:v>44.8</c:v>
                </c:pt>
                <c:pt idx="4">
                  <c:v>52</c:v>
                </c:pt>
                <c:pt idx="5">
                  <c:v>52.1</c:v>
                </c:pt>
                <c:pt idx="6">
                  <c:v>52.1</c:v>
                </c:pt>
                <c:pt idx="7">
                  <c:v>63.1</c:v>
                </c:pt>
              </c:numCache>
            </c:numRef>
          </c:val>
          <c:extLst>
            <c:ext xmlns:c16="http://schemas.microsoft.com/office/drawing/2014/chart" uri="{C3380CC4-5D6E-409C-BE32-E72D297353CC}">
              <c16:uniqueId val="{00000000-E84B-435A-95CB-ACBBF91AA553}"/>
            </c:ext>
          </c:extLst>
        </c:ser>
        <c:ser>
          <c:idx val="1"/>
          <c:order val="1"/>
          <c:tx>
            <c:strRef>
              <c:f>'51 新潟県'!$V$25</c:f>
              <c:strCache>
                <c:ptCount val="1"/>
                <c:pt idx="0">
                  <c:v>全国</c:v>
                </c:pt>
              </c:strCache>
            </c:strRef>
          </c:tx>
          <c:spPr>
            <a:ln w="15875">
              <a:prstDash val="sysDash"/>
            </a:ln>
          </c:spPr>
          <c:marker>
            <c:symbol val="none"/>
          </c:marker>
          <c:cat>
            <c:strRef>
              <c:f>'51 新潟県'!$T$26:$T$33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'51 新潟県'!$V$26:$V$33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E84B-435A-95CB-ACBBF91AA553}"/>
            </c:ext>
          </c:extLst>
        </c:ser>
        <c:dLbls>
          <c:showLegendKey val="0"/>
          <c:showVal val="0"/>
          <c:showCatName val="0"/>
          <c:showSerName val="0"/>
          <c:showPercent val="0"/>
          <c:showBubbleSize val="0"/>
        </c:dLbls>
        <c:axId val="106681856"/>
        <c:axId val="106683392"/>
      </c:radarChart>
      <c:catAx>
        <c:axId val="106681856"/>
        <c:scaling>
          <c:orientation val="minMax"/>
        </c:scaling>
        <c:delete val="0"/>
        <c:axPos val="b"/>
        <c:majorGridlines/>
        <c:numFmt formatCode="General" sourceLinked="0"/>
        <c:majorTickMark val="out"/>
        <c:minorTickMark val="none"/>
        <c:tickLblPos val="nextTo"/>
        <c:crossAx val="106683392"/>
        <c:crosses val="autoZero"/>
        <c:auto val="1"/>
        <c:lblAlgn val="ctr"/>
        <c:lblOffset val="100"/>
        <c:noMultiLvlLbl val="0"/>
      </c:catAx>
      <c:valAx>
        <c:axId val="106683392"/>
        <c:scaling>
          <c:orientation val="minMax"/>
        </c:scaling>
        <c:delete val="0"/>
        <c:axPos val="l"/>
        <c:majorGridlines/>
        <c:numFmt formatCode="#,##0.0;[Red]\-#,##0.0" sourceLinked="1"/>
        <c:majorTickMark val="cross"/>
        <c:minorTickMark val="none"/>
        <c:tickLblPos val="nextTo"/>
        <c:crossAx val="10668185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'52 富山県'!$U$25</c:f>
              <c:strCache>
                <c:ptCount val="1"/>
                <c:pt idx="0">
                  <c:v>富山県</c:v>
                </c:pt>
              </c:strCache>
            </c:strRef>
          </c:tx>
          <c:marker>
            <c:symbol val="none"/>
          </c:marker>
          <c:cat>
            <c:strRef>
              <c:f>'52 富山県'!$T$26:$T$33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'52 富山県'!$U$26:$U$33</c:f>
              <c:numCache>
                <c:formatCode>#,##0.0;[Red]\-#,##0.0</c:formatCode>
                <c:ptCount val="8"/>
                <c:pt idx="0">
                  <c:v>44.8</c:v>
                </c:pt>
                <c:pt idx="1">
                  <c:v>49.8</c:v>
                </c:pt>
                <c:pt idx="2">
                  <c:v>72.3</c:v>
                </c:pt>
                <c:pt idx="3">
                  <c:v>49.8</c:v>
                </c:pt>
                <c:pt idx="4">
                  <c:v>50.2</c:v>
                </c:pt>
                <c:pt idx="5">
                  <c:v>52.4</c:v>
                </c:pt>
                <c:pt idx="6">
                  <c:v>53</c:v>
                </c:pt>
                <c:pt idx="7">
                  <c:v>63.7</c:v>
                </c:pt>
              </c:numCache>
            </c:numRef>
          </c:val>
          <c:extLst>
            <c:ext xmlns:c16="http://schemas.microsoft.com/office/drawing/2014/chart" uri="{C3380CC4-5D6E-409C-BE32-E72D297353CC}">
              <c16:uniqueId val="{00000000-72AD-4474-BED6-B206998E2ACD}"/>
            </c:ext>
          </c:extLst>
        </c:ser>
        <c:ser>
          <c:idx val="1"/>
          <c:order val="1"/>
          <c:tx>
            <c:strRef>
              <c:f>'52 富山県'!$V$25</c:f>
              <c:strCache>
                <c:ptCount val="1"/>
                <c:pt idx="0">
                  <c:v>全国</c:v>
                </c:pt>
              </c:strCache>
            </c:strRef>
          </c:tx>
          <c:spPr>
            <a:ln w="15875">
              <a:prstDash val="sysDash"/>
            </a:ln>
          </c:spPr>
          <c:marker>
            <c:symbol val="none"/>
          </c:marker>
          <c:cat>
            <c:strRef>
              <c:f>'52 富山県'!$T$26:$T$33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'52 富山県'!$V$26:$V$33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72AD-4474-BED6-B206998E2ACD}"/>
            </c:ext>
          </c:extLst>
        </c:ser>
        <c:dLbls>
          <c:showLegendKey val="0"/>
          <c:showVal val="0"/>
          <c:showCatName val="0"/>
          <c:showSerName val="0"/>
          <c:showPercent val="0"/>
          <c:showBubbleSize val="0"/>
        </c:dLbls>
        <c:axId val="106967424"/>
        <c:axId val="106968960"/>
      </c:radarChart>
      <c:catAx>
        <c:axId val="106967424"/>
        <c:scaling>
          <c:orientation val="minMax"/>
        </c:scaling>
        <c:delete val="0"/>
        <c:axPos val="b"/>
        <c:majorGridlines/>
        <c:numFmt formatCode="General" sourceLinked="0"/>
        <c:majorTickMark val="out"/>
        <c:minorTickMark val="none"/>
        <c:tickLblPos val="nextTo"/>
        <c:crossAx val="106968960"/>
        <c:crosses val="autoZero"/>
        <c:auto val="1"/>
        <c:lblAlgn val="ctr"/>
        <c:lblOffset val="100"/>
        <c:noMultiLvlLbl val="0"/>
      </c:catAx>
      <c:valAx>
        <c:axId val="106968960"/>
        <c:scaling>
          <c:orientation val="minMax"/>
        </c:scaling>
        <c:delete val="0"/>
        <c:axPos val="l"/>
        <c:majorGridlines/>
        <c:numFmt formatCode="#,##0.0;[Red]\-#,##0.0" sourceLinked="1"/>
        <c:majorTickMark val="cross"/>
        <c:minorTickMark val="none"/>
        <c:tickLblPos val="nextTo"/>
        <c:crossAx val="10696742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'53 石川県'!$U$25</c:f>
              <c:strCache>
                <c:ptCount val="1"/>
                <c:pt idx="0">
                  <c:v>石川県</c:v>
                </c:pt>
              </c:strCache>
            </c:strRef>
          </c:tx>
          <c:marker>
            <c:symbol val="none"/>
          </c:marker>
          <c:cat>
            <c:strRef>
              <c:f>'53 石川県'!$T$26:$T$33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'53 石川県'!$U$26:$U$33</c:f>
              <c:numCache>
                <c:formatCode>#,##0.0;[Red]\-#,##0.0</c:formatCode>
                <c:ptCount val="8"/>
                <c:pt idx="0">
                  <c:v>48</c:v>
                </c:pt>
                <c:pt idx="1">
                  <c:v>50.9</c:v>
                </c:pt>
                <c:pt idx="2">
                  <c:v>69.2</c:v>
                </c:pt>
                <c:pt idx="3">
                  <c:v>50.5</c:v>
                </c:pt>
                <c:pt idx="4">
                  <c:v>51.2</c:v>
                </c:pt>
                <c:pt idx="5">
                  <c:v>50.3</c:v>
                </c:pt>
                <c:pt idx="6">
                  <c:v>55.5</c:v>
                </c:pt>
                <c:pt idx="7">
                  <c:v>63.6</c:v>
                </c:pt>
              </c:numCache>
            </c:numRef>
          </c:val>
          <c:extLst>
            <c:ext xmlns:c16="http://schemas.microsoft.com/office/drawing/2014/chart" uri="{C3380CC4-5D6E-409C-BE32-E72D297353CC}">
              <c16:uniqueId val="{00000000-5B8D-4723-9DA5-54C0866D6D00}"/>
            </c:ext>
          </c:extLst>
        </c:ser>
        <c:ser>
          <c:idx val="1"/>
          <c:order val="1"/>
          <c:tx>
            <c:strRef>
              <c:f>'53 石川県'!$V$25</c:f>
              <c:strCache>
                <c:ptCount val="1"/>
                <c:pt idx="0">
                  <c:v>全国</c:v>
                </c:pt>
              </c:strCache>
            </c:strRef>
          </c:tx>
          <c:spPr>
            <a:ln w="15875">
              <a:prstDash val="sysDash"/>
            </a:ln>
          </c:spPr>
          <c:marker>
            <c:symbol val="none"/>
          </c:marker>
          <c:cat>
            <c:strRef>
              <c:f>'53 石川県'!$T$26:$T$33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'53 石川県'!$V$26:$V$33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5B8D-4723-9DA5-54C0866D6D00}"/>
            </c:ext>
          </c:extLst>
        </c:ser>
        <c:dLbls>
          <c:showLegendKey val="0"/>
          <c:showVal val="0"/>
          <c:showCatName val="0"/>
          <c:showSerName val="0"/>
          <c:showPercent val="0"/>
          <c:showBubbleSize val="0"/>
        </c:dLbls>
        <c:axId val="107011072"/>
        <c:axId val="106246912"/>
      </c:radarChart>
      <c:catAx>
        <c:axId val="107011072"/>
        <c:scaling>
          <c:orientation val="minMax"/>
        </c:scaling>
        <c:delete val="0"/>
        <c:axPos val="b"/>
        <c:majorGridlines/>
        <c:numFmt formatCode="General" sourceLinked="0"/>
        <c:majorTickMark val="out"/>
        <c:minorTickMark val="none"/>
        <c:tickLblPos val="nextTo"/>
        <c:crossAx val="106246912"/>
        <c:crosses val="autoZero"/>
        <c:auto val="1"/>
        <c:lblAlgn val="ctr"/>
        <c:lblOffset val="100"/>
        <c:noMultiLvlLbl val="0"/>
      </c:catAx>
      <c:valAx>
        <c:axId val="106246912"/>
        <c:scaling>
          <c:orientation val="minMax"/>
        </c:scaling>
        <c:delete val="0"/>
        <c:axPos val="l"/>
        <c:majorGridlines/>
        <c:numFmt formatCode="#,##0.0;[Red]\-#,##0.0" sourceLinked="1"/>
        <c:majorTickMark val="cross"/>
        <c:minorTickMark val="none"/>
        <c:tickLblPos val="nextTo"/>
        <c:crossAx val="10701107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'54 福井県'!$U$25</c:f>
              <c:strCache>
                <c:ptCount val="1"/>
                <c:pt idx="0">
                  <c:v>福井県</c:v>
                </c:pt>
              </c:strCache>
            </c:strRef>
          </c:tx>
          <c:marker>
            <c:symbol val="none"/>
          </c:marker>
          <c:cat>
            <c:strRef>
              <c:f>'54 福井県'!$T$26:$T$33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'54 福井県'!$U$26:$U$33</c:f>
              <c:numCache>
                <c:formatCode>#,##0.0;[Red]\-#,##0.0</c:formatCode>
                <c:ptCount val="8"/>
                <c:pt idx="0">
                  <c:v>52.6</c:v>
                </c:pt>
                <c:pt idx="1">
                  <c:v>54</c:v>
                </c:pt>
                <c:pt idx="2">
                  <c:v>72.599999999999994</c:v>
                </c:pt>
                <c:pt idx="3">
                  <c:v>53.2</c:v>
                </c:pt>
                <c:pt idx="4">
                  <c:v>56.1</c:v>
                </c:pt>
                <c:pt idx="5">
                  <c:v>53.2</c:v>
                </c:pt>
                <c:pt idx="6">
                  <c:v>59.6</c:v>
                </c:pt>
                <c:pt idx="7">
                  <c:v>61.8</c:v>
                </c:pt>
              </c:numCache>
            </c:numRef>
          </c:val>
          <c:extLst>
            <c:ext xmlns:c16="http://schemas.microsoft.com/office/drawing/2014/chart" uri="{C3380CC4-5D6E-409C-BE32-E72D297353CC}">
              <c16:uniqueId val="{00000000-6C6D-410A-B31D-D1AE2F2D4C08}"/>
            </c:ext>
          </c:extLst>
        </c:ser>
        <c:ser>
          <c:idx val="1"/>
          <c:order val="1"/>
          <c:tx>
            <c:strRef>
              <c:f>'54 福井県'!$V$25</c:f>
              <c:strCache>
                <c:ptCount val="1"/>
                <c:pt idx="0">
                  <c:v>全国</c:v>
                </c:pt>
              </c:strCache>
            </c:strRef>
          </c:tx>
          <c:spPr>
            <a:ln w="15875">
              <a:prstDash val="sysDash"/>
            </a:ln>
          </c:spPr>
          <c:marker>
            <c:symbol val="none"/>
          </c:marker>
          <c:cat>
            <c:strRef>
              <c:f>'54 福井県'!$T$26:$T$33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'54 福井県'!$V$26:$V$33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6C6D-410A-B31D-D1AE2F2D4C08}"/>
            </c:ext>
          </c:extLst>
        </c:ser>
        <c:dLbls>
          <c:showLegendKey val="0"/>
          <c:showVal val="0"/>
          <c:showCatName val="0"/>
          <c:showSerName val="0"/>
          <c:showPercent val="0"/>
          <c:showBubbleSize val="0"/>
        </c:dLbls>
        <c:axId val="106366848"/>
        <c:axId val="106368384"/>
      </c:radarChart>
      <c:catAx>
        <c:axId val="106366848"/>
        <c:scaling>
          <c:orientation val="minMax"/>
        </c:scaling>
        <c:delete val="0"/>
        <c:axPos val="b"/>
        <c:majorGridlines/>
        <c:numFmt formatCode="General" sourceLinked="0"/>
        <c:majorTickMark val="out"/>
        <c:minorTickMark val="none"/>
        <c:tickLblPos val="nextTo"/>
        <c:crossAx val="106368384"/>
        <c:crosses val="autoZero"/>
        <c:auto val="1"/>
        <c:lblAlgn val="ctr"/>
        <c:lblOffset val="100"/>
        <c:noMultiLvlLbl val="0"/>
      </c:catAx>
      <c:valAx>
        <c:axId val="106368384"/>
        <c:scaling>
          <c:orientation val="minMax"/>
        </c:scaling>
        <c:delete val="0"/>
        <c:axPos val="l"/>
        <c:majorGridlines/>
        <c:numFmt formatCode="#,##0.0;[Red]\-#,##0.0" sourceLinked="1"/>
        <c:majorTickMark val="cross"/>
        <c:minorTickMark val="none"/>
        <c:tickLblPos val="nextTo"/>
        <c:crossAx val="10636684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'55 山梨県'!$U$25</c:f>
              <c:strCache>
                <c:ptCount val="1"/>
                <c:pt idx="0">
                  <c:v>山梨県</c:v>
                </c:pt>
              </c:strCache>
            </c:strRef>
          </c:tx>
          <c:marker>
            <c:symbol val="none"/>
          </c:marker>
          <c:cat>
            <c:strRef>
              <c:f>'55 山梨県'!$T$26:$T$33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'55 山梨県'!$U$26:$U$33</c:f>
              <c:numCache>
                <c:formatCode>#,##0.0;[Red]\-#,##0.0</c:formatCode>
                <c:ptCount val="8"/>
                <c:pt idx="0">
                  <c:v>46.3</c:v>
                </c:pt>
                <c:pt idx="1">
                  <c:v>43.9</c:v>
                </c:pt>
                <c:pt idx="2">
                  <c:v>65</c:v>
                </c:pt>
                <c:pt idx="3">
                  <c:v>43</c:v>
                </c:pt>
                <c:pt idx="4">
                  <c:v>44.7</c:v>
                </c:pt>
                <c:pt idx="5">
                  <c:v>47</c:v>
                </c:pt>
                <c:pt idx="6">
                  <c:v>46.3</c:v>
                </c:pt>
                <c:pt idx="7">
                  <c:v>56.3</c:v>
                </c:pt>
              </c:numCache>
            </c:numRef>
          </c:val>
          <c:extLst>
            <c:ext xmlns:c16="http://schemas.microsoft.com/office/drawing/2014/chart" uri="{C3380CC4-5D6E-409C-BE32-E72D297353CC}">
              <c16:uniqueId val="{00000000-EDFC-4F1D-8FD5-9A55C6CF2083}"/>
            </c:ext>
          </c:extLst>
        </c:ser>
        <c:ser>
          <c:idx val="1"/>
          <c:order val="1"/>
          <c:tx>
            <c:strRef>
              <c:f>'55 山梨県'!$V$25</c:f>
              <c:strCache>
                <c:ptCount val="1"/>
                <c:pt idx="0">
                  <c:v>全国</c:v>
                </c:pt>
              </c:strCache>
            </c:strRef>
          </c:tx>
          <c:spPr>
            <a:ln w="15875">
              <a:prstDash val="sysDash"/>
            </a:ln>
          </c:spPr>
          <c:marker>
            <c:symbol val="none"/>
          </c:marker>
          <c:cat>
            <c:strRef>
              <c:f>'55 山梨県'!$T$26:$T$33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'55 山梨県'!$V$26:$V$33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EDFC-4F1D-8FD5-9A55C6CF2083}"/>
            </c:ext>
          </c:extLst>
        </c:ser>
        <c:dLbls>
          <c:showLegendKey val="0"/>
          <c:showVal val="0"/>
          <c:showCatName val="0"/>
          <c:showSerName val="0"/>
          <c:showPercent val="0"/>
          <c:showBubbleSize val="0"/>
        </c:dLbls>
        <c:axId val="107819776"/>
        <c:axId val="107821312"/>
      </c:radarChart>
      <c:catAx>
        <c:axId val="107819776"/>
        <c:scaling>
          <c:orientation val="minMax"/>
        </c:scaling>
        <c:delete val="0"/>
        <c:axPos val="b"/>
        <c:majorGridlines/>
        <c:numFmt formatCode="General" sourceLinked="0"/>
        <c:majorTickMark val="out"/>
        <c:minorTickMark val="none"/>
        <c:tickLblPos val="nextTo"/>
        <c:crossAx val="107821312"/>
        <c:crosses val="autoZero"/>
        <c:auto val="1"/>
        <c:lblAlgn val="ctr"/>
        <c:lblOffset val="100"/>
        <c:noMultiLvlLbl val="0"/>
      </c:catAx>
      <c:valAx>
        <c:axId val="107821312"/>
        <c:scaling>
          <c:orientation val="minMax"/>
        </c:scaling>
        <c:delete val="0"/>
        <c:axPos val="l"/>
        <c:majorGridlines/>
        <c:numFmt formatCode="#,##0.0;[Red]\-#,##0.0" sourceLinked="1"/>
        <c:majorTickMark val="cross"/>
        <c:minorTickMark val="none"/>
        <c:tickLblPos val="nextTo"/>
        <c:crossAx val="10781977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'56 長野県'!$U$25</c:f>
              <c:strCache>
                <c:ptCount val="1"/>
                <c:pt idx="0">
                  <c:v>長野県</c:v>
                </c:pt>
              </c:strCache>
            </c:strRef>
          </c:tx>
          <c:marker>
            <c:symbol val="none"/>
          </c:marker>
          <c:cat>
            <c:strRef>
              <c:f>'56 長野県'!$T$26:$T$33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'56 長野県'!$U$26:$U$33</c:f>
              <c:numCache>
                <c:formatCode>#,##0.0;[Red]\-#,##0.0</c:formatCode>
                <c:ptCount val="8"/>
                <c:pt idx="0">
                  <c:v>53.2</c:v>
                </c:pt>
                <c:pt idx="1">
                  <c:v>54.8</c:v>
                </c:pt>
                <c:pt idx="2">
                  <c:v>75.8</c:v>
                </c:pt>
                <c:pt idx="3">
                  <c:v>49.1</c:v>
                </c:pt>
                <c:pt idx="4">
                  <c:v>55.1</c:v>
                </c:pt>
                <c:pt idx="5">
                  <c:v>54.8</c:v>
                </c:pt>
                <c:pt idx="6">
                  <c:v>55</c:v>
                </c:pt>
                <c:pt idx="7">
                  <c:v>67.599999999999994</c:v>
                </c:pt>
              </c:numCache>
            </c:numRef>
          </c:val>
          <c:extLst>
            <c:ext xmlns:c16="http://schemas.microsoft.com/office/drawing/2014/chart" uri="{C3380CC4-5D6E-409C-BE32-E72D297353CC}">
              <c16:uniqueId val="{00000000-86F5-4E4C-AD63-4DA17D6E6813}"/>
            </c:ext>
          </c:extLst>
        </c:ser>
        <c:ser>
          <c:idx val="1"/>
          <c:order val="1"/>
          <c:tx>
            <c:strRef>
              <c:f>'56 長野県'!$V$25</c:f>
              <c:strCache>
                <c:ptCount val="1"/>
                <c:pt idx="0">
                  <c:v>全国</c:v>
                </c:pt>
              </c:strCache>
            </c:strRef>
          </c:tx>
          <c:spPr>
            <a:ln w="15875">
              <a:prstDash val="sysDash"/>
            </a:ln>
          </c:spPr>
          <c:marker>
            <c:symbol val="none"/>
          </c:marker>
          <c:cat>
            <c:strRef>
              <c:f>'56 長野県'!$T$26:$T$33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'56 長野県'!$V$26:$V$33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86F5-4E4C-AD63-4DA17D6E6813}"/>
            </c:ext>
          </c:extLst>
        </c:ser>
        <c:dLbls>
          <c:showLegendKey val="0"/>
          <c:showVal val="0"/>
          <c:showCatName val="0"/>
          <c:showSerName val="0"/>
          <c:showPercent val="0"/>
          <c:showBubbleSize val="0"/>
        </c:dLbls>
        <c:axId val="107830656"/>
        <c:axId val="107857024"/>
      </c:radarChart>
      <c:catAx>
        <c:axId val="107830656"/>
        <c:scaling>
          <c:orientation val="minMax"/>
        </c:scaling>
        <c:delete val="0"/>
        <c:axPos val="b"/>
        <c:majorGridlines/>
        <c:numFmt formatCode="General" sourceLinked="0"/>
        <c:majorTickMark val="out"/>
        <c:minorTickMark val="none"/>
        <c:tickLblPos val="nextTo"/>
        <c:crossAx val="107857024"/>
        <c:crosses val="autoZero"/>
        <c:auto val="1"/>
        <c:lblAlgn val="ctr"/>
        <c:lblOffset val="100"/>
        <c:noMultiLvlLbl val="0"/>
      </c:catAx>
      <c:valAx>
        <c:axId val="107857024"/>
        <c:scaling>
          <c:orientation val="minMax"/>
        </c:scaling>
        <c:delete val="0"/>
        <c:axPos val="l"/>
        <c:majorGridlines/>
        <c:numFmt formatCode="#,##0.0;[Red]\-#,##0.0" sourceLinked="1"/>
        <c:majorTickMark val="cross"/>
        <c:minorTickMark val="none"/>
        <c:tickLblPos val="nextTo"/>
        <c:crossAx val="10783065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'57 岐阜県'!$U$25</c:f>
              <c:strCache>
                <c:ptCount val="1"/>
                <c:pt idx="0">
                  <c:v>岐阜県</c:v>
                </c:pt>
              </c:strCache>
            </c:strRef>
          </c:tx>
          <c:marker>
            <c:symbol val="none"/>
          </c:marker>
          <c:cat>
            <c:strRef>
              <c:f>'57 岐阜県'!$T$26:$T$33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'57 岐阜県'!$U$26:$U$33</c:f>
              <c:numCache>
                <c:formatCode>#,##0.0;[Red]\-#,##0.0</c:formatCode>
                <c:ptCount val="8"/>
                <c:pt idx="0">
                  <c:v>52.5</c:v>
                </c:pt>
                <c:pt idx="1">
                  <c:v>52.4</c:v>
                </c:pt>
                <c:pt idx="2">
                  <c:v>74.2</c:v>
                </c:pt>
                <c:pt idx="3">
                  <c:v>50.7</c:v>
                </c:pt>
                <c:pt idx="4">
                  <c:v>54.5</c:v>
                </c:pt>
                <c:pt idx="5">
                  <c:v>55</c:v>
                </c:pt>
                <c:pt idx="6">
                  <c:v>55.9</c:v>
                </c:pt>
                <c:pt idx="7">
                  <c:v>65.8</c:v>
                </c:pt>
              </c:numCache>
            </c:numRef>
          </c:val>
          <c:extLst>
            <c:ext xmlns:c16="http://schemas.microsoft.com/office/drawing/2014/chart" uri="{C3380CC4-5D6E-409C-BE32-E72D297353CC}">
              <c16:uniqueId val="{00000000-4B89-463E-97E6-BDAF6A672694}"/>
            </c:ext>
          </c:extLst>
        </c:ser>
        <c:ser>
          <c:idx val="1"/>
          <c:order val="1"/>
          <c:tx>
            <c:strRef>
              <c:f>'57 岐阜県'!$V$25</c:f>
              <c:strCache>
                <c:ptCount val="1"/>
                <c:pt idx="0">
                  <c:v>全国</c:v>
                </c:pt>
              </c:strCache>
            </c:strRef>
          </c:tx>
          <c:spPr>
            <a:ln w="15875">
              <a:prstDash val="sysDash"/>
            </a:ln>
          </c:spPr>
          <c:marker>
            <c:symbol val="none"/>
          </c:marker>
          <c:cat>
            <c:strRef>
              <c:f>'57 岐阜県'!$T$26:$T$33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'57 岐阜県'!$V$26:$V$33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4B89-463E-97E6-BDAF6A672694}"/>
            </c:ext>
          </c:extLst>
        </c:ser>
        <c:dLbls>
          <c:showLegendKey val="0"/>
          <c:showVal val="0"/>
          <c:showCatName val="0"/>
          <c:showSerName val="0"/>
          <c:showPercent val="0"/>
          <c:showBubbleSize val="0"/>
        </c:dLbls>
        <c:axId val="107624704"/>
        <c:axId val="107626496"/>
      </c:radarChart>
      <c:catAx>
        <c:axId val="107624704"/>
        <c:scaling>
          <c:orientation val="minMax"/>
        </c:scaling>
        <c:delete val="0"/>
        <c:axPos val="b"/>
        <c:majorGridlines/>
        <c:numFmt formatCode="General" sourceLinked="0"/>
        <c:majorTickMark val="out"/>
        <c:minorTickMark val="none"/>
        <c:tickLblPos val="nextTo"/>
        <c:crossAx val="107626496"/>
        <c:crosses val="autoZero"/>
        <c:auto val="1"/>
        <c:lblAlgn val="ctr"/>
        <c:lblOffset val="100"/>
        <c:noMultiLvlLbl val="0"/>
      </c:catAx>
      <c:valAx>
        <c:axId val="107626496"/>
        <c:scaling>
          <c:orientation val="minMax"/>
        </c:scaling>
        <c:delete val="0"/>
        <c:axPos val="l"/>
        <c:majorGridlines/>
        <c:numFmt formatCode="#,##0.0;[Red]\-#,##0.0" sourceLinked="1"/>
        <c:majorTickMark val="cross"/>
        <c:minorTickMark val="none"/>
        <c:tickLblPos val="nextTo"/>
        <c:crossAx val="10762470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'11金融教育受けていない人'!$S$25</c:f>
              <c:strCache>
                <c:ptCount val="1"/>
                <c:pt idx="0">
                  <c:v>金融教育を受けていない人</c:v>
                </c:pt>
              </c:strCache>
            </c:strRef>
          </c:tx>
          <c:marker>
            <c:symbol val="none"/>
          </c:marker>
          <c:cat>
            <c:strRef>
              <c:f>'11金融教育受けていない人'!$R$26:$R$33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'11金融教育受けていない人'!$S$26:$S$33</c:f>
              <c:numCache>
                <c:formatCode>#,##0.0;[Red]\-#,##0.0</c:formatCode>
                <c:ptCount val="8"/>
                <c:pt idx="0">
                  <c:v>50.8</c:v>
                </c:pt>
                <c:pt idx="1">
                  <c:v>49.7</c:v>
                </c:pt>
                <c:pt idx="2">
                  <c:v>72.5</c:v>
                </c:pt>
                <c:pt idx="3">
                  <c:v>47.8</c:v>
                </c:pt>
                <c:pt idx="4">
                  <c:v>51.5</c:v>
                </c:pt>
                <c:pt idx="5">
                  <c:v>52.4</c:v>
                </c:pt>
                <c:pt idx="6">
                  <c:v>53.4</c:v>
                </c:pt>
                <c:pt idx="7">
                  <c:v>64.900000000000006</c:v>
                </c:pt>
              </c:numCache>
            </c:numRef>
          </c:val>
          <c:extLst>
            <c:ext xmlns:c16="http://schemas.microsoft.com/office/drawing/2014/chart" uri="{C3380CC4-5D6E-409C-BE32-E72D297353CC}">
              <c16:uniqueId val="{00000000-22BA-4749-A6A3-8237C9DF0DDA}"/>
            </c:ext>
          </c:extLst>
        </c:ser>
        <c:ser>
          <c:idx val="1"/>
          <c:order val="1"/>
          <c:tx>
            <c:strRef>
              <c:f>'11金融教育受けていない人'!$T$25</c:f>
              <c:strCache>
                <c:ptCount val="1"/>
                <c:pt idx="0">
                  <c:v>全サンプル</c:v>
                </c:pt>
              </c:strCache>
            </c:strRef>
          </c:tx>
          <c:spPr>
            <a:ln w="15875">
              <a:prstDash val="sysDash"/>
            </a:ln>
          </c:spPr>
          <c:marker>
            <c:symbol val="none"/>
          </c:marker>
          <c:cat>
            <c:strRef>
              <c:f>'11金融教育受けていない人'!$R$26:$R$33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'11金融教育受けていない人'!$T$26:$T$33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22BA-4749-A6A3-8237C9DF0DDA}"/>
            </c:ext>
          </c:extLst>
        </c:ser>
        <c:dLbls>
          <c:showLegendKey val="0"/>
          <c:showVal val="0"/>
          <c:showCatName val="0"/>
          <c:showSerName val="0"/>
          <c:showPercent val="0"/>
          <c:showBubbleSize val="0"/>
        </c:dLbls>
        <c:axId val="101315328"/>
        <c:axId val="101316864"/>
      </c:radarChart>
      <c:catAx>
        <c:axId val="101315328"/>
        <c:scaling>
          <c:orientation val="minMax"/>
        </c:scaling>
        <c:delete val="0"/>
        <c:axPos val="b"/>
        <c:majorGridlines/>
        <c:numFmt formatCode="General" sourceLinked="0"/>
        <c:majorTickMark val="out"/>
        <c:minorTickMark val="none"/>
        <c:tickLblPos val="nextTo"/>
        <c:crossAx val="101316864"/>
        <c:crosses val="autoZero"/>
        <c:auto val="1"/>
        <c:lblAlgn val="ctr"/>
        <c:lblOffset val="100"/>
        <c:noMultiLvlLbl val="0"/>
      </c:catAx>
      <c:valAx>
        <c:axId val="101316864"/>
        <c:scaling>
          <c:orientation val="minMax"/>
        </c:scaling>
        <c:delete val="0"/>
        <c:axPos val="l"/>
        <c:majorGridlines/>
        <c:numFmt formatCode="#,##0.0;[Red]\-#,##0.0" sourceLinked="1"/>
        <c:majorTickMark val="cross"/>
        <c:minorTickMark val="none"/>
        <c:tickLblPos val="nextTo"/>
        <c:crossAx val="101315328"/>
        <c:crosses val="autoZero"/>
        <c:crossBetween val="between"/>
        <c:majorUnit val="100"/>
      </c:valAx>
    </c:plotArea>
    <c:legend>
      <c:legendPos val="r"/>
      <c:layout>
        <c:manualLayout>
          <c:xMode val="edge"/>
          <c:yMode val="edge"/>
          <c:x val="0.48476687422869197"/>
          <c:y val="2.3995438432484893E-3"/>
          <c:w val="0.48019912687741478"/>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'58 静岡県'!$U$25</c:f>
              <c:strCache>
                <c:ptCount val="1"/>
                <c:pt idx="0">
                  <c:v>静岡県</c:v>
                </c:pt>
              </c:strCache>
            </c:strRef>
          </c:tx>
          <c:marker>
            <c:symbol val="none"/>
          </c:marker>
          <c:cat>
            <c:strRef>
              <c:f>'58 静岡県'!$T$26:$T$33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'58 静岡県'!$U$26:$U$33</c:f>
              <c:numCache>
                <c:formatCode>#,##0.0;[Red]\-#,##0.0</c:formatCode>
                <c:ptCount val="8"/>
                <c:pt idx="0">
                  <c:v>54</c:v>
                </c:pt>
                <c:pt idx="1">
                  <c:v>50.8</c:v>
                </c:pt>
                <c:pt idx="2">
                  <c:v>74.400000000000006</c:v>
                </c:pt>
                <c:pt idx="3">
                  <c:v>50.4</c:v>
                </c:pt>
                <c:pt idx="4">
                  <c:v>56</c:v>
                </c:pt>
                <c:pt idx="5">
                  <c:v>54.4</c:v>
                </c:pt>
                <c:pt idx="6">
                  <c:v>55.4</c:v>
                </c:pt>
                <c:pt idx="7">
                  <c:v>66.3</c:v>
                </c:pt>
              </c:numCache>
            </c:numRef>
          </c:val>
          <c:extLst>
            <c:ext xmlns:c16="http://schemas.microsoft.com/office/drawing/2014/chart" uri="{C3380CC4-5D6E-409C-BE32-E72D297353CC}">
              <c16:uniqueId val="{00000000-0173-4B94-8FD1-471DA612F4D0}"/>
            </c:ext>
          </c:extLst>
        </c:ser>
        <c:ser>
          <c:idx val="1"/>
          <c:order val="1"/>
          <c:tx>
            <c:strRef>
              <c:f>'58 静岡県'!$V$25</c:f>
              <c:strCache>
                <c:ptCount val="1"/>
                <c:pt idx="0">
                  <c:v>全国</c:v>
                </c:pt>
              </c:strCache>
            </c:strRef>
          </c:tx>
          <c:spPr>
            <a:ln w="15875">
              <a:prstDash val="sysDash"/>
            </a:ln>
          </c:spPr>
          <c:marker>
            <c:symbol val="none"/>
          </c:marker>
          <c:cat>
            <c:strRef>
              <c:f>'58 静岡県'!$T$26:$T$33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'58 静岡県'!$V$26:$V$33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0173-4B94-8FD1-471DA612F4D0}"/>
            </c:ext>
          </c:extLst>
        </c:ser>
        <c:dLbls>
          <c:showLegendKey val="0"/>
          <c:showVal val="0"/>
          <c:showCatName val="0"/>
          <c:showSerName val="0"/>
          <c:showPercent val="0"/>
          <c:showBubbleSize val="0"/>
        </c:dLbls>
        <c:axId val="106992768"/>
        <c:axId val="106994304"/>
      </c:radarChart>
      <c:catAx>
        <c:axId val="106992768"/>
        <c:scaling>
          <c:orientation val="minMax"/>
        </c:scaling>
        <c:delete val="0"/>
        <c:axPos val="b"/>
        <c:majorGridlines/>
        <c:numFmt formatCode="General" sourceLinked="0"/>
        <c:majorTickMark val="out"/>
        <c:minorTickMark val="none"/>
        <c:tickLblPos val="nextTo"/>
        <c:crossAx val="106994304"/>
        <c:crosses val="autoZero"/>
        <c:auto val="1"/>
        <c:lblAlgn val="ctr"/>
        <c:lblOffset val="100"/>
        <c:noMultiLvlLbl val="0"/>
      </c:catAx>
      <c:valAx>
        <c:axId val="106994304"/>
        <c:scaling>
          <c:orientation val="minMax"/>
        </c:scaling>
        <c:delete val="0"/>
        <c:axPos val="l"/>
        <c:majorGridlines/>
        <c:numFmt formatCode="#,##0.0;[Red]\-#,##0.0" sourceLinked="1"/>
        <c:majorTickMark val="cross"/>
        <c:minorTickMark val="none"/>
        <c:tickLblPos val="nextTo"/>
        <c:crossAx val="10699276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'59 愛知県'!$U$25</c:f>
              <c:strCache>
                <c:ptCount val="1"/>
                <c:pt idx="0">
                  <c:v>愛知県</c:v>
                </c:pt>
              </c:strCache>
            </c:strRef>
          </c:tx>
          <c:marker>
            <c:symbol val="none"/>
          </c:marker>
          <c:cat>
            <c:strRef>
              <c:f>'59 愛知県'!$T$26:$T$33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'59 愛知県'!$U$26:$U$33</c:f>
              <c:numCache>
                <c:formatCode>#,##0.0;[Red]\-#,##0.0</c:formatCode>
                <c:ptCount val="8"/>
                <c:pt idx="0">
                  <c:v>52.1</c:v>
                </c:pt>
                <c:pt idx="1">
                  <c:v>51.1</c:v>
                </c:pt>
                <c:pt idx="2">
                  <c:v>72.099999999999994</c:v>
                </c:pt>
                <c:pt idx="3">
                  <c:v>50</c:v>
                </c:pt>
                <c:pt idx="4">
                  <c:v>53.4</c:v>
                </c:pt>
                <c:pt idx="5">
                  <c:v>53.5</c:v>
                </c:pt>
                <c:pt idx="6">
                  <c:v>55.5</c:v>
                </c:pt>
                <c:pt idx="7">
                  <c:v>66.8</c:v>
                </c:pt>
              </c:numCache>
            </c:numRef>
          </c:val>
          <c:extLst>
            <c:ext xmlns:c16="http://schemas.microsoft.com/office/drawing/2014/chart" uri="{C3380CC4-5D6E-409C-BE32-E72D297353CC}">
              <c16:uniqueId val="{00000000-370B-45E9-A96D-C46396EA0FED}"/>
            </c:ext>
          </c:extLst>
        </c:ser>
        <c:ser>
          <c:idx val="1"/>
          <c:order val="1"/>
          <c:tx>
            <c:strRef>
              <c:f>'59 愛知県'!$V$25</c:f>
              <c:strCache>
                <c:ptCount val="1"/>
                <c:pt idx="0">
                  <c:v>全国</c:v>
                </c:pt>
              </c:strCache>
            </c:strRef>
          </c:tx>
          <c:spPr>
            <a:ln w="15875">
              <a:prstDash val="sysDash"/>
            </a:ln>
          </c:spPr>
          <c:marker>
            <c:symbol val="none"/>
          </c:marker>
          <c:cat>
            <c:strRef>
              <c:f>'59 愛知県'!$T$26:$T$33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'59 愛知県'!$V$26:$V$33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370B-45E9-A96D-C46396EA0FED}"/>
            </c:ext>
          </c:extLst>
        </c:ser>
        <c:dLbls>
          <c:showLegendKey val="0"/>
          <c:showVal val="0"/>
          <c:showCatName val="0"/>
          <c:showSerName val="0"/>
          <c:showPercent val="0"/>
          <c:showBubbleSize val="0"/>
        </c:dLbls>
        <c:axId val="106840064"/>
        <c:axId val="106841600"/>
      </c:radarChart>
      <c:catAx>
        <c:axId val="106840064"/>
        <c:scaling>
          <c:orientation val="minMax"/>
        </c:scaling>
        <c:delete val="0"/>
        <c:axPos val="b"/>
        <c:majorGridlines/>
        <c:numFmt formatCode="General" sourceLinked="0"/>
        <c:majorTickMark val="out"/>
        <c:minorTickMark val="none"/>
        <c:tickLblPos val="nextTo"/>
        <c:crossAx val="106841600"/>
        <c:crosses val="autoZero"/>
        <c:auto val="1"/>
        <c:lblAlgn val="ctr"/>
        <c:lblOffset val="100"/>
        <c:noMultiLvlLbl val="0"/>
      </c:catAx>
      <c:valAx>
        <c:axId val="106841600"/>
        <c:scaling>
          <c:orientation val="minMax"/>
        </c:scaling>
        <c:delete val="0"/>
        <c:axPos val="l"/>
        <c:majorGridlines/>
        <c:numFmt formatCode="#,##0.0;[Red]\-#,##0.0" sourceLinked="1"/>
        <c:majorTickMark val="cross"/>
        <c:minorTickMark val="none"/>
        <c:tickLblPos val="nextTo"/>
        <c:crossAx val="10684006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'60 三重県'!$U$25</c:f>
              <c:strCache>
                <c:ptCount val="1"/>
                <c:pt idx="0">
                  <c:v>三重県</c:v>
                </c:pt>
              </c:strCache>
            </c:strRef>
          </c:tx>
          <c:marker>
            <c:symbol val="none"/>
          </c:marker>
          <c:cat>
            <c:strRef>
              <c:f>'60 三重県'!$T$26:$T$33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'60 三重県'!$U$26:$U$33</c:f>
              <c:numCache>
                <c:formatCode>#,##0.0;[Red]\-#,##0.0</c:formatCode>
                <c:ptCount val="8"/>
                <c:pt idx="0">
                  <c:v>52.5</c:v>
                </c:pt>
                <c:pt idx="1">
                  <c:v>52.5</c:v>
                </c:pt>
                <c:pt idx="2">
                  <c:v>73.3</c:v>
                </c:pt>
                <c:pt idx="3">
                  <c:v>49.2</c:v>
                </c:pt>
                <c:pt idx="4">
                  <c:v>52.8</c:v>
                </c:pt>
                <c:pt idx="5">
                  <c:v>56</c:v>
                </c:pt>
                <c:pt idx="6">
                  <c:v>54.4</c:v>
                </c:pt>
                <c:pt idx="7">
                  <c:v>64.7</c:v>
                </c:pt>
              </c:numCache>
            </c:numRef>
          </c:val>
          <c:extLst>
            <c:ext xmlns:c16="http://schemas.microsoft.com/office/drawing/2014/chart" uri="{C3380CC4-5D6E-409C-BE32-E72D297353CC}">
              <c16:uniqueId val="{00000000-6B90-4E94-BC2F-21CE46187A48}"/>
            </c:ext>
          </c:extLst>
        </c:ser>
        <c:ser>
          <c:idx val="1"/>
          <c:order val="1"/>
          <c:tx>
            <c:strRef>
              <c:f>'60 三重県'!$V$25</c:f>
              <c:strCache>
                <c:ptCount val="1"/>
                <c:pt idx="0">
                  <c:v>全国</c:v>
                </c:pt>
              </c:strCache>
            </c:strRef>
          </c:tx>
          <c:spPr>
            <a:ln w="15875">
              <a:prstDash val="sysDash"/>
            </a:ln>
          </c:spPr>
          <c:marker>
            <c:symbol val="none"/>
          </c:marker>
          <c:cat>
            <c:strRef>
              <c:f>'60 三重県'!$T$26:$T$33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'60 三重県'!$V$26:$V$33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6B90-4E94-BC2F-21CE46187A48}"/>
            </c:ext>
          </c:extLst>
        </c:ser>
        <c:dLbls>
          <c:showLegendKey val="0"/>
          <c:showVal val="0"/>
          <c:showCatName val="0"/>
          <c:showSerName val="0"/>
          <c:showPercent val="0"/>
          <c:showBubbleSize val="0"/>
        </c:dLbls>
        <c:axId val="106887808"/>
        <c:axId val="107172224"/>
      </c:radarChart>
      <c:catAx>
        <c:axId val="106887808"/>
        <c:scaling>
          <c:orientation val="minMax"/>
        </c:scaling>
        <c:delete val="0"/>
        <c:axPos val="b"/>
        <c:majorGridlines/>
        <c:numFmt formatCode="General" sourceLinked="0"/>
        <c:majorTickMark val="out"/>
        <c:minorTickMark val="none"/>
        <c:tickLblPos val="nextTo"/>
        <c:crossAx val="107172224"/>
        <c:crosses val="autoZero"/>
        <c:auto val="1"/>
        <c:lblAlgn val="ctr"/>
        <c:lblOffset val="100"/>
        <c:noMultiLvlLbl val="0"/>
      </c:catAx>
      <c:valAx>
        <c:axId val="107172224"/>
        <c:scaling>
          <c:orientation val="minMax"/>
        </c:scaling>
        <c:delete val="0"/>
        <c:axPos val="l"/>
        <c:majorGridlines/>
        <c:numFmt formatCode="#,##0.0;[Red]\-#,##0.0" sourceLinked="1"/>
        <c:majorTickMark val="cross"/>
        <c:minorTickMark val="none"/>
        <c:tickLblPos val="nextTo"/>
        <c:crossAx val="1068878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'61 滋賀県'!$U$25</c:f>
              <c:strCache>
                <c:ptCount val="1"/>
                <c:pt idx="0">
                  <c:v>滋賀県</c:v>
                </c:pt>
              </c:strCache>
            </c:strRef>
          </c:tx>
          <c:marker>
            <c:symbol val="none"/>
          </c:marker>
          <c:cat>
            <c:strRef>
              <c:f>'61 滋賀県'!$T$26:$T$33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'61 滋賀県'!$U$26:$U$33</c:f>
              <c:numCache>
                <c:formatCode>#,##0.0;[Red]\-#,##0.0</c:formatCode>
                <c:ptCount val="8"/>
                <c:pt idx="0">
                  <c:v>55.2</c:v>
                </c:pt>
                <c:pt idx="1">
                  <c:v>51.1</c:v>
                </c:pt>
                <c:pt idx="2">
                  <c:v>74.3</c:v>
                </c:pt>
                <c:pt idx="3">
                  <c:v>48.8</c:v>
                </c:pt>
                <c:pt idx="4">
                  <c:v>53.2</c:v>
                </c:pt>
                <c:pt idx="5">
                  <c:v>54</c:v>
                </c:pt>
                <c:pt idx="6">
                  <c:v>53.5</c:v>
                </c:pt>
                <c:pt idx="7">
                  <c:v>67.400000000000006</c:v>
                </c:pt>
              </c:numCache>
            </c:numRef>
          </c:val>
          <c:extLst>
            <c:ext xmlns:c16="http://schemas.microsoft.com/office/drawing/2014/chart" uri="{C3380CC4-5D6E-409C-BE32-E72D297353CC}">
              <c16:uniqueId val="{00000000-2DDB-4E73-ACC2-0B3FB877C56D}"/>
            </c:ext>
          </c:extLst>
        </c:ser>
        <c:ser>
          <c:idx val="1"/>
          <c:order val="1"/>
          <c:tx>
            <c:strRef>
              <c:f>'61 滋賀県'!$V$25</c:f>
              <c:strCache>
                <c:ptCount val="1"/>
                <c:pt idx="0">
                  <c:v>全国</c:v>
                </c:pt>
              </c:strCache>
            </c:strRef>
          </c:tx>
          <c:spPr>
            <a:ln w="15875">
              <a:prstDash val="sysDash"/>
            </a:ln>
          </c:spPr>
          <c:marker>
            <c:symbol val="none"/>
          </c:marker>
          <c:cat>
            <c:strRef>
              <c:f>'61 滋賀県'!$T$26:$T$33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'61 滋賀県'!$V$26:$V$33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2DDB-4E73-ACC2-0B3FB877C56D}"/>
            </c:ext>
          </c:extLst>
        </c:ser>
        <c:dLbls>
          <c:showLegendKey val="0"/>
          <c:showVal val="0"/>
          <c:showCatName val="0"/>
          <c:showSerName val="0"/>
          <c:showPercent val="0"/>
          <c:showBubbleSize val="0"/>
        </c:dLbls>
        <c:axId val="107763200"/>
        <c:axId val="107764736"/>
      </c:radarChart>
      <c:catAx>
        <c:axId val="107763200"/>
        <c:scaling>
          <c:orientation val="minMax"/>
        </c:scaling>
        <c:delete val="0"/>
        <c:axPos val="b"/>
        <c:majorGridlines/>
        <c:numFmt formatCode="General" sourceLinked="0"/>
        <c:majorTickMark val="out"/>
        <c:minorTickMark val="none"/>
        <c:tickLblPos val="nextTo"/>
        <c:crossAx val="107764736"/>
        <c:crosses val="autoZero"/>
        <c:auto val="1"/>
        <c:lblAlgn val="ctr"/>
        <c:lblOffset val="100"/>
        <c:noMultiLvlLbl val="0"/>
      </c:catAx>
      <c:valAx>
        <c:axId val="107764736"/>
        <c:scaling>
          <c:orientation val="minMax"/>
        </c:scaling>
        <c:delete val="0"/>
        <c:axPos val="l"/>
        <c:majorGridlines/>
        <c:numFmt formatCode="#,##0.0;[Red]\-#,##0.0" sourceLinked="1"/>
        <c:majorTickMark val="cross"/>
        <c:minorTickMark val="none"/>
        <c:tickLblPos val="nextTo"/>
        <c:crossAx val="10776320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'62 京都府'!$U$25</c:f>
              <c:strCache>
                <c:ptCount val="1"/>
                <c:pt idx="0">
                  <c:v>京都府</c:v>
                </c:pt>
              </c:strCache>
            </c:strRef>
          </c:tx>
          <c:marker>
            <c:symbol val="none"/>
          </c:marker>
          <c:cat>
            <c:strRef>
              <c:f>'62 京都府'!$T$26:$T$33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'62 京都府'!$U$26:$U$33</c:f>
              <c:numCache>
                <c:formatCode>#,##0.0;[Red]\-#,##0.0</c:formatCode>
                <c:ptCount val="8"/>
                <c:pt idx="0">
                  <c:v>54.2</c:v>
                </c:pt>
                <c:pt idx="1">
                  <c:v>55.9</c:v>
                </c:pt>
                <c:pt idx="2">
                  <c:v>74.7</c:v>
                </c:pt>
                <c:pt idx="3">
                  <c:v>51.8</c:v>
                </c:pt>
                <c:pt idx="4">
                  <c:v>53.2</c:v>
                </c:pt>
                <c:pt idx="5">
                  <c:v>55.9</c:v>
                </c:pt>
                <c:pt idx="6">
                  <c:v>57.7</c:v>
                </c:pt>
                <c:pt idx="7">
                  <c:v>66.5</c:v>
                </c:pt>
              </c:numCache>
            </c:numRef>
          </c:val>
          <c:extLst>
            <c:ext xmlns:c16="http://schemas.microsoft.com/office/drawing/2014/chart" uri="{C3380CC4-5D6E-409C-BE32-E72D297353CC}">
              <c16:uniqueId val="{00000000-3D36-43C8-B0A8-40DFF3524733}"/>
            </c:ext>
          </c:extLst>
        </c:ser>
        <c:ser>
          <c:idx val="1"/>
          <c:order val="1"/>
          <c:tx>
            <c:strRef>
              <c:f>'62 京都府'!$V$25</c:f>
              <c:strCache>
                <c:ptCount val="1"/>
                <c:pt idx="0">
                  <c:v>全国</c:v>
                </c:pt>
              </c:strCache>
            </c:strRef>
          </c:tx>
          <c:spPr>
            <a:ln w="15875">
              <a:prstDash val="sysDash"/>
            </a:ln>
          </c:spPr>
          <c:marker>
            <c:symbol val="none"/>
          </c:marker>
          <c:cat>
            <c:strRef>
              <c:f>'62 京都府'!$T$26:$T$33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'62 京都府'!$V$26:$V$33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3D36-43C8-B0A8-40DFF3524733}"/>
            </c:ext>
          </c:extLst>
        </c:ser>
        <c:dLbls>
          <c:showLegendKey val="0"/>
          <c:showVal val="0"/>
          <c:showCatName val="0"/>
          <c:showSerName val="0"/>
          <c:showPercent val="0"/>
          <c:showBubbleSize val="0"/>
        </c:dLbls>
        <c:axId val="107696512"/>
        <c:axId val="107698048"/>
      </c:radarChart>
      <c:catAx>
        <c:axId val="107696512"/>
        <c:scaling>
          <c:orientation val="minMax"/>
        </c:scaling>
        <c:delete val="0"/>
        <c:axPos val="b"/>
        <c:majorGridlines/>
        <c:numFmt formatCode="General" sourceLinked="0"/>
        <c:majorTickMark val="out"/>
        <c:minorTickMark val="none"/>
        <c:tickLblPos val="nextTo"/>
        <c:crossAx val="107698048"/>
        <c:crosses val="autoZero"/>
        <c:auto val="1"/>
        <c:lblAlgn val="ctr"/>
        <c:lblOffset val="100"/>
        <c:noMultiLvlLbl val="0"/>
      </c:catAx>
      <c:valAx>
        <c:axId val="107698048"/>
        <c:scaling>
          <c:orientation val="minMax"/>
        </c:scaling>
        <c:delete val="0"/>
        <c:axPos val="l"/>
        <c:majorGridlines/>
        <c:numFmt formatCode="#,##0.0;[Red]\-#,##0.0" sourceLinked="1"/>
        <c:majorTickMark val="cross"/>
        <c:minorTickMark val="none"/>
        <c:tickLblPos val="nextTo"/>
        <c:crossAx val="10769651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'63 大阪府'!$U$25</c:f>
              <c:strCache>
                <c:ptCount val="1"/>
                <c:pt idx="0">
                  <c:v>大阪府</c:v>
                </c:pt>
              </c:strCache>
            </c:strRef>
          </c:tx>
          <c:marker>
            <c:symbol val="none"/>
          </c:marker>
          <c:cat>
            <c:strRef>
              <c:f>'63 大阪府'!$T$26:$T$33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'63 大阪府'!$U$26:$U$33</c:f>
              <c:numCache>
                <c:formatCode>#,##0.0;[Red]\-#,##0.0</c:formatCode>
                <c:ptCount val="8"/>
                <c:pt idx="0">
                  <c:v>48.7</c:v>
                </c:pt>
                <c:pt idx="1">
                  <c:v>47.6</c:v>
                </c:pt>
                <c:pt idx="2">
                  <c:v>70.3</c:v>
                </c:pt>
                <c:pt idx="3">
                  <c:v>48.3</c:v>
                </c:pt>
                <c:pt idx="4">
                  <c:v>49.4</c:v>
                </c:pt>
                <c:pt idx="5">
                  <c:v>52.6</c:v>
                </c:pt>
                <c:pt idx="6">
                  <c:v>54.3</c:v>
                </c:pt>
                <c:pt idx="7">
                  <c:v>63.5</c:v>
                </c:pt>
              </c:numCache>
            </c:numRef>
          </c:val>
          <c:extLst>
            <c:ext xmlns:c16="http://schemas.microsoft.com/office/drawing/2014/chart" uri="{C3380CC4-5D6E-409C-BE32-E72D297353CC}">
              <c16:uniqueId val="{00000000-CA2E-4C40-964E-A13FC09B2891}"/>
            </c:ext>
          </c:extLst>
        </c:ser>
        <c:ser>
          <c:idx val="1"/>
          <c:order val="1"/>
          <c:tx>
            <c:strRef>
              <c:f>'63 大阪府'!$V$25</c:f>
              <c:strCache>
                <c:ptCount val="1"/>
                <c:pt idx="0">
                  <c:v>全国</c:v>
                </c:pt>
              </c:strCache>
            </c:strRef>
          </c:tx>
          <c:spPr>
            <a:ln w="15875">
              <a:prstDash val="sysDash"/>
            </a:ln>
          </c:spPr>
          <c:marker>
            <c:symbol val="none"/>
          </c:marker>
          <c:cat>
            <c:strRef>
              <c:f>'63 大阪府'!$T$26:$T$33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'63 大阪府'!$V$26:$V$33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CA2E-4C40-964E-A13FC09B2891}"/>
            </c:ext>
          </c:extLst>
        </c:ser>
        <c:dLbls>
          <c:showLegendKey val="0"/>
          <c:showVal val="0"/>
          <c:showCatName val="0"/>
          <c:showSerName val="0"/>
          <c:showPercent val="0"/>
          <c:showBubbleSize val="0"/>
        </c:dLbls>
        <c:axId val="108170240"/>
        <c:axId val="108176128"/>
      </c:radarChart>
      <c:catAx>
        <c:axId val="108170240"/>
        <c:scaling>
          <c:orientation val="minMax"/>
        </c:scaling>
        <c:delete val="0"/>
        <c:axPos val="b"/>
        <c:majorGridlines/>
        <c:numFmt formatCode="General" sourceLinked="0"/>
        <c:majorTickMark val="out"/>
        <c:minorTickMark val="none"/>
        <c:tickLblPos val="nextTo"/>
        <c:crossAx val="108176128"/>
        <c:crosses val="autoZero"/>
        <c:auto val="1"/>
        <c:lblAlgn val="ctr"/>
        <c:lblOffset val="100"/>
        <c:noMultiLvlLbl val="0"/>
      </c:catAx>
      <c:valAx>
        <c:axId val="108176128"/>
        <c:scaling>
          <c:orientation val="minMax"/>
        </c:scaling>
        <c:delete val="0"/>
        <c:axPos val="l"/>
        <c:majorGridlines/>
        <c:numFmt formatCode="#,##0.0;[Red]\-#,##0.0" sourceLinked="1"/>
        <c:majorTickMark val="cross"/>
        <c:minorTickMark val="none"/>
        <c:tickLblPos val="nextTo"/>
        <c:crossAx val="10817024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'64 兵庫県'!$U$25</c:f>
              <c:strCache>
                <c:ptCount val="1"/>
                <c:pt idx="0">
                  <c:v>兵庫県</c:v>
                </c:pt>
              </c:strCache>
            </c:strRef>
          </c:tx>
          <c:marker>
            <c:symbol val="none"/>
          </c:marker>
          <c:cat>
            <c:strRef>
              <c:f>'64 兵庫県'!$T$26:$T$33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'64 兵庫県'!$U$26:$U$33</c:f>
              <c:numCache>
                <c:formatCode>#,##0.0;[Red]\-#,##0.0</c:formatCode>
                <c:ptCount val="8"/>
                <c:pt idx="0">
                  <c:v>48.2</c:v>
                </c:pt>
                <c:pt idx="1">
                  <c:v>51.1</c:v>
                </c:pt>
                <c:pt idx="2">
                  <c:v>72</c:v>
                </c:pt>
                <c:pt idx="3">
                  <c:v>50.5</c:v>
                </c:pt>
                <c:pt idx="4">
                  <c:v>51.9</c:v>
                </c:pt>
                <c:pt idx="5">
                  <c:v>54.2</c:v>
                </c:pt>
                <c:pt idx="6">
                  <c:v>56.1</c:v>
                </c:pt>
                <c:pt idx="7">
                  <c:v>65</c:v>
                </c:pt>
              </c:numCache>
            </c:numRef>
          </c:val>
          <c:extLst>
            <c:ext xmlns:c16="http://schemas.microsoft.com/office/drawing/2014/chart" uri="{C3380CC4-5D6E-409C-BE32-E72D297353CC}">
              <c16:uniqueId val="{00000000-5399-45E6-BF28-6450056D76AD}"/>
            </c:ext>
          </c:extLst>
        </c:ser>
        <c:ser>
          <c:idx val="1"/>
          <c:order val="1"/>
          <c:tx>
            <c:strRef>
              <c:f>'64 兵庫県'!$V$25</c:f>
              <c:strCache>
                <c:ptCount val="1"/>
                <c:pt idx="0">
                  <c:v>全国</c:v>
                </c:pt>
              </c:strCache>
            </c:strRef>
          </c:tx>
          <c:spPr>
            <a:ln w="15875">
              <a:prstDash val="sysDash"/>
            </a:ln>
          </c:spPr>
          <c:marker>
            <c:symbol val="none"/>
          </c:marker>
          <c:cat>
            <c:strRef>
              <c:f>'64 兵庫県'!$T$26:$T$33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'64 兵庫県'!$V$26:$V$33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5399-45E6-BF28-6450056D76AD}"/>
            </c:ext>
          </c:extLst>
        </c:ser>
        <c:dLbls>
          <c:showLegendKey val="0"/>
          <c:showVal val="0"/>
          <c:showCatName val="0"/>
          <c:showSerName val="0"/>
          <c:showPercent val="0"/>
          <c:showBubbleSize val="0"/>
        </c:dLbls>
        <c:axId val="108406656"/>
        <c:axId val="108408192"/>
      </c:radarChart>
      <c:catAx>
        <c:axId val="108406656"/>
        <c:scaling>
          <c:orientation val="minMax"/>
        </c:scaling>
        <c:delete val="0"/>
        <c:axPos val="b"/>
        <c:majorGridlines/>
        <c:numFmt formatCode="General" sourceLinked="0"/>
        <c:majorTickMark val="out"/>
        <c:minorTickMark val="none"/>
        <c:tickLblPos val="nextTo"/>
        <c:crossAx val="108408192"/>
        <c:crosses val="autoZero"/>
        <c:auto val="1"/>
        <c:lblAlgn val="ctr"/>
        <c:lblOffset val="100"/>
        <c:noMultiLvlLbl val="0"/>
      </c:catAx>
      <c:valAx>
        <c:axId val="108408192"/>
        <c:scaling>
          <c:orientation val="minMax"/>
        </c:scaling>
        <c:delete val="0"/>
        <c:axPos val="l"/>
        <c:majorGridlines/>
        <c:numFmt formatCode="#,##0.0;[Red]\-#,##0.0" sourceLinked="1"/>
        <c:majorTickMark val="cross"/>
        <c:minorTickMark val="none"/>
        <c:tickLblPos val="nextTo"/>
        <c:crossAx val="10840665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'65 奈良県'!$U$25</c:f>
              <c:strCache>
                <c:ptCount val="1"/>
                <c:pt idx="0">
                  <c:v>奈良県</c:v>
                </c:pt>
              </c:strCache>
            </c:strRef>
          </c:tx>
          <c:marker>
            <c:symbol val="none"/>
          </c:marker>
          <c:cat>
            <c:strRef>
              <c:f>'65 奈良県'!$T$26:$T$33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'65 奈良県'!$U$26:$U$33</c:f>
              <c:numCache>
                <c:formatCode>#,##0.0;[Red]\-#,##0.0</c:formatCode>
                <c:ptCount val="8"/>
                <c:pt idx="0">
                  <c:v>54</c:v>
                </c:pt>
                <c:pt idx="1">
                  <c:v>54.7</c:v>
                </c:pt>
                <c:pt idx="2">
                  <c:v>77.900000000000006</c:v>
                </c:pt>
                <c:pt idx="3">
                  <c:v>56</c:v>
                </c:pt>
                <c:pt idx="4">
                  <c:v>56.2</c:v>
                </c:pt>
                <c:pt idx="5">
                  <c:v>55.7</c:v>
                </c:pt>
                <c:pt idx="6">
                  <c:v>60.7</c:v>
                </c:pt>
                <c:pt idx="7">
                  <c:v>69</c:v>
                </c:pt>
              </c:numCache>
            </c:numRef>
          </c:val>
          <c:extLst>
            <c:ext xmlns:c16="http://schemas.microsoft.com/office/drawing/2014/chart" uri="{C3380CC4-5D6E-409C-BE32-E72D297353CC}">
              <c16:uniqueId val="{00000000-2DF0-4ACE-8B3A-6DDF0B68426E}"/>
            </c:ext>
          </c:extLst>
        </c:ser>
        <c:ser>
          <c:idx val="1"/>
          <c:order val="1"/>
          <c:tx>
            <c:strRef>
              <c:f>'65 奈良県'!$V$25</c:f>
              <c:strCache>
                <c:ptCount val="1"/>
                <c:pt idx="0">
                  <c:v>全国</c:v>
                </c:pt>
              </c:strCache>
            </c:strRef>
          </c:tx>
          <c:spPr>
            <a:ln w="15875">
              <a:prstDash val="sysDash"/>
            </a:ln>
          </c:spPr>
          <c:marker>
            <c:symbol val="none"/>
          </c:marker>
          <c:cat>
            <c:strRef>
              <c:f>'65 奈良県'!$T$26:$T$33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'65 奈良県'!$V$26:$V$33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2DF0-4ACE-8B3A-6DDF0B68426E}"/>
            </c:ext>
          </c:extLst>
        </c:ser>
        <c:dLbls>
          <c:showLegendKey val="0"/>
          <c:showVal val="0"/>
          <c:showCatName val="0"/>
          <c:showSerName val="0"/>
          <c:showPercent val="0"/>
          <c:showBubbleSize val="0"/>
        </c:dLbls>
        <c:axId val="107123456"/>
        <c:axId val="107124992"/>
      </c:radarChart>
      <c:catAx>
        <c:axId val="107123456"/>
        <c:scaling>
          <c:orientation val="minMax"/>
        </c:scaling>
        <c:delete val="0"/>
        <c:axPos val="b"/>
        <c:majorGridlines/>
        <c:numFmt formatCode="General" sourceLinked="0"/>
        <c:majorTickMark val="out"/>
        <c:minorTickMark val="none"/>
        <c:tickLblPos val="nextTo"/>
        <c:crossAx val="107124992"/>
        <c:crosses val="autoZero"/>
        <c:auto val="1"/>
        <c:lblAlgn val="ctr"/>
        <c:lblOffset val="100"/>
        <c:noMultiLvlLbl val="0"/>
      </c:catAx>
      <c:valAx>
        <c:axId val="107124992"/>
        <c:scaling>
          <c:orientation val="minMax"/>
        </c:scaling>
        <c:delete val="0"/>
        <c:axPos val="l"/>
        <c:majorGridlines/>
        <c:numFmt formatCode="#,##0.0;[Red]\-#,##0.0" sourceLinked="1"/>
        <c:majorTickMark val="cross"/>
        <c:minorTickMark val="none"/>
        <c:tickLblPos val="nextTo"/>
        <c:crossAx val="10712345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'66 和歌山県'!$U$25</c:f>
              <c:strCache>
                <c:ptCount val="1"/>
                <c:pt idx="0">
                  <c:v>和歌山県</c:v>
                </c:pt>
              </c:strCache>
            </c:strRef>
          </c:tx>
          <c:marker>
            <c:symbol val="none"/>
          </c:marker>
          <c:cat>
            <c:strRef>
              <c:f>'66 和歌山県'!$T$26:$T$33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'66 和歌山県'!$U$26:$U$33</c:f>
              <c:numCache>
                <c:formatCode>#,##0.0;[Red]\-#,##0.0</c:formatCode>
                <c:ptCount val="8"/>
                <c:pt idx="0">
                  <c:v>48.5</c:v>
                </c:pt>
                <c:pt idx="1">
                  <c:v>52.6</c:v>
                </c:pt>
                <c:pt idx="2">
                  <c:v>73.2</c:v>
                </c:pt>
                <c:pt idx="3">
                  <c:v>47.8</c:v>
                </c:pt>
                <c:pt idx="4">
                  <c:v>50.3</c:v>
                </c:pt>
                <c:pt idx="5">
                  <c:v>54.5</c:v>
                </c:pt>
                <c:pt idx="6">
                  <c:v>54.6</c:v>
                </c:pt>
                <c:pt idx="7">
                  <c:v>63.7</c:v>
                </c:pt>
              </c:numCache>
            </c:numRef>
          </c:val>
          <c:extLst>
            <c:ext xmlns:c16="http://schemas.microsoft.com/office/drawing/2014/chart" uri="{C3380CC4-5D6E-409C-BE32-E72D297353CC}">
              <c16:uniqueId val="{00000000-E5D9-42D1-8073-8597CA2B8346}"/>
            </c:ext>
          </c:extLst>
        </c:ser>
        <c:ser>
          <c:idx val="1"/>
          <c:order val="1"/>
          <c:tx>
            <c:strRef>
              <c:f>'66 和歌山県'!$V$25</c:f>
              <c:strCache>
                <c:ptCount val="1"/>
                <c:pt idx="0">
                  <c:v>全国</c:v>
                </c:pt>
              </c:strCache>
            </c:strRef>
          </c:tx>
          <c:spPr>
            <a:ln w="15875">
              <a:prstDash val="sysDash"/>
            </a:ln>
          </c:spPr>
          <c:marker>
            <c:symbol val="none"/>
          </c:marker>
          <c:cat>
            <c:strRef>
              <c:f>'66 和歌山県'!$T$26:$T$33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'66 和歌山県'!$V$26:$V$33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E5D9-42D1-8073-8597CA2B8346}"/>
            </c:ext>
          </c:extLst>
        </c:ser>
        <c:dLbls>
          <c:showLegendKey val="0"/>
          <c:showVal val="0"/>
          <c:showCatName val="0"/>
          <c:showSerName val="0"/>
          <c:showPercent val="0"/>
          <c:showBubbleSize val="0"/>
        </c:dLbls>
        <c:axId val="107777408"/>
        <c:axId val="107783296"/>
      </c:radarChart>
      <c:catAx>
        <c:axId val="107777408"/>
        <c:scaling>
          <c:orientation val="minMax"/>
        </c:scaling>
        <c:delete val="0"/>
        <c:axPos val="b"/>
        <c:majorGridlines/>
        <c:numFmt formatCode="General" sourceLinked="0"/>
        <c:majorTickMark val="out"/>
        <c:minorTickMark val="none"/>
        <c:tickLblPos val="nextTo"/>
        <c:crossAx val="107783296"/>
        <c:crosses val="autoZero"/>
        <c:auto val="1"/>
        <c:lblAlgn val="ctr"/>
        <c:lblOffset val="100"/>
        <c:noMultiLvlLbl val="0"/>
      </c:catAx>
      <c:valAx>
        <c:axId val="107783296"/>
        <c:scaling>
          <c:orientation val="minMax"/>
        </c:scaling>
        <c:delete val="0"/>
        <c:axPos val="l"/>
        <c:majorGridlines/>
        <c:numFmt formatCode="#,##0.0;[Red]\-#,##0.0" sourceLinked="1"/>
        <c:majorTickMark val="cross"/>
        <c:minorTickMark val="none"/>
        <c:tickLblPos val="nextTo"/>
        <c:crossAx val="1077774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'67 鳥取県'!$U$25</c:f>
              <c:strCache>
                <c:ptCount val="1"/>
                <c:pt idx="0">
                  <c:v>鳥取県</c:v>
                </c:pt>
              </c:strCache>
            </c:strRef>
          </c:tx>
          <c:marker>
            <c:symbol val="none"/>
          </c:marker>
          <c:cat>
            <c:strRef>
              <c:f>'67 鳥取県'!$T$26:$T$33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'67 鳥取県'!$U$26:$U$33</c:f>
              <c:numCache>
                <c:formatCode>#,##0.0;[Red]\-#,##0.0</c:formatCode>
                <c:ptCount val="8"/>
                <c:pt idx="0">
                  <c:v>51.3</c:v>
                </c:pt>
                <c:pt idx="1">
                  <c:v>46.4</c:v>
                </c:pt>
                <c:pt idx="2">
                  <c:v>68.8</c:v>
                </c:pt>
                <c:pt idx="3">
                  <c:v>46.4</c:v>
                </c:pt>
                <c:pt idx="4">
                  <c:v>50</c:v>
                </c:pt>
                <c:pt idx="5">
                  <c:v>49.1</c:v>
                </c:pt>
                <c:pt idx="6">
                  <c:v>50.6</c:v>
                </c:pt>
                <c:pt idx="7">
                  <c:v>61.3</c:v>
                </c:pt>
              </c:numCache>
            </c:numRef>
          </c:val>
          <c:extLst>
            <c:ext xmlns:c16="http://schemas.microsoft.com/office/drawing/2014/chart" uri="{C3380CC4-5D6E-409C-BE32-E72D297353CC}">
              <c16:uniqueId val="{00000000-7CA4-405C-A670-FC0D9C3EF01A}"/>
            </c:ext>
          </c:extLst>
        </c:ser>
        <c:ser>
          <c:idx val="1"/>
          <c:order val="1"/>
          <c:tx>
            <c:strRef>
              <c:f>'67 鳥取県'!$V$25</c:f>
              <c:strCache>
                <c:ptCount val="1"/>
                <c:pt idx="0">
                  <c:v>全国</c:v>
                </c:pt>
              </c:strCache>
            </c:strRef>
          </c:tx>
          <c:spPr>
            <a:ln w="15875">
              <a:prstDash val="sysDash"/>
            </a:ln>
          </c:spPr>
          <c:marker>
            <c:symbol val="none"/>
          </c:marker>
          <c:cat>
            <c:strRef>
              <c:f>'67 鳥取県'!$T$26:$T$33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'67 鳥取県'!$V$26:$V$33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7CA4-405C-A670-FC0D9C3EF01A}"/>
            </c:ext>
          </c:extLst>
        </c:ser>
        <c:dLbls>
          <c:showLegendKey val="0"/>
          <c:showVal val="0"/>
          <c:showCatName val="0"/>
          <c:showSerName val="0"/>
          <c:showPercent val="0"/>
          <c:showBubbleSize val="0"/>
        </c:dLbls>
        <c:axId val="108235008"/>
        <c:axId val="108236800"/>
      </c:radarChart>
      <c:catAx>
        <c:axId val="108235008"/>
        <c:scaling>
          <c:orientation val="minMax"/>
        </c:scaling>
        <c:delete val="0"/>
        <c:axPos val="b"/>
        <c:majorGridlines/>
        <c:numFmt formatCode="General" sourceLinked="0"/>
        <c:majorTickMark val="out"/>
        <c:minorTickMark val="none"/>
        <c:tickLblPos val="nextTo"/>
        <c:crossAx val="108236800"/>
        <c:crosses val="autoZero"/>
        <c:auto val="1"/>
        <c:lblAlgn val="ctr"/>
        <c:lblOffset val="100"/>
        <c:noMultiLvlLbl val="0"/>
      </c:catAx>
      <c:valAx>
        <c:axId val="108236800"/>
        <c:scaling>
          <c:orientation val="minMax"/>
        </c:scaling>
        <c:delete val="0"/>
        <c:axPos val="l"/>
        <c:majorGridlines/>
        <c:numFmt formatCode="#,##0.0;[Red]\-#,##0.0" sourceLinked="1"/>
        <c:majorTickMark val="cross"/>
        <c:minorTickMark val="none"/>
        <c:tickLblPos val="nextTo"/>
        <c:crossAx val="108235008"/>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'12金融教育を受けた学生の特徴'!$S$26</c:f>
              <c:strCache>
                <c:ptCount val="1"/>
                <c:pt idx="0">
                  <c:v>金融教育を受けた学生</c:v>
                </c:pt>
              </c:strCache>
            </c:strRef>
          </c:tx>
          <c:marker>
            <c:symbol val="none"/>
          </c:marker>
          <c:cat>
            <c:strRef>
              <c:f>'12金融教育を受けた学生の特徴'!$R$27:$R$34</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'12金融教育を受けた学生の特徴'!$S$27:$S$34</c:f>
              <c:numCache>
                <c:formatCode>#,##0.0;[Red]\-#,##0.0</c:formatCode>
                <c:ptCount val="8"/>
                <c:pt idx="0">
                  <c:v>56.8</c:v>
                </c:pt>
                <c:pt idx="1">
                  <c:v>51.2</c:v>
                </c:pt>
                <c:pt idx="2">
                  <c:v>80.2</c:v>
                </c:pt>
                <c:pt idx="3">
                  <c:v>47.9</c:v>
                </c:pt>
                <c:pt idx="4">
                  <c:v>46.7</c:v>
                </c:pt>
                <c:pt idx="5">
                  <c:v>52.9</c:v>
                </c:pt>
                <c:pt idx="6">
                  <c:v>52.3</c:v>
                </c:pt>
                <c:pt idx="7">
                  <c:v>70</c:v>
                </c:pt>
              </c:numCache>
            </c:numRef>
          </c:val>
          <c:extLst>
            <c:ext xmlns:c16="http://schemas.microsoft.com/office/drawing/2014/chart" uri="{C3380CC4-5D6E-409C-BE32-E72D297353CC}">
              <c16:uniqueId val="{00000000-FAD1-4CD3-B9FF-DA5640131DA5}"/>
            </c:ext>
          </c:extLst>
        </c:ser>
        <c:ser>
          <c:idx val="1"/>
          <c:order val="1"/>
          <c:tx>
            <c:strRef>
              <c:f>'12金融教育を受けた学生の特徴'!$T$26</c:f>
              <c:strCache>
                <c:ptCount val="1"/>
                <c:pt idx="0">
                  <c:v>全サンプル</c:v>
                </c:pt>
              </c:strCache>
            </c:strRef>
          </c:tx>
          <c:spPr>
            <a:ln w="15875">
              <a:prstDash val="sysDash"/>
            </a:ln>
          </c:spPr>
          <c:marker>
            <c:symbol val="none"/>
          </c:marker>
          <c:cat>
            <c:strRef>
              <c:f>'12金融教育を受けた学生の特徴'!$R$27:$R$34</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'12金融教育を受けた学生の特徴'!$T$27:$T$34</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FAD1-4CD3-B9FF-DA5640131DA5}"/>
            </c:ext>
          </c:extLst>
        </c:ser>
        <c:dLbls>
          <c:showLegendKey val="0"/>
          <c:showVal val="0"/>
          <c:showCatName val="0"/>
          <c:showSerName val="0"/>
          <c:showPercent val="0"/>
          <c:showBubbleSize val="0"/>
        </c:dLbls>
        <c:axId val="101018624"/>
        <c:axId val="101020416"/>
      </c:radarChart>
      <c:catAx>
        <c:axId val="101018624"/>
        <c:scaling>
          <c:orientation val="minMax"/>
        </c:scaling>
        <c:delete val="0"/>
        <c:axPos val="b"/>
        <c:majorGridlines/>
        <c:numFmt formatCode="General" sourceLinked="0"/>
        <c:majorTickMark val="out"/>
        <c:minorTickMark val="none"/>
        <c:tickLblPos val="nextTo"/>
        <c:crossAx val="101020416"/>
        <c:crosses val="autoZero"/>
        <c:auto val="1"/>
        <c:lblAlgn val="ctr"/>
        <c:lblOffset val="100"/>
        <c:noMultiLvlLbl val="0"/>
      </c:catAx>
      <c:valAx>
        <c:axId val="101020416"/>
        <c:scaling>
          <c:orientation val="minMax"/>
        </c:scaling>
        <c:delete val="0"/>
        <c:axPos val="l"/>
        <c:majorGridlines/>
        <c:numFmt formatCode="#,##0.0;[Red]\-#,##0.0" sourceLinked="1"/>
        <c:majorTickMark val="cross"/>
        <c:minorTickMark val="none"/>
        <c:tickLblPos val="nextTo"/>
        <c:crossAx val="101018624"/>
        <c:crosses val="autoZero"/>
        <c:crossBetween val="between"/>
        <c:majorUnit val="100"/>
      </c:valAx>
    </c:plotArea>
    <c:legend>
      <c:legendPos val="r"/>
      <c:layout>
        <c:manualLayout>
          <c:xMode val="edge"/>
          <c:yMode val="edge"/>
          <c:x val="0.51654502454458751"/>
          <c:y val="5.2000184709838991E-2"/>
          <c:w val="0.42458758378751904"/>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'68 島根県'!$U$25</c:f>
              <c:strCache>
                <c:ptCount val="1"/>
                <c:pt idx="0">
                  <c:v>島根県</c:v>
                </c:pt>
              </c:strCache>
            </c:strRef>
          </c:tx>
          <c:marker>
            <c:symbol val="none"/>
          </c:marker>
          <c:cat>
            <c:strRef>
              <c:f>'68 島根県'!$T$26:$T$33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'68 島根県'!$U$26:$U$33</c:f>
              <c:numCache>
                <c:formatCode>#,##0.0;[Red]\-#,##0.0</c:formatCode>
                <c:ptCount val="8"/>
                <c:pt idx="0">
                  <c:v>54.1</c:v>
                </c:pt>
                <c:pt idx="1">
                  <c:v>46.7</c:v>
                </c:pt>
                <c:pt idx="2">
                  <c:v>75.599999999999994</c:v>
                </c:pt>
                <c:pt idx="3">
                  <c:v>45.7</c:v>
                </c:pt>
                <c:pt idx="4">
                  <c:v>56.3</c:v>
                </c:pt>
                <c:pt idx="5">
                  <c:v>50.6</c:v>
                </c:pt>
                <c:pt idx="6">
                  <c:v>49.9</c:v>
                </c:pt>
                <c:pt idx="7">
                  <c:v>65.2</c:v>
                </c:pt>
              </c:numCache>
            </c:numRef>
          </c:val>
          <c:extLst>
            <c:ext xmlns:c16="http://schemas.microsoft.com/office/drawing/2014/chart" uri="{C3380CC4-5D6E-409C-BE32-E72D297353CC}">
              <c16:uniqueId val="{00000000-EF4C-4E14-B061-F1D477053F81}"/>
            </c:ext>
          </c:extLst>
        </c:ser>
        <c:ser>
          <c:idx val="1"/>
          <c:order val="1"/>
          <c:tx>
            <c:strRef>
              <c:f>'68 島根県'!$V$25</c:f>
              <c:strCache>
                <c:ptCount val="1"/>
                <c:pt idx="0">
                  <c:v>全国</c:v>
                </c:pt>
              </c:strCache>
            </c:strRef>
          </c:tx>
          <c:spPr>
            <a:ln w="15875">
              <a:prstDash val="sysDash"/>
            </a:ln>
          </c:spPr>
          <c:marker>
            <c:symbol val="none"/>
          </c:marker>
          <c:cat>
            <c:strRef>
              <c:f>'68 島根県'!$T$26:$T$33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'68 島根県'!$V$26:$V$33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EF4C-4E14-B061-F1D477053F81}"/>
            </c:ext>
          </c:extLst>
        </c:ser>
        <c:dLbls>
          <c:showLegendKey val="0"/>
          <c:showVal val="0"/>
          <c:showCatName val="0"/>
          <c:showSerName val="0"/>
          <c:showPercent val="0"/>
          <c:showBubbleSize val="0"/>
        </c:dLbls>
        <c:axId val="108299392"/>
        <c:axId val="108300928"/>
      </c:radarChart>
      <c:catAx>
        <c:axId val="108299392"/>
        <c:scaling>
          <c:orientation val="minMax"/>
        </c:scaling>
        <c:delete val="0"/>
        <c:axPos val="b"/>
        <c:majorGridlines/>
        <c:numFmt formatCode="General" sourceLinked="0"/>
        <c:majorTickMark val="out"/>
        <c:minorTickMark val="none"/>
        <c:tickLblPos val="nextTo"/>
        <c:crossAx val="108300928"/>
        <c:crosses val="autoZero"/>
        <c:auto val="1"/>
        <c:lblAlgn val="ctr"/>
        <c:lblOffset val="100"/>
        <c:noMultiLvlLbl val="0"/>
      </c:catAx>
      <c:valAx>
        <c:axId val="108300928"/>
        <c:scaling>
          <c:orientation val="minMax"/>
        </c:scaling>
        <c:delete val="0"/>
        <c:axPos val="l"/>
        <c:majorGridlines/>
        <c:numFmt formatCode="#,##0.0;[Red]\-#,##0.0" sourceLinked="1"/>
        <c:majorTickMark val="cross"/>
        <c:minorTickMark val="none"/>
        <c:tickLblPos val="nextTo"/>
        <c:crossAx val="10829939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'69 岡山県'!$U$25</c:f>
              <c:strCache>
                <c:ptCount val="1"/>
                <c:pt idx="0">
                  <c:v>岡山県</c:v>
                </c:pt>
              </c:strCache>
            </c:strRef>
          </c:tx>
          <c:marker>
            <c:symbol val="none"/>
          </c:marker>
          <c:cat>
            <c:strRef>
              <c:f>'69 岡山県'!$T$26:$T$33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'69 岡山県'!$U$26:$U$33</c:f>
              <c:numCache>
                <c:formatCode>#,##0.0;[Red]\-#,##0.0</c:formatCode>
                <c:ptCount val="8"/>
                <c:pt idx="0">
                  <c:v>53.9</c:v>
                </c:pt>
                <c:pt idx="1">
                  <c:v>52.2</c:v>
                </c:pt>
                <c:pt idx="2">
                  <c:v>76.900000000000006</c:v>
                </c:pt>
                <c:pt idx="3">
                  <c:v>51.1</c:v>
                </c:pt>
                <c:pt idx="4">
                  <c:v>55.9</c:v>
                </c:pt>
                <c:pt idx="5">
                  <c:v>55.6</c:v>
                </c:pt>
                <c:pt idx="6">
                  <c:v>55.7</c:v>
                </c:pt>
                <c:pt idx="7">
                  <c:v>66.3</c:v>
                </c:pt>
              </c:numCache>
            </c:numRef>
          </c:val>
          <c:extLst>
            <c:ext xmlns:c16="http://schemas.microsoft.com/office/drawing/2014/chart" uri="{C3380CC4-5D6E-409C-BE32-E72D297353CC}">
              <c16:uniqueId val="{00000000-66EC-493D-88D3-5DC71B2E35E1}"/>
            </c:ext>
          </c:extLst>
        </c:ser>
        <c:ser>
          <c:idx val="1"/>
          <c:order val="1"/>
          <c:tx>
            <c:strRef>
              <c:f>'69 岡山県'!$V$25</c:f>
              <c:strCache>
                <c:ptCount val="1"/>
                <c:pt idx="0">
                  <c:v>全国</c:v>
                </c:pt>
              </c:strCache>
            </c:strRef>
          </c:tx>
          <c:spPr>
            <a:ln w="15875">
              <a:prstDash val="sysDash"/>
            </a:ln>
          </c:spPr>
          <c:marker>
            <c:symbol val="none"/>
          </c:marker>
          <c:cat>
            <c:strRef>
              <c:f>'69 岡山県'!$T$26:$T$33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'69 岡山県'!$V$26:$V$33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66EC-493D-88D3-5DC71B2E35E1}"/>
            </c:ext>
          </c:extLst>
        </c:ser>
        <c:dLbls>
          <c:showLegendKey val="0"/>
          <c:showVal val="0"/>
          <c:showCatName val="0"/>
          <c:showSerName val="0"/>
          <c:showPercent val="0"/>
          <c:showBubbleSize val="0"/>
        </c:dLbls>
        <c:axId val="107495424"/>
        <c:axId val="107496960"/>
      </c:radarChart>
      <c:catAx>
        <c:axId val="107495424"/>
        <c:scaling>
          <c:orientation val="minMax"/>
        </c:scaling>
        <c:delete val="0"/>
        <c:axPos val="b"/>
        <c:majorGridlines/>
        <c:numFmt formatCode="General" sourceLinked="0"/>
        <c:majorTickMark val="out"/>
        <c:minorTickMark val="none"/>
        <c:tickLblPos val="nextTo"/>
        <c:crossAx val="107496960"/>
        <c:crosses val="autoZero"/>
        <c:auto val="1"/>
        <c:lblAlgn val="ctr"/>
        <c:lblOffset val="100"/>
        <c:noMultiLvlLbl val="0"/>
      </c:catAx>
      <c:valAx>
        <c:axId val="107496960"/>
        <c:scaling>
          <c:orientation val="minMax"/>
        </c:scaling>
        <c:delete val="0"/>
        <c:axPos val="l"/>
        <c:majorGridlines/>
        <c:numFmt formatCode="#,##0.0;[Red]\-#,##0.0" sourceLinked="1"/>
        <c:majorTickMark val="cross"/>
        <c:minorTickMark val="none"/>
        <c:tickLblPos val="nextTo"/>
        <c:crossAx val="10749542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'70 広島県'!$U$25</c:f>
              <c:strCache>
                <c:ptCount val="1"/>
                <c:pt idx="0">
                  <c:v>広島県</c:v>
                </c:pt>
              </c:strCache>
            </c:strRef>
          </c:tx>
          <c:marker>
            <c:symbol val="none"/>
          </c:marker>
          <c:cat>
            <c:strRef>
              <c:f>'70 広島県'!$T$26:$T$33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'70 広島県'!$U$26:$U$33</c:f>
              <c:numCache>
                <c:formatCode>#,##0.0;[Red]\-#,##0.0</c:formatCode>
                <c:ptCount val="8"/>
                <c:pt idx="0">
                  <c:v>51.5</c:v>
                </c:pt>
                <c:pt idx="1">
                  <c:v>51.6</c:v>
                </c:pt>
                <c:pt idx="2">
                  <c:v>73.3</c:v>
                </c:pt>
                <c:pt idx="3">
                  <c:v>49.3</c:v>
                </c:pt>
                <c:pt idx="4">
                  <c:v>51.6</c:v>
                </c:pt>
                <c:pt idx="5">
                  <c:v>53.6</c:v>
                </c:pt>
                <c:pt idx="6">
                  <c:v>54.6</c:v>
                </c:pt>
                <c:pt idx="7">
                  <c:v>65.5</c:v>
                </c:pt>
              </c:numCache>
            </c:numRef>
          </c:val>
          <c:extLst>
            <c:ext xmlns:c16="http://schemas.microsoft.com/office/drawing/2014/chart" uri="{C3380CC4-5D6E-409C-BE32-E72D297353CC}">
              <c16:uniqueId val="{00000000-906E-433E-BCE3-F8C3F8E60253}"/>
            </c:ext>
          </c:extLst>
        </c:ser>
        <c:ser>
          <c:idx val="1"/>
          <c:order val="1"/>
          <c:tx>
            <c:strRef>
              <c:f>'70 広島県'!$V$25</c:f>
              <c:strCache>
                <c:ptCount val="1"/>
                <c:pt idx="0">
                  <c:v>全国</c:v>
                </c:pt>
              </c:strCache>
            </c:strRef>
          </c:tx>
          <c:spPr>
            <a:ln w="15875">
              <a:prstDash val="sysDash"/>
            </a:ln>
          </c:spPr>
          <c:marker>
            <c:symbol val="none"/>
          </c:marker>
          <c:cat>
            <c:strRef>
              <c:f>'70 広島県'!$T$26:$T$33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'70 広島県'!$V$26:$V$33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906E-433E-BCE3-F8C3F8E60253}"/>
            </c:ext>
          </c:extLst>
        </c:ser>
        <c:dLbls>
          <c:showLegendKey val="0"/>
          <c:showVal val="0"/>
          <c:showCatName val="0"/>
          <c:showSerName val="0"/>
          <c:showPercent val="0"/>
          <c:showBubbleSize val="0"/>
        </c:dLbls>
        <c:axId val="107592320"/>
        <c:axId val="107598208"/>
      </c:radarChart>
      <c:catAx>
        <c:axId val="107592320"/>
        <c:scaling>
          <c:orientation val="minMax"/>
        </c:scaling>
        <c:delete val="0"/>
        <c:axPos val="b"/>
        <c:majorGridlines/>
        <c:numFmt formatCode="General" sourceLinked="0"/>
        <c:majorTickMark val="out"/>
        <c:minorTickMark val="none"/>
        <c:tickLblPos val="nextTo"/>
        <c:crossAx val="107598208"/>
        <c:crosses val="autoZero"/>
        <c:auto val="1"/>
        <c:lblAlgn val="ctr"/>
        <c:lblOffset val="100"/>
        <c:noMultiLvlLbl val="0"/>
      </c:catAx>
      <c:valAx>
        <c:axId val="107598208"/>
        <c:scaling>
          <c:orientation val="minMax"/>
        </c:scaling>
        <c:delete val="0"/>
        <c:axPos val="l"/>
        <c:majorGridlines/>
        <c:numFmt formatCode="#,##0.0;[Red]\-#,##0.0" sourceLinked="1"/>
        <c:majorTickMark val="cross"/>
        <c:minorTickMark val="none"/>
        <c:tickLblPos val="nextTo"/>
        <c:crossAx val="10759232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'71 山口県'!$U$25</c:f>
              <c:strCache>
                <c:ptCount val="1"/>
                <c:pt idx="0">
                  <c:v>山口県</c:v>
                </c:pt>
              </c:strCache>
            </c:strRef>
          </c:tx>
          <c:marker>
            <c:symbol val="none"/>
          </c:marker>
          <c:cat>
            <c:strRef>
              <c:f>'71 山口県'!$T$26:$T$33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'71 山口県'!$U$26:$U$33</c:f>
              <c:numCache>
                <c:formatCode>#,##0.0;[Red]\-#,##0.0</c:formatCode>
                <c:ptCount val="8"/>
                <c:pt idx="0">
                  <c:v>48.9</c:v>
                </c:pt>
                <c:pt idx="1">
                  <c:v>48.4</c:v>
                </c:pt>
                <c:pt idx="2">
                  <c:v>70.400000000000006</c:v>
                </c:pt>
                <c:pt idx="3">
                  <c:v>48.8</c:v>
                </c:pt>
                <c:pt idx="4">
                  <c:v>51.8</c:v>
                </c:pt>
                <c:pt idx="5">
                  <c:v>54.9</c:v>
                </c:pt>
                <c:pt idx="6">
                  <c:v>53.1</c:v>
                </c:pt>
                <c:pt idx="7">
                  <c:v>65.599999999999994</c:v>
                </c:pt>
              </c:numCache>
            </c:numRef>
          </c:val>
          <c:extLst>
            <c:ext xmlns:c16="http://schemas.microsoft.com/office/drawing/2014/chart" uri="{C3380CC4-5D6E-409C-BE32-E72D297353CC}">
              <c16:uniqueId val="{00000000-58BB-4EF3-BD94-3F77F865895F}"/>
            </c:ext>
          </c:extLst>
        </c:ser>
        <c:ser>
          <c:idx val="1"/>
          <c:order val="1"/>
          <c:tx>
            <c:strRef>
              <c:f>'71 山口県'!$V$25</c:f>
              <c:strCache>
                <c:ptCount val="1"/>
                <c:pt idx="0">
                  <c:v>全国</c:v>
                </c:pt>
              </c:strCache>
            </c:strRef>
          </c:tx>
          <c:spPr>
            <a:ln w="15875">
              <a:prstDash val="sysDash"/>
            </a:ln>
          </c:spPr>
          <c:marker>
            <c:symbol val="none"/>
          </c:marker>
          <c:cat>
            <c:strRef>
              <c:f>'71 山口県'!$T$26:$T$33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'71 山口県'!$V$26:$V$33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58BB-4EF3-BD94-3F77F865895F}"/>
            </c:ext>
          </c:extLst>
        </c:ser>
        <c:dLbls>
          <c:showLegendKey val="0"/>
          <c:showVal val="0"/>
          <c:showCatName val="0"/>
          <c:showSerName val="0"/>
          <c:showPercent val="0"/>
          <c:showBubbleSize val="0"/>
        </c:dLbls>
        <c:axId val="107984384"/>
        <c:axId val="107985920"/>
      </c:radarChart>
      <c:catAx>
        <c:axId val="107984384"/>
        <c:scaling>
          <c:orientation val="minMax"/>
        </c:scaling>
        <c:delete val="0"/>
        <c:axPos val="b"/>
        <c:majorGridlines/>
        <c:numFmt formatCode="General" sourceLinked="0"/>
        <c:majorTickMark val="out"/>
        <c:minorTickMark val="none"/>
        <c:tickLblPos val="nextTo"/>
        <c:crossAx val="107985920"/>
        <c:crosses val="autoZero"/>
        <c:auto val="1"/>
        <c:lblAlgn val="ctr"/>
        <c:lblOffset val="100"/>
        <c:noMultiLvlLbl val="0"/>
      </c:catAx>
      <c:valAx>
        <c:axId val="107985920"/>
        <c:scaling>
          <c:orientation val="minMax"/>
        </c:scaling>
        <c:delete val="0"/>
        <c:axPos val="l"/>
        <c:majorGridlines/>
        <c:numFmt formatCode="#,##0.0;[Red]\-#,##0.0" sourceLinked="1"/>
        <c:majorTickMark val="cross"/>
        <c:minorTickMark val="none"/>
        <c:tickLblPos val="nextTo"/>
        <c:crossAx val="1079843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'72 徳島県'!$U$25</c:f>
              <c:strCache>
                <c:ptCount val="1"/>
                <c:pt idx="0">
                  <c:v>徳島県</c:v>
                </c:pt>
              </c:strCache>
            </c:strRef>
          </c:tx>
          <c:marker>
            <c:symbol val="none"/>
          </c:marker>
          <c:cat>
            <c:strRef>
              <c:f>'72 徳島県'!$T$26:$T$33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'72 徳島県'!$U$26:$U$33</c:f>
              <c:numCache>
                <c:formatCode>#,##0.0;[Red]\-#,##0.0</c:formatCode>
                <c:ptCount val="8"/>
                <c:pt idx="0">
                  <c:v>50.7</c:v>
                </c:pt>
                <c:pt idx="1">
                  <c:v>53.6</c:v>
                </c:pt>
                <c:pt idx="2">
                  <c:v>76.5</c:v>
                </c:pt>
                <c:pt idx="3">
                  <c:v>50.5</c:v>
                </c:pt>
                <c:pt idx="4">
                  <c:v>51.8</c:v>
                </c:pt>
                <c:pt idx="5">
                  <c:v>52.9</c:v>
                </c:pt>
                <c:pt idx="6">
                  <c:v>56.6</c:v>
                </c:pt>
                <c:pt idx="7">
                  <c:v>66.7</c:v>
                </c:pt>
              </c:numCache>
            </c:numRef>
          </c:val>
          <c:extLst>
            <c:ext xmlns:c16="http://schemas.microsoft.com/office/drawing/2014/chart" uri="{C3380CC4-5D6E-409C-BE32-E72D297353CC}">
              <c16:uniqueId val="{00000000-9959-49EB-9F02-F4595E0B5F67}"/>
            </c:ext>
          </c:extLst>
        </c:ser>
        <c:ser>
          <c:idx val="1"/>
          <c:order val="1"/>
          <c:tx>
            <c:strRef>
              <c:f>'72 徳島県'!$V$25</c:f>
              <c:strCache>
                <c:ptCount val="1"/>
                <c:pt idx="0">
                  <c:v>全国</c:v>
                </c:pt>
              </c:strCache>
            </c:strRef>
          </c:tx>
          <c:spPr>
            <a:ln w="15875">
              <a:prstDash val="sysDash"/>
            </a:ln>
          </c:spPr>
          <c:marker>
            <c:symbol val="none"/>
          </c:marker>
          <c:cat>
            <c:strRef>
              <c:f>'72 徳島県'!$T$26:$T$33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'72 徳島県'!$V$26:$V$33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9959-49EB-9F02-F4595E0B5F67}"/>
            </c:ext>
          </c:extLst>
        </c:ser>
        <c:dLbls>
          <c:showLegendKey val="0"/>
          <c:showVal val="0"/>
          <c:showCatName val="0"/>
          <c:showSerName val="0"/>
          <c:showPercent val="0"/>
          <c:showBubbleSize val="0"/>
        </c:dLbls>
        <c:axId val="107909504"/>
        <c:axId val="107911040"/>
      </c:radarChart>
      <c:catAx>
        <c:axId val="107909504"/>
        <c:scaling>
          <c:orientation val="minMax"/>
        </c:scaling>
        <c:delete val="0"/>
        <c:axPos val="b"/>
        <c:majorGridlines/>
        <c:numFmt formatCode="General" sourceLinked="0"/>
        <c:majorTickMark val="out"/>
        <c:minorTickMark val="none"/>
        <c:tickLblPos val="nextTo"/>
        <c:crossAx val="107911040"/>
        <c:crosses val="autoZero"/>
        <c:auto val="1"/>
        <c:lblAlgn val="ctr"/>
        <c:lblOffset val="100"/>
        <c:noMultiLvlLbl val="0"/>
      </c:catAx>
      <c:valAx>
        <c:axId val="107911040"/>
        <c:scaling>
          <c:orientation val="minMax"/>
        </c:scaling>
        <c:delete val="0"/>
        <c:axPos val="l"/>
        <c:majorGridlines/>
        <c:numFmt formatCode="#,##0.0;[Red]\-#,##0.0" sourceLinked="1"/>
        <c:majorTickMark val="cross"/>
        <c:minorTickMark val="none"/>
        <c:tickLblPos val="nextTo"/>
        <c:crossAx val="10790950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'73 香川県'!$U$25</c:f>
              <c:strCache>
                <c:ptCount val="1"/>
                <c:pt idx="0">
                  <c:v>香川県</c:v>
                </c:pt>
              </c:strCache>
            </c:strRef>
          </c:tx>
          <c:marker>
            <c:symbol val="none"/>
          </c:marker>
          <c:cat>
            <c:strRef>
              <c:f>'73 香川県'!$T$26:$T$33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'73 香川県'!$U$26:$U$33</c:f>
              <c:numCache>
                <c:formatCode>#,##0.0;[Red]\-#,##0.0</c:formatCode>
                <c:ptCount val="8"/>
                <c:pt idx="0">
                  <c:v>50.3</c:v>
                </c:pt>
                <c:pt idx="1">
                  <c:v>52.9</c:v>
                </c:pt>
                <c:pt idx="2">
                  <c:v>75.099999999999994</c:v>
                </c:pt>
                <c:pt idx="3">
                  <c:v>54.9</c:v>
                </c:pt>
                <c:pt idx="4">
                  <c:v>57.1</c:v>
                </c:pt>
                <c:pt idx="5">
                  <c:v>57.8</c:v>
                </c:pt>
                <c:pt idx="6">
                  <c:v>61</c:v>
                </c:pt>
                <c:pt idx="7">
                  <c:v>65.8</c:v>
                </c:pt>
              </c:numCache>
            </c:numRef>
          </c:val>
          <c:extLst>
            <c:ext xmlns:c16="http://schemas.microsoft.com/office/drawing/2014/chart" uri="{C3380CC4-5D6E-409C-BE32-E72D297353CC}">
              <c16:uniqueId val="{00000000-AF16-480D-812B-79CD899E2A71}"/>
            </c:ext>
          </c:extLst>
        </c:ser>
        <c:ser>
          <c:idx val="1"/>
          <c:order val="1"/>
          <c:tx>
            <c:strRef>
              <c:f>'73 香川県'!$V$25</c:f>
              <c:strCache>
                <c:ptCount val="1"/>
                <c:pt idx="0">
                  <c:v>全国</c:v>
                </c:pt>
              </c:strCache>
            </c:strRef>
          </c:tx>
          <c:spPr>
            <a:ln w="15875">
              <a:prstDash val="sysDash"/>
            </a:ln>
          </c:spPr>
          <c:marker>
            <c:symbol val="none"/>
          </c:marker>
          <c:cat>
            <c:strRef>
              <c:f>'73 香川県'!$T$26:$T$33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'73 香川県'!$V$26:$V$33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AF16-480D-812B-79CD899E2A71}"/>
            </c:ext>
          </c:extLst>
        </c:ser>
        <c:dLbls>
          <c:showLegendKey val="0"/>
          <c:showVal val="0"/>
          <c:showCatName val="0"/>
          <c:showSerName val="0"/>
          <c:showPercent val="0"/>
          <c:showBubbleSize val="0"/>
        </c:dLbls>
        <c:axId val="108780544"/>
        <c:axId val="108782336"/>
      </c:radarChart>
      <c:catAx>
        <c:axId val="108780544"/>
        <c:scaling>
          <c:orientation val="minMax"/>
        </c:scaling>
        <c:delete val="0"/>
        <c:axPos val="b"/>
        <c:majorGridlines/>
        <c:numFmt formatCode="General" sourceLinked="0"/>
        <c:majorTickMark val="out"/>
        <c:minorTickMark val="none"/>
        <c:tickLblPos val="nextTo"/>
        <c:crossAx val="108782336"/>
        <c:crosses val="autoZero"/>
        <c:auto val="1"/>
        <c:lblAlgn val="ctr"/>
        <c:lblOffset val="100"/>
        <c:noMultiLvlLbl val="0"/>
      </c:catAx>
      <c:valAx>
        <c:axId val="108782336"/>
        <c:scaling>
          <c:orientation val="minMax"/>
        </c:scaling>
        <c:delete val="0"/>
        <c:axPos val="l"/>
        <c:majorGridlines/>
        <c:numFmt formatCode="#,##0.0;[Red]\-#,##0.0" sourceLinked="1"/>
        <c:majorTickMark val="cross"/>
        <c:minorTickMark val="none"/>
        <c:tickLblPos val="nextTo"/>
        <c:crossAx val="10878054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'74 愛媛県'!$U$25</c:f>
              <c:strCache>
                <c:ptCount val="1"/>
                <c:pt idx="0">
                  <c:v>愛媛県</c:v>
                </c:pt>
              </c:strCache>
            </c:strRef>
          </c:tx>
          <c:marker>
            <c:symbol val="none"/>
          </c:marker>
          <c:cat>
            <c:strRef>
              <c:f>'74 愛媛県'!$T$26:$T$33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'74 愛媛県'!$U$26:$U$33</c:f>
              <c:numCache>
                <c:formatCode>#,##0.0;[Red]\-#,##0.0</c:formatCode>
                <c:ptCount val="8"/>
                <c:pt idx="0">
                  <c:v>47.8</c:v>
                </c:pt>
                <c:pt idx="1">
                  <c:v>54.2</c:v>
                </c:pt>
                <c:pt idx="2">
                  <c:v>69.8</c:v>
                </c:pt>
                <c:pt idx="3">
                  <c:v>48.3</c:v>
                </c:pt>
                <c:pt idx="4">
                  <c:v>49.5</c:v>
                </c:pt>
                <c:pt idx="5">
                  <c:v>52.3</c:v>
                </c:pt>
                <c:pt idx="6">
                  <c:v>53.6</c:v>
                </c:pt>
                <c:pt idx="7">
                  <c:v>63.4</c:v>
                </c:pt>
              </c:numCache>
            </c:numRef>
          </c:val>
          <c:extLst>
            <c:ext xmlns:c16="http://schemas.microsoft.com/office/drawing/2014/chart" uri="{C3380CC4-5D6E-409C-BE32-E72D297353CC}">
              <c16:uniqueId val="{00000000-2383-4893-9827-84A2791A01B0}"/>
            </c:ext>
          </c:extLst>
        </c:ser>
        <c:ser>
          <c:idx val="1"/>
          <c:order val="1"/>
          <c:tx>
            <c:strRef>
              <c:f>'74 愛媛県'!$V$25</c:f>
              <c:strCache>
                <c:ptCount val="1"/>
                <c:pt idx="0">
                  <c:v>全国</c:v>
                </c:pt>
              </c:strCache>
            </c:strRef>
          </c:tx>
          <c:spPr>
            <a:ln w="15875">
              <a:prstDash val="sysDash"/>
            </a:ln>
          </c:spPr>
          <c:marker>
            <c:symbol val="none"/>
          </c:marker>
          <c:cat>
            <c:strRef>
              <c:f>'74 愛媛県'!$T$26:$T$33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'74 愛媛県'!$V$26:$V$33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2383-4893-9827-84A2791A01B0}"/>
            </c:ext>
          </c:extLst>
        </c:ser>
        <c:dLbls>
          <c:showLegendKey val="0"/>
          <c:showVal val="0"/>
          <c:showCatName val="0"/>
          <c:showSerName val="0"/>
          <c:showPercent val="0"/>
          <c:showBubbleSize val="0"/>
        </c:dLbls>
        <c:axId val="108791680"/>
        <c:axId val="108793216"/>
      </c:radarChart>
      <c:catAx>
        <c:axId val="108791680"/>
        <c:scaling>
          <c:orientation val="minMax"/>
        </c:scaling>
        <c:delete val="0"/>
        <c:axPos val="b"/>
        <c:majorGridlines/>
        <c:numFmt formatCode="General" sourceLinked="0"/>
        <c:majorTickMark val="out"/>
        <c:minorTickMark val="none"/>
        <c:tickLblPos val="nextTo"/>
        <c:crossAx val="108793216"/>
        <c:crosses val="autoZero"/>
        <c:auto val="1"/>
        <c:lblAlgn val="ctr"/>
        <c:lblOffset val="100"/>
        <c:noMultiLvlLbl val="0"/>
      </c:catAx>
      <c:valAx>
        <c:axId val="108793216"/>
        <c:scaling>
          <c:orientation val="minMax"/>
        </c:scaling>
        <c:delete val="0"/>
        <c:axPos val="l"/>
        <c:majorGridlines/>
        <c:numFmt formatCode="#,##0.0;[Red]\-#,##0.0" sourceLinked="1"/>
        <c:majorTickMark val="cross"/>
        <c:minorTickMark val="none"/>
        <c:tickLblPos val="nextTo"/>
        <c:crossAx val="10879168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'75 高知県'!$U$25</c:f>
              <c:strCache>
                <c:ptCount val="1"/>
                <c:pt idx="0">
                  <c:v>高知県</c:v>
                </c:pt>
              </c:strCache>
            </c:strRef>
          </c:tx>
          <c:marker>
            <c:symbol val="none"/>
          </c:marker>
          <c:cat>
            <c:strRef>
              <c:f>'75 高知県'!$T$26:$T$33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'75 高知県'!$U$26:$U$33</c:f>
              <c:numCache>
                <c:formatCode>#,##0.0;[Red]\-#,##0.0</c:formatCode>
                <c:ptCount val="8"/>
                <c:pt idx="0">
                  <c:v>51.4</c:v>
                </c:pt>
                <c:pt idx="1">
                  <c:v>50.3</c:v>
                </c:pt>
                <c:pt idx="2">
                  <c:v>72.400000000000006</c:v>
                </c:pt>
                <c:pt idx="3">
                  <c:v>47.9</c:v>
                </c:pt>
                <c:pt idx="4">
                  <c:v>54.3</c:v>
                </c:pt>
                <c:pt idx="5">
                  <c:v>53.7</c:v>
                </c:pt>
                <c:pt idx="6">
                  <c:v>55.9</c:v>
                </c:pt>
                <c:pt idx="7">
                  <c:v>66.2</c:v>
                </c:pt>
              </c:numCache>
            </c:numRef>
          </c:val>
          <c:extLst>
            <c:ext xmlns:c16="http://schemas.microsoft.com/office/drawing/2014/chart" uri="{C3380CC4-5D6E-409C-BE32-E72D297353CC}">
              <c16:uniqueId val="{00000000-9934-4294-A322-3AB62C66CEB3}"/>
            </c:ext>
          </c:extLst>
        </c:ser>
        <c:ser>
          <c:idx val="1"/>
          <c:order val="1"/>
          <c:tx>
            <c:strRef>
              <c:f>'75 高知県'!$V$25</c:f>
              <c:strCache>
                <c:ptCount val="1"/>
                <c:pt idx="0">
                  <c:v>全国</c:v>
                </c:pt>
              </c:strCache>
            </c:strRef>
          </c:tx>
          <c:spPr>
            <a:ln w="15875">
              <a:prstDash val="sysDash"/>
            </a:ln>
          </c:spPr>
          <c:marker>
            <c:symbol val="none"/>
          </c:marker>
          <c:cat>
            <c:strRef>
              <c:f>'75 高知県'!$T$26:$T$33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'75 高知県'!$V$26:$V$33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9934-4294-A322-3AB62C66CEB3}"/>
            </c:ext>
          </c:extLst>
        </c:ser>
        <c:dLbls>
          <c:showLegendKey val="0"/>
          <c:showVal val="0"/>
          <c:showCatName val="0"/>
          <c:showSerName val="0"/>
          <c:showPercent val="0"/>
          <c:showBubbleSize val="0"/>
        </c:dLbls>
        <c:axId val="108839680"/>
        <c:axId val="108841216"/>
      </c:radarChart>
      <c:catAx>
        <c:axId val="108839680"/>
        <c:scaling>
          <c:orientation val="minMax"/>
        </c:scaling>
        <c:delete val="0"/>
        <c:axPos val="b"/>
        <c:majorGridlines/>
        <c:numFmt formatCode="General" sourceLinked="0"/>
        <c:majorTickMark val="out"/>
        <c:minorTickMark val="none"/>
        <c:tickLblPos val="nextTo"/>
        <c:crossAx val="108841216"/>
        <c:crosses val="autoZero"/>
        <c:auto val="1"/>
        <c:lblAlgn val="ctr"/>
        <c:lblOffset val="100"/>
        <c:noMultiLvlLbl val="0"/>
      </c:catAx>
      <c:valAx>
        <c:axId val="108841216"/>
        <c:scaling>
          <c:orientation val="minMax"/>
        </c:scaling>
        <c:delete val="0"/>
        <c:axPos val="l"/>
        <c:majorGridlines/>
        <c:numFmt formatCode="#,##0.0;[Red]\-#,##0.0" sourceLinked="1"/>
        <c:majorTickMark val="cross"/>
        <c:minorTickMark val="none"/>
        <c:tickLblPos val="nextTo"/>
        <c:crossAx val="108839680"/>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'76 福岡県'!$U$25</c:f>
              <c:strCache>
                <c:ptCount val="1"/>
                <c:pt idx="0">
                  <c:v>福岡県</c:v>
                </c:pt>
              </c:strCache>
            </c:strRef>
          </c:tx>
          <c:marker>
            <c:symbol val="none"/>
          </c:marker>
          <c:cat>
            <c:strRef>
              <c:f>'76 福岡県'!$T$26:$T$33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'76 福岡県'!$U$26:$U$33</c:f>
              <c:numCache>
                <c:formatCode>#,##0.0;[Red]\-#,##0.0</c:formatCode>
                <c:ptCount val="8"/>
                <c:pt idx="0">
                  <c:v>54.3</c:v>
                </c:pt>
                <c:pt idx="1">
                  <c:v>49.1</c:v>
                </c:pt>
                <c:pt idx="2">
                  <c:v>74.400000000000006</c:v>
                </c:pt>
                <c:pt idx="3">
                  <c:v>46.6</c:v>
                </c:pt>
                <c:pt idx="4">
                  <c:v>51.9</c:v>
                </c:pt>
                <c:pt idx="5">
                  <c:v>53.5</c:v>
                </c:pt>
                <c:pt idx="6">
                  <c:v>53.5</c:v>
                </c:pt>
                <c:pt idx="7">
                  <c:v>66.5</c:v>
                </c:pt>
              </c:numCache>
            </c:numRef>
          </c:val>
          <c:extLst>
            <c:ext xmlns:c16="http://schemas.microsoft.com/office/drawing/2014/chart" uri="{C3380CC4-5D6E-409C-BE32-E72D297353CC}">
              <c16:uniqueId val="{00000000-50BA-443A-9DE3-FEC39633C17F}"/>
            </c:ext>
          </c:extLst>
        </c:ser>
        <c:ser>
          <c:idx val="1"/>
          <c:order val="1"/>
          <c:tx>
            <c:strRef>
              <c:f>'76 福岡県'!$V$25</c:f>
              <c:strCache>
                <c:ptCount val="1"/>
                <c:pt idx="0">
                  <c:v>全国</c:v>
                </c:pt>
              </c:strCache>
            </c:strRef>
          </c:tx>
          <c:spPr>
            <a:ln w="15875">
              <a:prstDash val="sysDash"/>
            </a:ln>
          </c:spPr>
          <c:marker>
            <c:symbol val="none"/>
          </c:marker>
          <c:cat>
            <c:strRef>
              <c:f>'76 福岡県'!$T$26:$T$33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'76 福岡県'!$V$26:$V$33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50BA-443A-9DE3-FEC39633C17F}"/>
            </c:ext>
          </c:extLst>
        </c:ser>
        <c:dLbls>
          <c:showLegendKey val="0"/>
          <c:showVal val="0"/>
          <c:showCatName val="0"/>
          <c:showSerName val="0"/>
          <c:showPercent val="0"/>
          <c:showBubbleSize val="0"/>
        </c:dLbls>
        <c:axId val="108723584"/>
        <c:axId val="107418752"/>
      </c:radarChart>
      <c:catAx>
        <c:axId val="108723584"/>
        <c:scaling>
          <c:orientation val="minMax"/>
        </c:scaling>
        <c:delete val="0"/>
        <c:axPos val="b"/>
        <c:majorGridlines/>
        <c:numFmt formatCode="General" sourceLinked="0"/>
        <c:majorTickMark val="out"/>
        <c:minorTickMark val="none"/>
        <c:tickLblPos val="nextTo"/>
        <c:crossAx val="107418752"/>
        <c:crosses val="autoZero"/>
        <c:auto val="1"/>
        <c:lblAlgn val="ctr"/>
        <c:lblOffset val="100"/>
        <c:noMultiLvlLbl val="0"/>
      </c:catAx>
      <c:valAx>
        <c:axId val="107418752"/>
        <c:scaling>
          <c:orientation val="minMax"/>
        </c:scaling>
        <c:delete val="0"/>
        <c:axPos val="l"/>
        <c:majorGridlines/>
        <c:numFmt formatCode="#,##0.0;[Red]\-#,##0.0" sourceLinked="1"/>
        <c:majorTickMark val="cross"/>
        <c:minorTickMark val="none"/>
        <c:tickLblPos val="nextTo"/>
        <c:crossAx val="1087235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'77 佐賀県'!$U$25</c:f>
              <c:strCache>
                <c:ptCount val="1"/>
                <c:pt idx="0">
                  <c:v>佐賀県</c:v>
                </c:pt>
              </c:strCache>
            </c:strRef>
          </c:tx>
          <c:marker>
            <c:symbol val="none"/>
          </c:marker>
          <c:cat>
            <c:strRef>
              <c:f>'77 佐賀県'!$T$26:$T$33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'77 佐賀県'!$U$26:$U$33</c:f>
              <c:numCache>
                <c:formatCode>#,##0.0;[Red]\-#,##0.0</c:formatCode>
                <c:ptCount val="8"/>
                <c:pt idx="0">
                  <c:v>46.9</c:v>
                </c:pt>
                <c:pt idx="1">
                  <c:v>50.9</c:v>
                </c:pt>
                <c:pt idx="2">
                  <c:v>72.7</c:v>
                </c:pt>
                <c:pt idx="3">
                  <c:v>47.1</c:v>
                </c:pt>
                <c:pt idx="4">
                  <c:v>50.3</c:v>
                </c:pt>
                <c:pt idx="5">
                  <c:v>50.3</c:v>
                </c:pt>
                <c:pt idx="6">
                  <c:v>52.4</c:v>
                </c:pt>
                <c:pt idx="7">
                  <c:v>62.3</c:v>
                </c:pt>
              </c:numCache>
            </c:numRef>
          </c:val>
          <c:extLst>
            <c:ext xmlns:c16="http://schemas.microsoft.com/office/drawing/2014/chart" uri="{C3380CC4-5D6E-409C-BE32-E72D297353CC}">
              <c16:uniqueId val="{00000000-E8A8-4A47-B696-01CB812D5B2B}"/>
            </c:ext>
          </c:extLst>
        </c:ser>
        <c:ser>
          <c:idx val="1"/>
          <c:order val="1"/>
          <c:tx>
            <c:strRef>
              <c:f>'77 佐賀県'!$V$25</c:f>
              <c:strCache>
                <c:ptCount val="1"/>
                <c:pt idx="0">
                  <c:v>全国</c:v>
                </c:pt>
              </c:strCache>
            </c:strRef>
          </c:tx>
          <c:spPr>
            <a:ln w="15875">
              <a:prstDash val="sysDash"/>
            </a:ln>
          </c:spPr>
          <c:marker>
            <c:symbol val="none"/>
          </c:marker>
          <c:cat>
            <c:strRef>
              <c:f>'77 佐賀県'!$T$26:$T$33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'77 佐賀県'!$V$26:$V$33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E8A8-4A47-B696-01CB812D5B2B}"/>
            </c:ext>
          </c:extLst>
        </c:ser>
        <c:dLbls>
          <c:showLegendKey val="0"/>
          <c:showVal val="0"/>
          <c:showCatName val="0"/>
          <c:showSerName val="0"/>
          <c:showPercent val="0"/>
          <c:showBubbleSize val="0"/>
        </c:dLbls>
        <c:axId val="107428096"/>
        <c:axId val="108675072"/>
      </c:radarChart>
      <c:catAx>
        <c:axId val="107428096"/>
        <c:scaling>
          <c:orientation val="minMax"/>
        </c:scaling>
        <c:delete val="0"/>
        <c:axPos val="b"/>
        <c:majorGridlines/>
        <c:numFmt formatCode="General" sourceLinked="0"/>
        <c:majorTickMark val="out"/>
        <c:minorTickMark val="none"/>
        <c:tickLblPos val="nextTo"/>
        <c:crossAx val="108675072"/>
        <c:crosses val="autoZero"/>
        <c:auto val="1"/>
        <c:lblAlgn val="ctr"/>
        <c:lblOffset val="100"/>
        <c:noMultiLvlLbl val="0"/>
      </c:catAx>
      <c:valAx>
        <c:axId val="108675072"/>
        <c:scaling>
          <c:orientation val="minMax"/>
        </c:scaling>
        <c:delete val="0"/>
        <c:axPos val="l"/>
        <c:majorGridlines/>
        <c:numFmt formatCode="#,##0.0;[Red]\-#,##0.0" sourceLinked="1"/>
        <c:majorTickMark val="cross"/>
        <c:minorTickMark val="none"/>
        <c:tickLblPos val="nextTo"/>
        <c:crossAx val="10742809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'13金融教育を受けていない学生の特徴'!$S$26</c:f>
              <c:strCache>
                <c:ptCount val="1"/>
                <c:pt idx="0">
                  <c:v>金融教育を受けていない学生</c:v>
                </c:pt>
              </c:strCache>
            </c:strRef>
          </c:tx>
          <c:marker>
            <c:symbol val="none"/>
          </c:marker>
          <c:cat>
            <c:strRef>
              <c:f>'13金融教育を受けていない学生の特徴'!$R$27:$R$34</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'13金融教育を受けていない学生の特徴'!$S$27:$S$34</c:f>
              <c:numCache>
                <c:formatCode>#,##0.0;[Red]\-#,##0.0</c:formatCode>
                <c:ptCount val="8"/>
                <c:pt idx="0">
                  <c:v>44</c:v>
                </c:pt>
                <c:pt idx="1">
                  <c:v>33.6</c:v>
                </c:pt>
                <c:pt idx="2">
                  <c:v>61.9</c:v>
                </c:pt>
                <c:pt idx="3">
                  <c:v>32</c:v>
                </c:pt>
                <c:pt idx="4">
                  <c:v>28.7</c:v>
                </c:pt>
                <c:pt idx="5">
                  <c:v>29.5</c:v>
                </c:pt>
                <c:pt idx="6">
                  <c:v>30.5</c:v>
                </c:pt>
                <c:pt idx="7">
                  <c:v>51.6</c:v>
                </c:pt>
              </c:numCache>
            </c:numRef>
          </c:val>
          <c:extLst>
            <c:ext xmlns:c16="http://schemas.microsoft.com/office/drawing/2014/chart" uri="{C3380CC4-5D6E-409C-BE32-E72D297353CC}">
              <c16:uniqueId val="{00000000-5CCA-4926-B6A7-366F29CCD6D7}"/>
            </c:ext>
          </c:extLst>
        </c:ser>
        <c:ser>
          <c:idx val="1"/>
          <c:order val="1"/>
          <c:tx>
            <c:strRef>
              <c:f>'13金融教育を受けていない学生の特徴'!$T$26</c:f>
              <c:strCache>
                <c:ptCount val="1"/>
                <c:pt idx="0">
                  <c:v>全サンプル</c:v>
                </c:pt>
              </c:strCache>
            </c:strRef>
          </c:tx>
          <c:spPr>
            <a:ln w="15875">
              <a:prstDash val="sysDash"/>
            </a:ln>
          </c:spPr>
          <c:marker>
            <c:symbol val="none"/>
          </c:marker>
          <c:cat>
            <c:strRef>
              <c:f>'13金融教育を受けていない学生の特徴'!$R$27:$R$34</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'13金融教育を受けていない学生の特徴'!$T$27:$T$34</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5CCA-4926-B6A7-366F29CCD6D7}"/>
            </c:ext>
          </c:extLst>
        </c:ser>
        <c:dLbls>
          <c:showLegendKey val="0"/>
          <c:showVal val="0"/>
          <c:showCatName val="0"/>
          <c:showSerName val="0"/>
          <c:showPercent val="0"/>
          <c:showBubbleSize val="0"/>
        </c:dLbls>
        <c:axId val="101085568"/>
        <c:axId val="101087104"/>
      </c:radarChart>
      <c:catAx>
        <c:axId val="101085568"/>
        <c:scaling>
          <c:orientation val="minMax"/>
        </c:scaling>
        <c:delete val="0"/>
        <c:axPos val="b"/>
        <c:majorGridlines/>
        <c:numFmt formatCode="General" sourceLinked="0"/>
        <c:majorTickMark val="out"/>
        <c:minorTickMark val="none"/>
        <c:tickLblPos val="nextTo"/>
        <c:crossAx val="101087104"/>
        <c:crosses val="autoZero"/>
        <c:auto val="1"/>
        <c:lblAlgn val="ctr"/>
        <c:lblOffset val="100"/>
        <c:noMultiLvlLbl val="0"/>
      </c:catAx>
      <c:valAx>
        <c:axId val="101087104"/>
        <c:scaling>
          <c:orientation val="minMax"/>
        </c:scaling>
        <c:delete val="0"/>
        <c:axPos val="l"/>
        <c:majorGridlines/>
        <c:numFmt formatCode="#,##0.0;[Red]\-#,##0.0" sourceLinked="1"/>
        <c:majorTickMark val="cross"/>
        <c:minorTickMark val="none"/>
        <c:tickLblPos val="nextTo"/>
        <c:crossAx val="101085568"/>
        <c:crosses val="autoZero"/>
        <c:crossBetween val="between"/>
        <c:majorUnit val="100"/>
      </c:valAx>
    </c:plotArea>
    <c:legend>
      <c:legendPos val="r"/>
      <c:layout>
        <c:manualLayout>
          <c:xMode val="edge"/>
          <c:yMode val="edge"/>
          <c:x val="0.4821187957200545"/>
          <c:y val="7.8205879842818283E-3"/>
          <c:w val="0.46166198406009307"/>
          <c:h val="0.14371031959539438"/>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'78 長崎県'!$U$25</c:f>
              <c:strCache>
                <c:ptCount val="1"/>
                <c:pt idx="0">
                  <c:v>長崎県</c:v>
                </c:pt>
              </c:strCache>
            </c:strRef>
          </c:tx>
          <c:marker>
            <c:symbol val="none"/>
          </c:marker>
          <c:cat>
            <c:strRef>
              <c:f>'78 長崎県'!$T$26:$T$33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'78 長崎県'!$U$26:$U$33</c:f>
              <c:numCache>
                <c:formatCode>#,##0.0;[Red]\-#,##0.0</c:formatCode>
                <c:ptCount val="8"/>
                <c:pt idx="0">
                  <c:v>51.6</c:v>
                </c:pt>
                <c:pt idx="1">
                  <c:v>47.8</c:v>
                </c:pt>
                <c:pt idx="2">
                  <c:v>69.099999999999994</c:v>
                </c:pt>
                <c:pt idx="3">
                  <c:v>44.9</c:v>
                </c:pt>
                <c:pt idx="4">
                  <c:v>49.2</c:v>
                </c:pt>
                <c:pt idx="5">
                  <c:v>50.4</c:v>
                </c:pt>
                <c:pt idx="6">
                  <c:v>51.3</c:v>
                </c:pt>
                <c:pt idx="7">
                  <c:v>61.1</c:v>
                </c:pt>
              </c:numCache>
            </c:numRef>
          </c:val>
          <c:extLst>
            <c:ext xmlns:c16="http://schemas.microsoft.com/office/drawing/2014/chart" uri="{C3380CC4-5D6E-409C-BE32-E72D297353CC}">
              <c16:uniqueId val="{00000000-234E-4B2D-8DF9-EB840487A01C}"/>
            </c:ext>
          </c:extLst>
        </c:ser>
        <c:ser>
          <c:idx val="1"/>
          <c:order val="1"/>
          <c:tx>
            <c:strRef>
              <c:f>'78 長崎県'!$V$25</c:f>
              <c:strCache>
                <c:ptCount val="1"/>
                <c:pt idx="0">
                  <c:v>全国</c:v>
                </c:pt>
              </c:strCache>
            </c:strRef>
          </c:tx>
          <c:spPr>
            <a:ln w="15875">
              <a:prstDash val="sysDash"/>
            </a:ln>
          </c:spPr>
          <c:marker>
            <c:symbol val="none"/>
          </c:marker>
          <c:cat>
            <c:strRef>
              <c:f>'78 長崎県'!$T$26:$T$33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'78 長崎県'!$V$26:$V$33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234E-4B2D-8DF9-EB840487A01C}"/>
            </c:ext>
          </c:extLst>
        </c:ser>
        <c:dLbls>
          <c:showLegendKey val="0"/>
          <c:showVal val="0"/>
          <c:showCatName val="0"/>
          <c:showSerName val="0"/>
          <c:showPercent val="0"/>
          <c:showBubbleSize val="0"/>
        </c:dLbls>
        <c:axId val="109065344"/>
        <c:axId val="109066880"/>
      </c:radarChart>
      <c:catAx>
        <c:axId val="109065344"/>
        <c:scaling>
          <c:orientation val="minMax"/>
        </c:scaling>
        <c:delete val="0"/>
        <c:axPos val="b"/>
        <c:majorGridlines/>
        <c:numFmt formatCode="General" sourceLinked="0"/>
        <c:majorTickMark val="out"/>
        <c:minorTickMark val="none"/>
        <c:tickLblPos val="nextTo"/>
        <c:crossAx val="109066880"/>
        <c:crosses val="autoZero"/>
        <c:auto val="1"/>
        <c:lblAlgn val="ctr"/>
        <c:lblOffset val="100"/>
        <c:noMultiLvlLbl val="0"/>
      </c:catAx>
      <c:valAx>
        <c:axId val="109066880"/>
        <c:scaling>
          <c:orientation val="minMax"/>
        </c:scaling>
        <c:delete val="0"/>
        <c:axPos val="l"/>
        <c:majorGridlines/>
        <c:numFmt formatCode="#,##0.0;[Red]\-#,##0.0" sourceLinked="1"/>
        <c:majorTickMark val="cross"/>
        <c:minorTickMark val="none"/>
        <c:tickLblPos val="nextTo"/>
        <c:crossAx val="10906534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'79 熊本県'!$U$25</c:f>
              <c:strCache>
                <c:ptCount val="1"/>
                <c:pt idx="0">
                  <c:v>熊本県</c:v>
                </c:pt>
              </c:strCache>
            </c:strRef>
          </c:tx>
          <c:marker>
            <c:symbol val="none"/>
          </c:marker>
          <c:cat>
            <c:strRef>
              <c:f>'79 熊本県'!$T$26:$T$33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'79 熊本県'!$U$26:$U$33</c:f>
              <c:numCache>
                <c:formatCode>#,##0.0;[Red]\-#,##0.0</c:formatCode>
                <c:ptCount val="8"/>
                <c:pt idx="0">
                  <c:v>52.5</c:v>
                </c:pt>
                <c:pt idx="1">
                  <c:v>50.7</c:v>
                </c:pt>
                <c:pt idx="2">
                  <c:v>74.7</c:v>
                </c:pt>
                <c:pt idx="3">
                  <c:v>47.6</c:v>
                </c:pt>
                <c:pt idx="4">
                  <c:v>58.4</c:v>
                </c:pt>
                <c:pt idx="5">
                  <c:v>54.2</c:v>
                </c:pt>
                <c:pt idx="6">
                  <c:v>54.4</c:v>
                </c:pt>
                <c:pt idx="7">
                  <c:v>66.5</c:v>
                </c:pt>
              </c:numCache>
            </c:numRef>
          </c:val>
          <c:extLst>
            <c:ext xmlns:c16="http://schemas.microsoft.com/office/drawing/2014/chart" uri="{C3380CC4-5D6E-409C-BE32-E72D297353CC}">
              <c16:uniqueId val="{00000000-8C5A-46BB-866A-B7FF68A71F33}"/>
            </c:ext>
          </c:extLst>
        </c:ser>
        <c:ser>
          <c:idx val="1"/>
          <c:order val="1"/>
          <c:tx>
            <c:strRef>
              <c:f>'79 熊本県'!$V$25</c:f>
              <c:strCache>
                <c:ptCount val="1"/>
                <c:pt idx="0">
                  <c:v>全国</c:v>
                </c:pt>
              </c:strCache>
            </c:strRef>
          </c:tx>
          <c:spPr>
            <a:ln w="15875">
              <a:prstDash val="sysDash"/>
            </a:ln>
          </c:spPr>
          <c:marker>
            <c:symbol val="none"/>
          </c:marker>
          <c:cat>
            <c:strRef>
              <c:f>'79 熊本県'!$T$26:$T$33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'79 熊本県'!$V$26:$V$33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8C5A-46BB-866A-B7FF68A71F33}"/>
            </c:ext>
          </c:extLst>
        </c:ser>
        <c:dLbls>
          <c:showLegendKey val="0"/>
          <c:showVal val="0"/>
          <c:showCatName val="0"/>
          <c:showSerName val="0"/>
          <c:showPercent val="0"/>
          <c:showBubbleSize val="0"/>
        </c:dLbls>
        <c:axId val="108470272"/>
        <c:axId val="108471808"/>
      </c:radarChart>
      <c:catAx>
        <c:axId val="108470272"/>
        <c:scaling>
          <c:orientation val="minMax"/>
        </c:scaling>
        <c:delete val="0"/>
        <c:axPos val="b"/>
        <c:majorGridlines/>
        <c:numFmt formatCode="General" sourceLinked="0"/>
        <c:majorTickMark val="out"/>
        <c:minorTickMark val="none"/>
        <c:tickLblPos val="nextTo"/>
        <c:crossAx val="108471808"/>
        <c:crosses val="autoZero"/>
        <c:auto val="1"/>
        <c:lblAlgn val="ctr"/>
        <c:lblOffset val="100"/>
        <c:noMultiLvlLbl val="0"/>
      </c:catAx>
      <c:valAx>
        <c:axId val="108471808"/>
        <c:scaling>
          <c:orientation val="minMax"/>
        </c:scaling>
        <c:delete val="0"/>
        <c:axPos val="l"/>
        <c:majorGridlines/>
        <c:numFmt formatCode="#,##0.0;[Red]\-#,##0.0" sourceLinked="1"/>
        <c:majorTickMark val="cross"/>
        <c:minorTickMark val="none"/>
        <c:tickLblPos val="nextTo"/>
        <c:crossAx val="10847027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'80 大分県'!$U$25</c:f>
              <c:strCache>
                <c:ptCount val="1"/>
                <c:pt idx="0">
                  <c:v>大分県</c:v>
                </c:pt>
              </c:strCache>
            </c:strRef>
          </c:tx>
          <c:marker>
            <c:symbol val="none"/>
          </c:marker>
          <c:cat>
            <c:strRef>
              <c:f>'80 大分県'!$T$26:$T$33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'80 大分県'!$U$26:$U$33</c:f>
              <c:numCache>
                <c:formatCode>#,##0.0;[Red]\-#,##0.0</c:formatCode>
                <c:ptCount val="8"/>
                <c:pt idx="0">
                  <c:v>50.9</c:v>
                </c:pt>
                <c:pt idx="1">
                  <c:v>55.7</c:v>
                </c:pt>
                <c:pt idx="2">
                  <c:v>74.2</c:v>
                </c:pt>
                <c:pt idx="3">
                  <c:v>47.6</c:v>
                </c:pt>
                <c:pt idx="4">
                  <c:v>54.6</c:v>
                </c:pt>
                <c:pt idx="5">
                  <c:v>54.5</c:v>
                </c:pt>
                <c:pt idx="6">
                  <c:v>53.5</c:v>
                </c:pt>
                <c:pt idx="7">
                  <c:v>70.400000000000006</c:v>
                </c:pt>
              </c:numCache>
            </c:numRef>
          </c:val>
          <c:extLst>
            <c:ext xmlns:c16="http://schemas.microsoft.com/office/drawing/2014/chart" uri="{C3380CC4-5D6E-409C-BE32-E72D297353CC}">
              <c16:uniqueId val="{00000000-108A-4A7D-A092-3B7C4C190E2D}"/>
            </c:ext>
          </c:extLst>
        </c:ser>
        <c:ser>
          <c:idx val="1"/>
          <c:order val="1"/>
          <c:tx>
            <c:strRef>
              <c:f>'80 大分県'!$V$25</c:f>
              <c:strCache>
                <c:ptCount val="1"/>
                <c:pt idx="0">
                  <c:v>全国</c:v>
                </c:pt>
              </c:strCache>
            </c:strRef>
          </c:tx>
          <c:spPr>
            <a:ln w="15875">
              <a:prstDash val="sysDash"/>
            </a:ln>
          </c:spPr>
          <c:marker>
            <c:symbol val="none"/>
          </c:marker>
          <c:cat>
            <c:strRef>
              <c:f>'80 大分県'!$T$26:$T$33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'80 大分県'!$V$26:$V$33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108A-4A7D-A092-3B7C4C190E2D}"/>
            </c:ext>
          </c:extLst>
        </c:ser>
        <c:dLbls>
          <c:showLegendKey val="0"/>
          <c:showVal val="0"/>
          <c:showCatName val="0"/>
          <c:showSerName val="0"/>
          <c:showPercent val="0"/>
          <c:showBubbleSize val="0"/>
        </c:dLbls>
        <c:axId val="108522112"/>
        <c:axId val="108528000"/>
      </c:radarChart>
      <c:catAx>
        <c:axId val="108522112"/>
        <c:scaling>
          <c:orientation val="minMax"/>
        </c:scaling>
        <c:delete val="0"/>
        <c:axPos val="b"/>
        <c:majorGridlines/>
        <c:numFmt formatCode="General" sourceLinked="0"/>
        <c:majorTickMark val="out"/>
        <c:minorTickMark val="none"/>
        <c:tickLblPos val="nextTo"/>
        <c:crossAx val="108528000"/>
        <c:crosses val="autoZero"/>
        <c:auto val="1"/>
        <c:lblAlgn val="ctr"/>
        <c:lblOffset val="100"/>
        <c:noMultiLvlLbl val="0"/>
      </c:catAx>
      <c:valAx>
        <c:axId val="108528000"/>
        <c:scaling>
          <c:orientation val="minMax"/>
        </c:scaling>
        <c:delete val="0"/>
        <c:axPos val="l"/>
        <c:majorGridlines/>
        <c:numFmt formatCode="#,##0.0;[Red]\-#,##0.0" sourceLinked="1"/>
        <c:majorTickMark val="cross"/>
        <c:minorTickMark val="none"/>
        <c:tickLblPos val="nextTo"/>
        <c:crossAx val="108522112"/>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'81 宮崎県'!$U$25</c:f>
              <c:strCache>
                <c:ptCount val="1"/>
                <c:pt idx="0">
                  <c:v>宮崎県</c:v>
                </c:pt>
              </c:strCache>
            </c:strRef>
          </c:tx>
          <c:marker>
            <c:symbol val="none"/>
          </c:marker>
          <c:cat>
            <c:strRef>
              <c:f>'81 宮崎県'!$T$26:$T$33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'81 宮崎県'!$U$26:$U$33</c:f>
              <c:numCache>
                <c:formatCode>#,##0.0;[Red]\-#,##0.0</c:formatCode>
                <c:ptCount val="8"/>
                <c:pt idx="0">
                  <c:v>53</c:v>
                </c:pt>
                <c:pt idx="1">
                  <c:v>52.3</c:v>
                </c:pt>
                <c:pt idx="2">
                  <c:v>75.3</c:v>
                </c:pt>
                <c:pt idx="3">
                  <c:v>47.8</c:v>
                </c:pt>
                <c:pt idx="4">
                  <c:v>52.1</c:v>
                </c:pt>
                <c:pt idx="5">
                  <c:v>55.3</c:v>
                </c:pt>
                <c:pt idx="6">
                  <c:v>50.8</c:v>
                </c:pt>
                <c:pt idx="7">
                  <c:v>64.7</c:v>
                </c:pt>
              </c:numCache>
            </c:numRef>
          </c:val>
          <c:extLst>
            <c:ext xmlns:c16="http://schemas.microsoft.com/office/drawing/2014/chart" uri="{C3380CC4-5D6E-409C-BE32-E72D297353CC}">
              <c16:uniqueId val="{00000000-2FD2-4641-9383-2E2A0F2167C5}"/>
            </c:ext>
          </c:extLst>
        </c:ser>
        <c:ser>
          <c:idx val="1"/>
          <c:order val="1"/>
          <c:tx>
            <c:strRef>
              <c:f>'81 宮崎県'!$V$25</c:f>
              <c:strCache>
                <c:ptCount val="1"/>
                <c:pt idx="0">
                  <c:v>全国</c:v>
                </c:pt>
              </c:strCache>
            </c:strRef>
          </c:tx>
          <c:spPr>
            <a:ln w="15875">
              <a:prstDash val="sysDash"/>
            </a:ln>
          </c:spPr>
          <c:marker>
            <c:symbol val="none"/>
          </c:marker>
          <c:cat>
            <c:strRef>
              <c:f>'81 宮崎県'!$T$26:$T$33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'81 宮崎県'!$V$26:$V$33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2FD2-4641-9383-2E2A0F2167C5}"/>
            </c:ext>
          </c:extLst>
        </c:ser>
        <c:dLbls>
          <c:showLegendKey val="0"/>
          <c:showVal val="0"/>
          <c:showCatName val="0"/>
          <c:showSerName val="0"/>
          <c:showPercent val="0"/>
          <c:showBubbleSize val="0"/>
        </c:dLbls>
        <c:axId val="110306816"/>
        <c:axId val="110308352"/>
      </c:radarChart>
      <c:catAx>
        <c:axId val="110306816"/>
        <c:scaling>
          <c:orientation val="minMax"/>
        </c:scaling>
        <c:delete val="0"/>
        <c:axPos val="b"/>
        <c:majorGridlines/>
        <c:numFmt formatCode="General" sourceLinked="0"/>
        <c:majorTickMark val="out"/>
        <c:minorTickMark val="none"/>
        <c:tickLblPos val="nextTo"/>
        <c:crossAx val="110308352"/>
        <c:crosses val="autoZero"/>
        <c:auto val="1"/>
        <c:lblAlgn val="ctr"/>
        <c:lblOffset val="100"/>
        <c:noMultiLvlLbl val="0"/>
      </c:catAx>
      <c:valAx>
        <c:axId val="110308352"/>
        <c:scaling>
          <c:orientation val="minMax"/>
        </c:scaling>
        <c:delete val="0"/>
        <c:axPos val="l"/>
        <c:majorGridlines/>
        <c:numFmt formatCode="#,##0.0;[Red]\-#,##0.0" sourceLinked="1"/>
        <c:majorTickMark val="cross"/>
        <c:minorTickMark val="none"/>
        <c:tickLblPos val="nextTo"/>
        <c:crossAx val="11030681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'82 鹿児島県'!$U$25</c:f>
              <c:strCache>
                <c:ptCount val="1"/>
                <c:pt idx="0">
                  <c:v>鹿児島県</c:v>
                </c:pt>
              </c:strCache>
            </c:strRef>
          </c:tx>
          <c:marker>
            <c:symbol val="none"/>
          </c:marker>
          <c:cat>
            <c:strRef>
              <c:f>'82 鹿児島県'!$T$26:$T$33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'82 鹿児島県'!$U$26:$U$33</c:f>
              <c:numCache>
                <c:formatCode>#,##0.0;[Red]\-#,##0.0</c:formatCode>
                <c:ptCount val="8"/>
                <c:pt idx="0">
                  <c:v>51.7</c:v>
                </c:pt>
                <c:pt idx="1">
                  <c:v>55.2</c:v>
                </c:pt>
                <c:pt idx="2">
                  <c:v>76</c:v>
                </c:pt>
                <c:pt idx="3">
                  <c:v>49.5</c:v>
                </c:pt>
                <c:pt idx="4">
                  <c:v>55.9</c:v>
                </c:pt>
                <c:pt idx="5">
                  <c:v>56.8</c:v>
                </c:pt>
                <c:pt idx="6">
                  <c:v>55.6</c:v>
                </c:pt>
                <c:pt idx="7">
                  <c:v>67.8</c:v>
                </c:pt>
              </c:numCache>
            </c:numRef>
          </c:val>
          <c:extLst>
            <c:ext xmlns:c16="http://schemas.microsoft.com/office/drawing/2014/chart" uri="{C3380CC4-5D6E-409C-BE32-E72D297353CC}">
              <c16:uniqueId val="{00000000-3FFF-4E39-9174-2010CF073FA3}"/>
            </c:ext>
          </c:extLst>
        </c:ser>
        <c:ser>
          <c:idx val="1"/>
          <c:order val="1"/>
          <c:tx>
            <c:strRef>
              <c:f>'82 鹿児島県'!$V$25</c:f>
              <c:strCache>
                <c:ptCount val="1"/>
                <c:pt idx="0">
                  <c:v>全国</c:v>
                </c:pt>
              </c:strCache>
            </c:strRef>
          </c:tx>
          <c:spPr>
            <a:ln w="15875">
              <a:prstDash val="sysDash"/>
            </a:ln>
          </c:spPr>
          <c:marker>
            <c:symbol val="none"/>
          </c:marker>
          <c:cat>
            <c:strRef>
              <c:f>'82 鹿児島県'!$T$26:$T$33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'82 鹿児島県'!$V$26:$V$33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3FFF-4E39-9174-2010CF073FA3}"/>
            </c:ext>
          </c:extLst>
        </c:ser>
        <c:dLbls>
          <c:showLegendKey val="0"/>
          <c:showVal val="0"/>
          <c:showCatName val="0"/>
          <c:showSerName val="0"/>
          <c:showPercent val="0"/>
          <c:showBubbleSize val="0"/>
        </c:dLbls>
        <c:axId val="110387584"/>
        <c:axId val="110389120"/>
      </c:radarChart>
      <c:catAx>
        <c:axId val="110387584"/>
        <c:scaling>
          <c:orientation val="minMax"/>
        </c:scaling>
        <c:delete val="0"/>
        <c:axPos val="b"/>
        <c:majorGridlines/>
        <c:numFmt formatCode="General" sourceLinked="0"/>
        <c:majorTickMark val="out"/>
        <c:minorTickMark val="none"/>
        <c:tickLblPos val="nextTo"/>
        <c:crossAx val="110389120"/>
        <c:crosses val="autoZero"/>
        <c:auto val="1"/>
        <c:lblAlgn val="ctr"/>
        <c:lblOffset val="100"/>
        <c:noMultiLvlLbl val="0"/>
      </c:catAx>
      <c:valAx>
        <c:axId val="110389120"/>
        <c:scaling>
          <c:orientation val="minMax"/>
        </c:scaling>
        <c:delete val="0"/>
        <c:axPos val="l"/>
        <c:majorGridlines/>
        <c:numFmt formatCode="#,##0.0;[Red]\-#,##0.0" sourceLinked="1"/>
        <c:majorTickMark val="cross"/>
        <c:minorTickMark val="none"/>
        <c:tickLblPos val="nextTo"/>
        <c:crossAx val="110387584"/>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502426922662"/>
          <c:y val="0.12315212310789918"/>
          <c:w val="0.64852666019487293"/>
          <c:h val="0.79145974903821958"/>
        </c:manualLayout>
      </c:layout>
      <c:radarChart>
        <c:radarStyle val="marker"/>
        <c:varyColors val="0"/>
        <c:ser>
          <c:idx val="0"/>
          <c:order val="0"/>
          <c:tx>
            <c:strRef>
              <c:f>'83 沖縄県'!$U$25</c:f>
              <c:strCache>
                <c:ptCount val="1"/>
                <c:pt idx="0">
                  <c:v>沖縄県</c:v>
                </c:pt>
              </c:strCache>
            </c:strRef>
          </c:tx>
          <c:marker>
            <c:symbol val="none"/>
          </c:marker>
          <c:cat>
            <c:strRef>
              <c:f>'83 沖縄県'!$T$26:$T$33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'83 沖縄県'!$U$26:$U$33</c:f>
              <c:numCache>
                <c:formatCode>#,##0.0;[Red]\-#,##0.0</c:formatCode>
                <c:ptCount val="8"/>
                <c:pt idx="0">
                  <c:v>48.3</c:v>
                </c:pt>
                <c:pt idx="1">
                  <c:v>45.2</c:v>
                </c:pt>
                <c:pt idx="2">
                  <c:v>74.3</c:v>
                </c:pt>
                <c:pt idx="3">
                  <c:v>40.700000000000003</c:v>
                </c:pt>
                <c:pt idx="4">
                  <c:v>50.1</c:v>
                </c:pt>
                <c:pt idx="5">
                  <c:v>45.1</c:v>
                </c:pt>
                <c:pt idx="6">
                  <c:v>49.3</c:v>
                </c:pt>
                <c:pt idx="7">
                  <c:v>65.3</c:v>
                </c:pt>
              </c:numCache>
            </c:numRef>
          </c:val>
          <c:extLst>
            <c:ext xmlns:c16="http://schemas.microsoft.com/office/drawing/2014/chart" uri="{C3380CC4-5D6E-409C-BE32-E72D297353CC}">
              <c16:uniqueId val="{00000000-99E9-45EB-AFF7-5060A56BE61C}"/>
            </c:ext>
          </c:extLst>
        </c:ser>
        <c:ser>
          <c:idx val="1"/>
          <c:order val="1"/>
          <c:tx>
            <c:strRef>
              <c:f>'83 沖縄県'!$V$25</c:f>
              <c:strCache>
                <c:ptCount val="1"/>
                <c:pt idx="0">
                  <c:v>全国</c:v>
                </c:pt>
              </c:strCache>
            </c:strRef>
          </c:tx>
          <c:spPr>
            <a:ln w="15875">
              <a:prstDash val="sysDash"/>
            </a:ln>
          </c:spPr>
          <c:marker>
            <c:symbol val="none"/>
          </c:marker>
          <c:cat>
            <c:strRef>
              <c:f>'83 沖縄県'!$T$26:$T$33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'83 沖縄県'!$V$26:$V$33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99E9-45EB-AFF7-5060A56BE61C}"/>
            </c:ext>
          </c:extLst>
        </c:ser>
        <c:dLbls>
          <c:showLegendKey val="0"/>
          <c:showVal val="0"/>
          <c:showCatName val="0"/>
          <c:showSerName val="0"/>
          <c:showPercent val="0"/>
          <c:showBubbleSize val="0"/>
        </c:dLbls>
        <c:axId val="109976576"/>
        <c:axId val="110015232"/>
      </c:radarChart>
      <c:catAx>
        <c:axId val="109976576"/>
        <c:scaling>
          <c:orientation val="minMax"/>
        </c:scaling>
        <c:delete val="0"/>
        <c:axPos val="b"/>
        <c:majorGridlines/>
        <c:numFmt formatCode="General" sourceLinked="0"/>
        <c:majorTickMark val="out"/>
        <c:minorTickMark val="none"/>
        <c:tickLblPos val="nextTo"/>
        <c:crossAx val="110015232"/>
        <c:crosses val="autoZero"/>
        <c:auto val="1"/>
        <c:lblAlgn val="ctr"/>
        <c:lblOffset val="100"/>
        <c:noMultiLvlLbl val="0"/>
      </c:catAx>
      <c:valAx>
        <c:axId val="110015232"/>
        <c:scaling>
          <c:orientation val="minMax"/>
        </c:scaling>
        <c:delete val="0"/>
        <c:axPos val="l"/>
        <c:majorGridlines/>
        <c:numFmt formatCode="#,##0.0;[Red]\-#,##0.0" sourceLinked="1"/>
        <c:majorTickMark val="cross"/>
        <c:minorTickMark val="none"/>
        <c:tickLblPos val="nextTo"/>
        <c:crossAx val="109976576"/>
        <c:crosses val="autoZero"/>
        <c:crossBetween val="between"/>
        <c:majorUnit val="100"/>
      </c:valAx>
    </c:plotArea>
    <c:legend>
      <c:legendPos val="r"/>
      <c:layout>
        <c:manualLayout>
          <c:xMode val="edge"/>
          <c:yMode val="edge"/>
          <c:x val="0.59144101186887599"/>
          <c:y val="1.0524215295005938E-2"/>
          <c:w val="0.24427022826764325"/>
          <c:h val="0.16602523854294424"/>
        </c:manualLayout>
      </c:layout>
      <c:overlay val="0"/>
    </c:legend>
    <c:plotVisOnly val="1"/>
    <c:dispBlanksAs val="gap"/>
    <c:showDLblsOverMax val="0"/>
  </c:chart>
  <c:spPr>
    <a:noFill/>
    <a:ln>
      <a:noFill/>
    </a:ln>
  </c:spPr>
  <c:txPr>
    <a:bodyPr/>
    <a:lstStyle/>
    <a:p>
      <a:pPr>
        <a:defRPr sz="800"/>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'85株式など3商品全てに投資する'!$S$25</c:f>
              <c:strCache>
                <c:ptCount val="1"/>
                <c:pt idx="0">
                  <c:v>株式・投資信託・外貨預金等の3商品全てに投資する人</c:v>
                </c:pt>
              </c:strCache>
            </c:strRef>
          </c:tx>
          <c:marker>
            <c:symbol val="none"/>
          </c:marker>
          <c:cat>
            <c:strRef>
              <c:f>'85株式など3商品全てに投資する'!$R$26:$R$33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'85株式など3商品全てに投資する'!$S$26:$S$33</c:f>
              <c:numCache>
                <c:formatCode>#,##0.0;[Red]\-#,##0.0</c:formatCode>
                <c:ptCount val="8"/>
                <c:pt idx="0">
                  <c:v>50</c:v>
                </c:pt>
                <c:pt idx="1">
                  <c:v>60.7</c:v>
                </c:pt>
                <c:pt idx="2">
                  <c:v>74.599999999999994</c:v>
                </c:pt>
                <c:pt idx="3">
                  <c:v>69.400000000000006</c:v>
                </c:pt>
                <c:pt idx="4">
                  <c:v>68.599999999999994</c:v>
                </c:pt>
                <c:pt idx="5">
                  <c:v>69.599999999999994</c:v>
                </c:pt>
                <c:pt idx="6">
                  <c:v>73.5</c:v>
                </c:pt>
                <c:pt idx="7">
                  <c:v>71.599999999999994</c:v>
                </c:pt>
              </c:numCache>
            </c:numRef>
          </c:val>
          <c:extLst>
            <c:ext xmlns:c16="http://schemas.microsoft.com/office/drawing/2014/chart" uri="{C3380CC4-5D6E-409C-BE32-E72D297353CC}">
              <c16:uniqueId val="{00000000-8AB9-4AA9-8BF0-A08CF634A241}"/>
            </c:ext>
          </c:extLst>
        </c:ser>
        <c:ser>
          <c:idx val="1"/>
          <c:order val="1"/>
          <c:tx>
            <c:strRef>
              <c:f>'85株式など3商品全てに投資する'!$T$25</c:f>
              <c:strCache>
                <c:ptCount val="1"/>
                <c:pt idx="0">
                  <c:v>全サンプル</c:v>
                </c:pt>
              </c:strCache>
            </c:strRef>
          </c:tx>
          <c:spPr>
            <a:ln w="15875">
              <a:prstDash val="sysDash"/>
            </a:ln>
          </c:spPr>
          <c:marker>
            <c:symbol val="none"/>
          </c:marker>
          <c:cat>
            <c:strRef>
              <c:f>'85株式など3商品全てに投資する'!$R$26:$R$33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'85株式など3商品全てに投資する'!$T$26:$T$33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8AB9-4AA9-8BF0-A08CF634A241}"/>
            </c:ext>
          </c:extLst>
        </c:ser>
        <c:dLbls>
          <c:showLegendKey val="0"/>
          <c:showVal val="0"/>
          <c:showCatName val="0"/>
          <c:showSerName val="0"/>
          <c:showPercent val="0"/>
          <c:showBubbleSize val="0"/>
        </c:dLbls>
        <c:axId val="109373312"/>
        <c:axId val="109374848"/>
      </c:radarChart>
      <c:catAx>
        <c:axId val="109373312"/>
        <c:scaling>
          <c:orientation val="minMax"/>
        </c:scaling>
        <c:delete val="0"/>
        <c:axPos val="b"/>
        <c:majorGridlines/>
        <c:numFmt formatCode="General" sourceLinked="0"/>
        <c:majorTickMark val="out"/>
        <c:minorTickMark val="none"/>
        <c:tickLblPos val="nextTo"/>
        <c:crossAx val="109374848"/>
        <c:crosses val="autoZero"/>
        <c:auto val="1"/>
        <c:lblAlgn val="ctr"/>
        <c:lblOffset val="100"/>
        <c:noMultiLvlLbl val="0"/>
      </c:catAx>
      <c:valAx>
        <c:axId val="109374848"/>
        <c:scaling>
          <c:orientation val="minMax"/>
        </c:scaling>
        <c:delete val="0"/>
        <c:axPos val="l"/>
        <c:majorGridlines/>
        <c:numFmt formatCode="#,##0.0;[Red]\-#,##0.0" sourceLinked="1"/>
        <c:majorTickMark val="cross"/>
        <c:minorTickMark val="none"/>
        <c:tickLblPos val="nextTo"/>
        <c:crossAx val="109373312"/>
        <c:crosses val="autoZero"/>
        <c:crossBetween val="between"/>
        <c:majorUnit val="100"/>
      </c:valAx>
    </c:plotArea>
    <c:legend>
      <c:legendPos val="r"/>
      <c:layout>
        <c:manualLayout>
          <c:xMode val="edge"/>
          <c:yMode val="edge"/>
          <c:x val="0.48476687422869197"/>
          <c:y val="2.3995438432484893E-3"/>
          <c:w val="0.48019912687741478"/>
          <c:h val="0.193283454018851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'86株式など3商品全てに投資しない'!$S$25</c:f>
              <c:strCache>
                <c:ptCount val="1"/>
                <c:pt idx="0">
                  <c:v>株式・投資信託・外貨預金等の3商品いずれにも投資しない人</c:v>
                </c:pt>
              </c:strCache>
            </c:strRef>
          </c:tx>
          <c:marker>
            <c:symbol val="none"/>
          </c:marker>
          <c:cat>
            <c:strRef>
              <c:f>'86株式など3商品全てに投資しない'!$R$26:$R$33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'86株式など3商品全てに投資しない'!$S$26:$S$33</c:f>
              <c:numCache>
                <c:formatCode>#,##0.0;[Red]\-#,##0.0</c:formatCode>
                <c:ptCount val="8"/>
                <c:pt idx="0">
                  <c:v>48.4</c:v>
                </c:pt>
                <c:pt idx="1">
                  <c:v>43.1</c:v>
                </c:pt>
                <c:pt idx="2">
                  <c:v>68.599999999999994</c:v>
                </c:pt>
                <c:pt idx="3">
                  <c:v>37.9</c:v>
                </c:pt>
                <c:pt idx="4">
                  <c:v>43</c:v>
                </c:pt>
                <c:pt idx="5">
                  <c:v>43</c:v>
                </c:pt>
                <c:pt idx="6">
                  <c:v>42.9</c:v>
                </c:pt>
                <c:pt idx="7">
                  <c:v>58.9</c:v>
                </c:pt>
              </c:numCache>
            </c:numRef>
          </c:val>
          <c:extLst>
            <c:ext xmlns:c16="http://schemas.microsoft.com/office/drawing/2014/chart" uri="{C3380CC4-5D6E-409C-BE32-E72D297353CC}">
              <c16:uniqueId val="{00000000-B63E-4528-80A4-0FC937360134}"/>
            </c:ext>
          </c:extLst>
        </c:ser>
        <c:ser>
          <c:idx val="1"/>
          <c:order val="1"/>
          <c:tx>
            <c:strRef>
              <c:f>'86株式など3商品全てに投資しない'!$T$25</c:f>
              <c:strCache>
                <c:ptCount val="1"/>
                <c:pt idx="0">
                  <c:v>全サンプル</c:v>
                </c:pt>
              </c:strCache>
            </c:strRef>
          </c:tx>
          <c:spPr>
            <a:ln w="15875">
              <a:prstDash val="sysDash"/>
            </a:ln>
          </c:spPr>
          <c:marker>
            <c:symbol val="none"/>
          </c:marker>
          <c:cat>
            <c:strRef>
              <c:f>'86株式など3商品全てに投資しない'!$R$26:$R$33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'86株式など3商品全てに投資しない'!$T$26:$T$33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B63E-4528-80A4-0FC937360134}"/>
            </c:ext>
          </c:extLst>
        </c:ser>
        <c:dLbls>
          <c:showLegendKey val="0"/>
          <c:showVal val="0"/>
          <c:showCatName val="0"/>
          <c:showSerName val="0"/>
          <c:showPercent val="0"/>
          <c:showBubbleSize val="0"/>
        </c:dLbls>
        <c:axId val="109200128"/>
        <c:axId val="109201664"/>
      </c:radarChart>
      <c:catAx>
        <c:axId val="109200128"/>
        <c:scaling>
          <c:orientation val="minMax"/>
        </c:scaling>
        <c:delete val="0"/>
        <c:axPos val="b"/>
        <c:majorGridlines/>
        <c:numFmt formatCode="General" sourceLinked="0"/>
        <c:majorTickMark val="out"/>
        <c:minorTickMark val="none"/>
        <c:tickLblPos val="nextTo"/>
        <c:crossAx val="109201664"/>
        <c:crosses val="autoZero"/>
        <c:auto val="1"/>
        <c:lblAlgn val="ctr"/>
        <c:lblOffset val="100"/>
        <c:noMultiLvlLbl val="0"/>
      </c:catAx>
      <c:valAx>
        <c:axId val="109201664"/>
        <c:scaling>
          <c:orientation val="minMax"/>
        </c:scaling>
        <c:delete val="0"/>
        <c:axPos val="l"/>
        <c:majorGridlines/>
        <c:numFmt formatCode="#,##0.0;[Red]\-#,##0.0" sourceLinked="1"/>
        <c:majorTickMark val="cross"/>
        <c:minorTickMark val="none"/>
        <c:tickLblPos val="nextTo"/>
        <c:crossAx val="109200128"/>
        <c:crosses val="autoZero"/>
        <c:crossBetween val="between"/>
        <c:majorUnit val="100"/>
      </c:valAx>
    </c:plotArea>
    <c:legend>
      <c:legendPos val="r"/>
      <c:layout>
        <c:manualLayout>
          <c:xMode val="edge"/>
          <c:yMode val="edge"/>
          <c:x val="0.48476687422869197"/>
          <c:y val="2.3995438432484893E-3"/>
          <c:w val="0.48019912687741478"/>
          <c:h val="0.19036577372631192"/>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8366770680481"/>
          <c:y val="0.10340197859882899"/>
          <c:w val="0.51687470677484693"/>
          <c:h val="0.76981990712699377"/>
        </c:manualLayout>
      </c:layout>
      <c:radarChart>
        <c:radarStyle val="marker"/>
        <c:varyColors val="0"/>
        <c:ser>
          <c:idx val="0"/>
          <c:order val="0"/>
          <c:tx>
            <c:v>Ｘ県</c:v>
          </c:tx>
          <c:marker>
            <c:symbol val="none"/>
          </c:marker>
          <c:cat>
            <c:strLit>
              <c:ptCount val="8"/>
              <c:pt idx="0">
                <c:v>1.家計管理</c:v>
              </c:pt>
              <c:pt idx="1">
                <c:v>2.生活設計</c:v>
              </c:pt>
              <c:pt idx="2">
                <c:v>3.金融取引</c:v>
              </c:pt>
              <c:pt idx="3">
                <c:v>4.金融基礎</c:v>
              </c:pt>
              <c:pt idx="4">
                <c:v>5.保険</c:v>
              </c:pt>
              <c:pt idx="5">
                <c:v>6.ﾛｰﾝ</c:v>
              </c:pt>
              <c:pt idx="6">
                <c:v>7.資産形成</c:v>
              </c:pt>
              <c:pt idx="7">
                <c:v>8.外部知見</c:v>
              </c:pt>
            </c:strLit>
          </c:cat>
          <c:val>
            <c:numLit>
              <c:formatCode>General</c:formatCode>
              <c:ptCount val="8"/>
              <c:pt idx="0">
                <c:v>65</c:v>
              </c:pt>
              <c:pt idx="1">
                <c:v>60</c:v>
              </c:pt>
              <c:pt idx="2">
                <c:v>65</c:v>
              </c:pt>
              <c:pt idx="3">
                <c:v>40</c:v>
              </c:pt>
              <c:pt idx="4">
                <c:v>35</c:v>
              </c:pt>
              <c:pt idx="5">
                <c:v>26.161832490163007</c:v>
              </c:pt>
              <c:pt idx="6">
                <c:v>32.865765765765751</c:v>
              </c:pt>
              <c:pt idx="7">
                <c:v>30</c:v>
              </c:pt>
            </c:numLit>
          </c:val>
          <c:extLst>
            <c:ext xmlns:c16="http://schemas.microsoft.com/office/drawing/2014/chart" uri="{C3380CC4-5D6E-409C-BE32-E72D297353CC}">
              <c16:uniqueId val="{00000000-9A59-4919-AD03-A7FAD06BFCD1}"/>
            </c:ext>
          </c:extLst>
        </c:ser>
        <c:ser>
          <c:idx val="1"/>
          <c:order val="1"/>
          <c:tx>
            <c:v>全国</c:v>
          </c:tx>
          <c:spPr>
            <a:ln w="15875">
              <a:prstDash val="sysDash"/>
            </a:ln>
          </c:spPr>
          <c:marker>
            <c:symbol val="none"/>
          </c:marker>
          <c:cat>
            <c:strLit>
              <c:ptCount val="8"/>
              <c:pt idx="0">
                <c:v>1.家計管理</c:v>
              </c:pt>
              <c:pt idx="1">
                <c:v>2.生活設計</c:v>
              </c:pt>
              <c:pt idx="2">
                <c:v>3.金融取引</c:v>
              </c:pt>
              <c:pt idx="3">
                <c:v>4.金融基礎</c:v>
              </c:pt>
              <c:pt idx="4">
                <c:v>5.保険</c:v>
              </c:pt>
              <c:pt idx="5">
                <c:v>6.ﾛｰﾝ</c:v>
              </c:pt>
              <c:pt idx="6">
                <c:v>7.資産形成</c:v>
              </c:pt>
              <c:pt idx="7">
                <c:v>8.外部知見</c:v>
              </c:pt>
            </c:strLit>
          </c:cat>
          <c:val>
            <c:numLit>
              <c:formatCode>General</c:formatCode>
              <c:ptCount val="8"/>
              <c:pt idx="0">
                <c:v>52.7</c:v>
              </c:pt>
              <c:pt idx="1">
                <c:v>53.65</c:v>
              </c:pt>
              <c:pt idx="2">
                <c:v>76.666666666666671</c:v>
              </c:pt>
              <c:pt idx="3">
                <c:v>50.338888888888896</c:v>
              </c:pt>
              <c:pt idx="4">
                <c:v>51.433333333333337</c:v>
              </c:pt>
              <c:pt idx="5">
                <c:v>50.566666666666663</c:v>
              </c:pt>
              <c:pt idx="6">
                <c:v>52.9</c:v>
              </c:pt>
              <c:pt idx="7">
                <c:v>66.433333333333337</c:v>
              </c:pt>
            </c:numLit>
          </c:val>
          <c:extLst>
            <c:ext xmlns:c16="http://schemas.microsoft.com/office/drawing/2014/chart" uri="{C3380CC4-5D6E-409C-BE32-E72D297353CC}">
              <c16:uniqueId val="{00000001-9A59-4919-AD03-A7FAD06BFCD1}"/>
            </c:ext>
          </c:extLst>
        </c:ser>
        <c:dLbls>
          <c:showLegendKey val="0"/>
          <c:showVal val="0"/>
          <c:showCatName val="0"/>
          <c:showSerName val="0"/>
          <c:showPercent val="0"/>
          <c:showBubbleSize val="0"/>
        </c:dLbls>
        <c:axId val="109677952"/>
        <c:axId val="109708416"/>
      </c:radarChart>
      <c:catAx>
        <c:axId val="109677952"/>
        <c:scaling>
          <c:orientation val="minMax"/>
        </c:scaling>
        <c:delete val="0"/>
        <c:axPos val="b"/>
        <c:majorGridlines/>
        <c:numFmt formatCode="General" sourceLinked="0"/>
        <c:majorTickMark val="out"/>
        <c:minorTickMark val="none"/>
        <c:tickLblPos val="nextTo"/>
        <c:txPr>
          <a:bodyPr/>
          <a:lstStyle/>
          <a:p>
            <a:pPr>
              <a:defRPr sz="1200"/>
            </a:pPr>
            <a:endParaRPr lang="ja-JP"/>
          </a:p>
        </c:txPr>
        <c:crossAx val="109708416"/>
        <c:crosses val="autoZero"/>
        <c:auto val="1"/>
        <c:lblAlgn val="ctr"/>
        <c:lblOffset val="100"/>
        <c:noMultiLvlLbl val="0"/>
      </c:catAx>
      <c:valAx>
        <c:axId val="109708416"/>
        <c:scaling>
          <c:orientation val="minMax"/>
        </c:scaling>
        <c:delete val="0"/>
        <c:axPos val="l"/>
        <c:majorGridlines/>
        <c:numFmt formatCode="General" sourceLinked="1"/>
        <c:majorTickMark val="cross"/>
        <c:minorTickMark val="none"/>
        <c:tickLblPos val="nextTo"/>
        <c:crossAx val="109677952"/>
        <c:crosses val="autoZero"/>
        <c:crossBetween val="between"/>
        <c:majorUnit val="100"/>
      </c:valAx>
    </c:plotArea>
    <c:legend>
      <c:legendPos val="r"/>
      <c:layout>
        <c:manualLayout>
          <c:xMode val="edge"/>
          <c:yMode val="edge"/>
          <c:x val="0"/>
          <c:y val="0.81642519685039372"/>
          <c:w val="0.26516451474758013"/>
          <c:h val="0.17769069250959016"/>
        </c:manualLayout>
      </c:layout>
      <c:overlay val="0"/>
      <c:txPr>
        <a:bodyPr/>
        <a:lstStyle/>
        <a:p>
          <a:pPr>
            <a:defRPr sz="120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'14学生'!$S$25</c:f>
              <c:strCache>
                <c:ptCount val="1"/>
                <c:pt idx="0">
                  <c:v>学生</c:v>
                </c:pt>
              </c:strCache>
            </c:strRef>
          </c:tx>
          <c:marker>
            <c:symbol val="none"/>
          </c:marker>
          <c:cat>
            <c:strRef>
              <c:f>'14学生'!$R$26:$R$33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'14学生'!$S$26:$S$33</c:f>
              <c:numCache>
                <c:formatCode>#,##0.0;[Red]\-#,##0.0</c:formatCode>
                <c:ptCount val="8"/>
                <c:pt idx="0">
                  <c:v>45.9</c:v>
                </c:pt>
                <c:pt idx="1">
                  <c:v>36.1</c:v>
                </c:pt>
                <c:pt idx="2">
                  <c:v>64.599999999999994</c:v>
                </c:pt>
                <c:pt idx="3">
                  <c:v>34.299999999999997</c:v>
                </c:pt>
                <c:pt idx="4">
                  <c:v>31.3</c:v>
                </c:pt>
                <c:pt idx="5">
                  <c:v>32.9</c:v>
                </c:pt>
                <c:pt idx="6">
                  <c:v>33.700000000000003</c:v>
                </c:pt>
                <c:pt idx="7">
                  <c:v>54.3</c:v>
                </c:pt>
              </c:numCache>
            </c:numRef>
          </c:val>
          <c:extLst>
            <c:ext xmlns:c16="http://schemas.microsoft.com/office/drawing/2014/chart" uri="{C3380CC4-5D6E-409C-BE32-E72D297353CC}">
              <c16:uniqueId val="{00000000-DD28-4BEF-9585-DFFADA66D3B9}"/>
            </c:ext>
          </c:extLst>
        </c:ser>
        <c:ser>
          <c:idx val="1"/>
          <c:order val="1"/>
          <c:tx>
            <c:strRef>
              <c:f>'14学生'!$T$25</c:f>
              <c:strCache>
                <c:ptCount val="1"/>
                <c:pt idx="0">
                  <c:v>全サンプル</c:v>
                </c:pt>
              </c:strCache>
            </c:strRef>
          </c:tx>
          <c:spPr>
            <a:ln w="15875">
              <a:prstDash val="sysDash"/>
            </a:ln>
          </c:spPr>
          <c:marker>
            <c:symbol val="none"/>
          </c:marker>
          <c:cat>
            <c:strRef>
              <c:f>'14学生'!$R$26:$R$33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'14学生'!$T$26:$T$33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DD28-4BEF-9585-DFFADA66D3B9}"/>
            </c:ext>
          </c:extLst>
        </c:ser>
        <c:dLbls>
          <c:showLegendKey val="0"/>
          <c:showVal val="0"/>
          <c:showCatName val="0"/>
          <c:showSerName val="0"/>
          <c:showPercent val="0"/>
          <c:showBubbleSize val="0"/>
        </c:dLbls>
        <c:axId val="101121024"/>
        <c:axId val="101872384"/>
      </c:radarChart>
      <c:catAx>
        <c:axId val="101121024"/>
        <c:scaling>
          <c:orientation val="minMax"/>
        </c:scaling>
        <c:delete val="0"/>
        <c:axPos val="b"/>
        <c:majorGridlines/>
        <c:numFmt formatCode="General" sourceLinked="0"/>
        <c:majorTickMark val="out"/>
        <c:minorTickMark val="none"/>
        <c:tickLblPos val="nextTo"/>
        <c:crossAx val="101872384"/>
        <c:crosses val="autoZero"/>
        <c:auto val="1"/>
        <c:lblAlgn val="ctr"/>
        <c:lblOffset val="100"/>
        <c:noMultiLvlLbl val="0"/>
      </c:catAx>
      <c:valAx>
        <c:axId val="101872384"/>
        <c:scaling>
          <c:orientation val="minMax"/>
        </c:scaling>
        <c:delete val="0"/>
        <c:axPos val="l"/>
        <c:majorGridlines/>
        <c:numFmt formatCode="#,##0.0;[Red]\-#,##0.0" sourceLinked="1"/>
        <c:majorTickMark val="cross"/>
        <c:minorTickMark val="none"/>
        <c:tickLblPos val="nextTo"/>
        <c:crossAx val="101121024"/>
        <c:crosses val="autoZero"/>
        <c:crossBetween val="between"/>
        <c:majorUnit val="100"/>
      </c:valAx>
    </c:plotArea>
    <c:legend>
      <c:legendPos val="r"/>
      <c:layout>
        <c:manualLayout>
          <c:xMode val="edge"/>
          <c:yMode val="edge"/>
          <c:x val="0.61187919667406343"/>
          <c:y val="5.2000184709838991E-2"/>
          <c:w val="0.29482718283351006"/>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47549172261738"/>
          <c:y val="0.19862368147377804"/>
          <c:w val="0.59908958133509382"/>
          <c:h val="0.68593879067003416"/>
        </c:manualLayout>
      </c:layout>
      <c:radarChart>
        <c:radarStyle val="marker"/>
        <c:varyColors val="0"/>
        <c:ser>
          <c:idx val="0"/>
          <c:order val="0"/>
          <c:tx>
            <c:strRef>
              <c:f>'15若年社会人'!$S$25</c:f>
              <c:strCache>
                <c:ptCount val="1"/>
                <c:pt idx="0">
                  <c:v>若年社会人</c:v>
                </c:pt>
              </c:strCache>
            </c:strRef>
          </c:tx>
          <c:marker>
            <c:symbol val="none"/>
          </c:marker>
          <c:cat>
            <c:strRef>
              <c:f>'15若年社会人'!$R$26:$R$33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'15若年社会人'!$S$26:$S$33</c:f>
              <c:numCache>
                <c:formatCode>#,##0.0;[Red]\-#,##0.0</c:formatCode>
                <c:ptCount val="8"/>
                <c:pt idx="0">
                  <c:v>47.3</c:v>
                </c:pt>
                <c:pt idx="1">
                  <c:v>40.200000000000003</c:v>
                </c:pt>
                <c:pt idx="2">
                  <c:v>66.7</c:v>
                </c:pt>
                <c:pt idx="3">
                  <c:v>36</c:v>
                </c:pt>
                <c:pt idx="4">
                  <c:v>39.9</c:v>
                </c:pt>
                <c:pt idx="5">
                  <c:v>37.5</c:v>
                </c:pt>
                <c:pt idx="6">
                  <c:v>39.799999999999997</c:v>
                </c:pt>
                <c:pt idx="7">
                  <c:v>57.3</c:v>
                </c:pt>
              </c:numCache>
            </c:numRef>
          </c:val>
          <c:extLst>
            <c:ext xmlns:c16="http://schemas.microsoft.com/office/drawing/2014/chart" uri="{C3380CC4-5D6E-409C-BE32-E72D297353CC}">
              <c16:uniqueId val="{00000000-6DEF-44CF-87DD-1D8C92908C24}"/>
            </c:ext>
          </c:extLst>
        </c:ser>
        <c:ser>
          <c:idx val="1"/>
          <c:order val="1"/>
          <c:tx>
            <c:strRef>
              <c:f>'15若年社会人'!$T$25</c:f>
              <c:strCache>
                <c:ptCount val="1"/>
                <c:pt idx="0">
                  <c:v>全サンプル</c:v>
                </c:pt>
              </c:strCache>
            </c:strRef>
          </c:tx>
          <c:spPr>
            <a:ln w="15875">
              <a:prstDash val="sysDash"/>
            </a:ln>
          </c:spPr>
          <c:marker>
            <c:symbol val="none"/>
          </c:marker>
          <c:cat>
            <c:strRef>
              <c:f>'15若年社会人'!$R$26:$R$33</c:f>
              <c:strCache>
                <c:ptCount val="8"/>
                <c:pt idx="0">
                  <c:v>1.家計
管理</c:v>
                </c:pt>
                <c:pt idx="1">
                  <c:v>2.生活
設計</c:v>
                </c:pt>
                <c:pt idx="2">
                  <c:v>3.金融
取引</c:v>
                </c:pt>
                <c:pt idx="3">
                  <c:v>4.金融
基礎</c:v>
                </c:pt>
                <c:pt idx="4">
                  <c:v>5.保険</c:v>
                </c:pt>
                <c:pt idx="5">
                  <c:v>6.ﾛｰﾝ</c:v>
                </c:pt>
                <c:pt idx="6">
                  <c:v>7.資産
形成</c:v>
                </c:pt>
                <c:pt idx="7">
                  <c:v>8.外部
知見</c:v>
                </c:pt>
              </c:strCache>
            </c:strRef>
          </c:cat>
          <c:val>
            <c:numRef>
              <c:f>'15若年社会人'!$T$26:$T$33</c:f>
              <c:numCache>
                <c:formatCode>#,##0.0;[Red]\-#,##0.0</c:formatCode>
                <c:ptCount val="8"/>
                <c:pt idx="0">
                  <c:v>51</c:v>
                </c:pt>
                <c:pt idx="1">
                  <c:v>50.4</c:v>
                </c:pt>
                <c:pt idx="2">
                  <c:v>72.900000000000006</c:v>
                </c:pt>
                <c:pt idx="3">
                  <c:v>48.8</c:v>
                </c:pt>
                <c:pt idx="4">
                  <c:v>52.5</c:v>
                </c:pt>
                <c:pt idx="5">
                  <c:v>53.3</c:v>
                </c:pt>
                <c:pt idx="6">
                  <c:v>54.3</c:v>
                </c:pt>
                <c:pt idx="7">
                  <c:v>65.3</c:v>
                </c:pt>
              </c:numCache>
            </c:numRef>
          </c:val>
          <c:extLst>
            <c:ext xmlns:c16="http://schemas.microsoft.com/office/drawing/2014/chart" uri="{C3380CC4-5D6E-409C-BE32-E72D297353CC}">
              <c16:uniqueId val="{00000001-6DEF-44CF-87DD-1D8C92908C24}"/>
            </c:ext>
          </c:extLst>
        </c:ser>
        <c:dLbls>
          <c:showLegendKey val="0"/>
          <c:showVal val="0"/>
          <c:showCatName val="0"/>
          <c:showSerName val="0"/>
          <c:showPercent val="0"/>
          <c:showBubbleSize val="0"/>
        </c:dLbls>
        <c:axId val="99067392"/>
        <c:axId val="99068928"/>
      </c:radarChart>
      <c:catAx>
        <c:axId val="99067392"/>
        <c:scaling>
          <c:orientation val="minMax"/>
        </c:scaling>
        <c:delete val="0"/>
        <c:axPos val="b"/>
        <c:majorGridlines/>
        <c:numFmt formatCode="General" sourceLinked="0"/>
        <c:majorTickMark val="out"/>
        <c:minorTickMark val="none"/>
        <c:tickLblPos val="nextTo"/>
        <c:crossAx val="99068928"/>
        <c:crosses val="autoZero"/>
        <c:auto val="1"/>
        <c:lblAlgn val="ctr"/>
        <c:lblOffset val="100"/>
        <c:noMultiLvlLbl val="0"/>
      </c:catAx>
      <c:valAx>
        <c:axId val="99068928"/>
        <c:scaling>
          <c:orientation val="minMax"/>
        </c:scaling>
        <c:delete val="0"/>
        <c:axPos val="l"/>
        <c:majorGridlines/>
        <c:numFmt formatCode="#,##0.0;[Red]\-#,##0.0" sourceLinked="1"/>
        <c:majorTickMark val="cross"/>
        <c:minorTickMark val="none"/>
        <c:tickLblPos val="nextTo"/>
        <c:crossAx val="99067392"/>
        <c:crosses val="autoZero"/>
        <c:crossBetween val="between"/>
        <c:majorUnit val="100"/>
      </c:valAx>
    </c:plotArea>
    <c:legend>
      <c:legendPos val="r"/>
      <c:layout>
        <c:manualLayout>
          <c:xMode val="edge"/>
          <c:yMode val="edge"/>
          <c:x val="0.58804565364169448"/>
          <c:y val="5.2000184709838991E-2"/>
          <c:w val="0.32660524021000209"/>
          <c:h val="0.14076511662457286"/>
        </c:manualLayout>
      </c:layout>
      <c:overlay val="0"/>
    </c:legend>
    <c:plotVisOnly val="1"/>
    <c:dispBlanksAs val="gap"/>
    <c:showDLblsOverMax val="0"/>
  </c:chart>
  <c:spPr>
    <a:noFill/>
    <a:ln>
      <a:noFill/>
    </a:ln>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14</xdr:col>
      <xdr:colOff>653142</xdr:colOff>
      <xdr:row>10</xdr:row>
      <xdr:rowOff>0</xdr:rowOff>
    </xdr:from>
    <xdr:to>
      <xdr:col>23</xdr:col>
      <xdr:colOff>653143</xdr:colOff>
      <xdr:row>25</xdr:row>
      <xdr:rowOff>163286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408215</xdr:colOff>
      <xdr:row>0</xdr:row>
      <xdr:rowOff>217715</xdr:rowOff>
    </xdr:from>
    <xdr:to>
      <xdr:col>13</xdr:col>
      <xdr:colOff>544286</xdr:colOff>
      <xdr:row>17</xdr:row>
      <xdr:rowOff>204107</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2644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20264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9530</xdr:colOff>
      <xdr:row>4</xdr:row>
      <xdr:rowOff>57150</xdr:rowOff>
    </xdr:from>
    <xdr:to>
      <xdr:col>4</xdr:col>
      <xdr:colOff>0</xdr:colOff>
      <xdr:row>8</xdr:row>
      <xdr:rowOff>114300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10583</xdr:colOff>
      <xdr:row>10</xdr:row>
      <xdr:rowOff>0</xdr:rowOff>
    </xdr:from>
    <xdr:to>
      <xdr:col>2</xdr:col>
      <xdr:colOff>148166</xdr:colOff>
      <xdr:row>16</xdr:row>
      <xdr:rowOff>148166</xdr:rowOff>
    </xdr:to>
    <xdr:sp macro="" textlink="">
      <xdr:nvSpPr>
        <xdr:cNvPr id="3" name="右中かっこ 2"/>
        <xdr:cNvSpPr/>
      </xdr:nvSpPr>
      <xdr:spPr>
        <a:xfrm>
          <a:off x="2444750" y="3513667"/>
          <a:ext cx="137583" cy="1164166"/>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0</xdr:colOff>
      <xdr:row>17</xdr:row>
      <xdr:rowOff>0</xdr:rowOff>
    </xdr:from>
    <xdr:to>
      <xdr:col>2</xdr:col>
      <xdr:colOff>137583</xdr:colOff>
      <xdr:row>22</xdr:row>
      <xdr:rowOff>158750</xdr:rowOff>
    </xdr:to>
    <xdr:sp macro="" textlink="">
      <xdr:nvSpPr>
        <xdr:cNvPr id="4" name="右中かっこ 3"/>
        <xdr:cNvSpPr/>
      </xdr:nvSpPr>
      <xdr:spPr>
        <a:xfrm>
          <a:off x="2434167" y="4699000"/>
          <a:ext cx="137583" cy="1005417"/>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10583</xdr:colOff>
      <xdr:row>23</xdr:row>
      <xdr:rowOff>0</xdr:rowOff>
    </xdr:from>
    <xdr:to>
      <xdr:col>2</xdr:col>
      <xdr:colOff>137583</xdr:colOff>
      <xdr:row>27</xdr:row>
      <xdr:rowOff>0</xdr:rowOff>
    </xdr:to>
    <xdr:sp macro="" textlink="">
      <xdr:nvSpPr>
        <xdr:cNvPr id="5" name="右中かっこ 4"/>
        <xdr:cNvSpPr/>
      </xdr:nvSpPr>
      <xdr:spPr>
        <a:xfrm>
          <a:off x="2444750" y="5715000"/>
          <a:ext cx="127000" cy="677333"/>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0</xdr:colOff>
      <xdr:row>27</xdr:row>
      <xdr:rowOff>0</xdr:rowOff>
    </xdr:from>
    <xdr:to>
      <xdr:col>2</xdr:col>
      <xdr:colOff>137583</xdr:colOff>
      <xdr:row>31</xdr:row>
      <xdr:rowOff>0</xdr:rowOff>
    </xdr:to>
    <xdr:sp macro="" textlink="">
      <xdr:nvSpPr>
        <xdr:cNvPr id="6" name="右中かっこ 5"/>
        <xdr:cNvSpPr/>
      </xdr:nvSpPr>
      <xdr:spPr>
        <a:xfrm>
          <a:off x="2434167" y="6392333"/>
          <a:ext cx="137583" cy="677334"/>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0</xdr:colOff>
      <xdr:row>31</xdr:row>
      <xdr:rowOff>0</xdr:rowOff>
    </xdr:from>
    <xdr:to>
      <xdr:col>2</xdr:col>
      <xdr:colOff>137583</xdr:colOff>
      <xdr:row>36</xdr:row>
      <xdr:rowOff>0</xdr:rowOff>
    </xdr:to>
    <xdr:sp macro="" textlink="">
      <xdr:nvSpPr>
        <xdr:cNvPr id="8" name="右中かっこ 7"/>
        <xdr:cNvSpPr/>
      </xdr:nvSpPr>
      <xdr:spPr>
        <a:xfrm>
          <a:off x="2434167" y="7069667"/>
          <a:ext cx="137583" cy="846666"/>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12</xdr:row>
      <xdr:rowOff>148167</xdr:rowOff>
    </xdr:from>
    <xdr:to>
      <xdr:col>2</xdr:col>
      <xdr:colOff>1121833</xdr:colOff>
      <xdr:row>14</xdr:row>
      <xdr:rowOff>84667</xdr:rowOff>
    </xdr:to>
    <xdr:sp macro="" textlink="">
      <xdr:nvSpPr>
        <xdr:cNvPr id="9" name="テキスト ボックス 8"/>
        <xdr:cNvSpPr txBox="1"/>
      </xdr:nvSpPr>
      <xdr:spPr>
        <a:xfrm>
          <a:off x="2624667" y="4000500"/>
          <a:ext cx="931333"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第１階層</a:t>
          </a:r>
          <a:endParaRPr kumimoji="1" lang="en-US" altLang="ja-JP" sz="1100"/>
        </a:p>
        <a:p>
          <a:endParaRPr kumimoji="1" lang="ja-JP" altLang="en-US" sz="1100"/>
        </a:p>
      </xdr:txBody>
    </xdr:sp>
    <xdr:clientData/>
  </xdr:twoCellAnchor>
  <xdr:twoCellAnchor>
    <xdr:from>
      <xdr:col>2</xdr:col>
      <xdr:colOff>190501</xdr:colOff>
      <xdr:row>19</xdr:row>
      <xdr:rowOff>42334</xdr:rowOff>
    </xdr:from>
    <xdr:to>
      <xdr:col>2</xdr:col>
      <xdr:colOff>1121834</xdr:colOff>
      <xdr:row>20</xdr:row>
      <xdr:rowOff>148168</xdr:rowOff>
    </xdr:to>
    <xdr:sp macro="" textlink="">
      <xdr:nvSpPr>
        <xdr:cNvPr id="10" name="テキスト ボックス 9"/>
        <xdr:cNvSpPr txBox="1"/>
      </xdr:nvSpPr>
      <xdr:spPr>
        <a:xfrm>
          <a:off x="2624668" y="5080001"/>
          <a:ext cx="931333"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第２階層</a:t>
          </a:r>
          <a:endParaRPr kumimoji="1" lang="en-US" altLang="ja-JP" sz="1100"/>
        </a:p>
        <a:p>
          <a:endParaRPr kumimoji="1" lang="ja-JP" altLang="en-US" sz="1100"/>
        </a:p>
      </xdr:txBody>
    </xdr:sp>
    <xdr:clientData/>
  </xdr:twoCellAnchor>
  <xdr:twoCellAnchor>
    <xdr:from>
      <xdr:col>2</xdr:col>
      <xdr:colOff>211667</xdr:colOff>
      <xdr:row>24</xdr:row>
      <xdr:rowOff>10584</xdr:rowOff>
    </xdr:from>
    <xdr:to>
      <xdr:col>2</xdr:col>
      <xdr:colOff>1143000</xdr:colOff>
      <xdr:row>25</xdr:row>
      <xdr:rowOff>116417</xdr:rowOff>
    </xdr:to>
    <xdr:sp macro="" textlink="">
      <xdr:nvSpPr>
        <xdr:cNvPr id="11" name="テキスト ボックス 10"/>
        <xdr:cNvSpPr txBox="1"/>
      </xdr:nvSpPr>
      <xdr:spPr>
        <a:xfrm>
          <a:off x="2645834" y="5894917"/>
          <a:ext cx="931333"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第３階層</a:t>
          </a:r>
          <a:endParaRPr kumimoji="1" lang="en-US" altLang="ja-JP" sz="1100"/>
        </a:p>
        <a:p>
          <a:endParaRPr kumimoji="1" lang="ja-JP" altLang="en-US" sz="1100"/>
        </a:p>
      </xdr:txBody>
    </xdr:sp>
    <xdr:clientData/>
  </xdr:twoCellAnchor>
  <xdr:twoCellAnchor>
    <xdr:from>
      <xdr:col>2</xdr:col>
      <xdr:colOff>222250</xdr:colOff>
      <xdr:row>28</xdr:row>
      <xdr:rowOff>42332</xdr:rowOff>
    </xdr:from>
    <xdr:to>
      <xdr:col>2</xdr:col>
      <xdr:colOff>1153583</xdr:colOff>
      <xdr:row>29</xdr:row>
      <xdr:rowOff>148166</xdr:rowOff>
    </xdr:to>
    <xdr:sp macro="" textlink="">
      <xdr:nvSpPr>
        <xdr:cNvPr id="12" name="テキスト ボックス 11"/>
        <xdr:cNvSpPr txBox="1"/>
      </xdr:nvSpPr>
      <xdr:spPr>
        <a:xfrm>
          <a:off x="2656417" y="6603999"/>
          <a:ext cx="931333"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第４階層</a:t>
          </a:r>
          <a:endParaRPr kumimoji="1" lang="en-US" altLang="ja-JP" sz="1100"/>
        </a:p>
        <a:p>
          <a:endParaRPr kumimoji="1" lang="ja-JP" altLang="en-US" sz="1100"/>
        </a:p>
      </xdr:txBody>
    </xdr:sp>
    <xdr:clientData/>
  </xdr:twoCellAnchor>
  <xdr:twoCellAnchor>
    <xdr:from>
      <xdr:col>2</xdr:col>
      <xdr:colOff>201084</xdr:colOff>
      <xdr:row>32</xdr:row>
      <xdr:rowOff>105835</xdr:rowOff>
    </xdr:from>
    <xdr:to>
      <xdr:col>2</xdr:col>
      <xdr:colOff>1132417</xdr:colOff>
      <xdr:row>34</xdr:row>
      <xdr:rowOff>42335</xdr:rowOff>
    </xdr:to>
    <xdr:sp macro="" textlink="">
      <xdr:nvSpPr>
        <xdr:cNvPr id="13" name="テキスト ボックス 12"/>
        <xdr:cNvSpPr txBox="1"/>
      </xdr:nvSpPr>
      <xdr:spPr>
        <a:xfrm>
          <a:off x="2635251" y="7344835"/>
          <a:ext cx="931333"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第５階層</a:t>
          </a:r>
          <a:endParaRPr kumimoji="1" lang="en-US" altLang="ja-JP" sz="1100"/>
        </a:p>
        <a:p>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073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073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497417</xdr:colOff>
      <xdr:row>19</xdr:row>
      <xdr:rowOff>61989</xdr:rowOff>
    </xdr:from>
    <xdr:to>
      <xdr:col>15</xdr:col>
      <xdr:colOff>204108</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209402</xdr:colOff>
      <xdr:row>20</xdr:row>
      <xdr:rowOff>48380</xdr:rowOff>
    </xdr:from>
    <xdr:to>
      <xdr:col>8</xdr:col>
      <xdr:colOff>193527</xdr:colOff>
      <xdr:row>24</xdr:row>
      <xdr:rowOff>31749</xdr:rowOff>
    </xdr:to>
    <xdr:sp macro="" textlink="">
      <xdr:nvSpPr>
        <xdr:cNvPr id="3" name="ストライプ矢印 2"/>
        <xdr:cNvSpPr/>
      </xdr:nvSpPr>
      <xdr:spPr>
        <a:xfrm>
          <a:off x="4952852" y="4182230"/>
          <a:ext cx="755650" cy="612019"/>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269875</xdr:colOff>
      <xdr:row>18</xdr:row>
      <xdr:rowOff>0</xdr:rowOff>
    </xdr:from>
    <xdr:to>
      <xdr:col>15</xdr:col>
      <xdr:colOff>180975</xdr:colOff>
      <xdr:row>34</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18</xdr:row>
      <xdr:rowOff>190500</xdr:rowOff>
    </xdr:from>
    <xdr:to>
      <xdr:col>8</xdr:col>
      <xdr:colOff>200025</xdr:colOff>
      <xdr:row>23</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0.10601</cdr:x>
      <cdr:y>0</cdr:y>
    </cdr:from>
    <cdr:to>
      <cdr:x>0.93321</cdr:x>
      <cdr:y>0.15556</cdr:y>
    </cdr:to>
    <cdr:sp macro="" textlink="">
      <cdr:nvSpPr>
        <cdr:cNvPr id="2" name="テキスト ボックス 1"/>
        <cdr:cNvSpPr txBox="1"/>
      </cdr:nvSpPr>
      <cdr:spPr>
        <a:xfrm xmlns:a="http://schemas.openxmlformats.org/drawingml/2006/main">
          <a:off x="559372" y="0"/>
          <a:ext cx="4365047"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800"/>
            <a:t>（回答者数、人）</a:t>
          </a: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269875</xdr:colOff>
      <xdr:row>18</xdr:row>
      <xdr:rowOff>0</xdr:rowOff>
    </xdr:from>
    <xdr:to>
      <xdr:col>15</xdr:col>
      <xdr:colOff>180975</xdr:colOff>
      <xdr:row>34</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18</xdr:row>
      <xdr:rowOff>190500</xdr:rowOff>
    </xdr:from>
    <xdr:to>
      <xdr:col>8</xdr:col>
      <xdr:colOff>200025</xdr:colOff>
      <xdr:row>23</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269875</xdr:colOff>
      <xdr:row>18</xdr:row>
      <xdr:rowOff>0</xdr:rowOff>
    </xdr:from>
    <xdr:to>
      <xdr:col>15</xdr:col>
      <xdr:colOff>180975</xdr:colOff>
      <xdr:row>34</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18</xdr:row>
      <xdr:rowOff>190500</xdr:rowOff>
    </xdr:from>
    <xdr:to>
      <xdr:col>8</xdr:col>
      <xdr:colOff>200025</xdr:colOff>
      <xdr:row>23</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073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429381</xdr:colOff>
      <xdr:row>19</xdr:row>
      <xdr:rowOff>13608</xdr:rowOff>
    </xdr:from>
    <xdr:to>
      <xdr:col>15</xdr:col>
      <xdr:colOff>136072</xdr:colOff>
      <xdr:row>41</xdr:row>
      <xdr:rowOff>134560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168576</xdr:colOff>
      <xdr:row>19</xdr:row>
      <xdr:rowOff>211667</xdr:rowOff>
    </xdr:from>
    <xdr:to>
      <xdr:col>8</xdr:col>
      <xdr:colOff>152701</xdr:colOff>
      <xdr:row>23</xdr:row>
      <xdr:rowOff>127000</xdr:rowOff>
    </xdr:to>
    <xdr:sp macro="" textlink="">
      <xdr:nvSpPr>
        <xdr:cNvPr id="3" name="ストライプ矢印 2"/>
        <xdr:cNvSpPr/>
      </xdr:nvSpPr>
      <xdr:spPr>
        <a:xfrm>
          <a:off x="4912026" y="412644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269875</xdr:colOff>
      <xdr:row>18</xdr:row>
      <xdr:rowOff>0</xdr:rowOff>
    </xdr:from>
    <xdr:to>
      <xdr:col>15</xdr:col>
      <xdr:colOff>180975</xdr:colOff>
      <xdr:row>34</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18</xdr:row>
      <xdr:rowOff>190500</xdr:rowOff>
    </xdr:from>
    <xdr:to>
      <xdr:col>8</xdr:col>
      <xdr:colOff>200025</xdr:colOff>
      <xdr:row>23</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130024</xdr:colOff>
      <xdr:row>19</xdr:row>
      <xdr:rowOff>13608</xdr:rowOff>
    </xdr:from>
    <xdr:to>
      <xdr:col>14</xdr:col>
      <xdr:colOff>163286</xdr:colOff>
      <xdr:row>41</xdr:row>
      <xdr:rowOff>134560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168576</xdr:colOff>
      <xdr:row>19</xdr:row>
      <xdr:rowOff>211667</xdr:rowOff>
    </xdr:from>
    <xdr:to>
      <xdr:col>8</xdr:col>
      <xdr:colOff>152701</xdr:colOff>
      <xdr:row>23</xdr:row>
      <xdr:rowOff>127000</xdr:rowOff>
    </xdr:to>
    <xdr:sp macro="" textlink="">
      <xdr:nvSpPr>
        <xdr:cNvPr id="3" name="ストライプ矢印 2"/>
        <xdr:cNvSpPr/>
      </xdr:nvSpPr>
      <xdr:spPr>
        <a:xfrm>
          <a:off x="4912026" y="412644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7</xdr:col>
      <xdr:colOff>269875</xdr:colOff>
      <xdr:row>20</xdr:row>
      <xdr:rowOff>0</xdr:rowOff>
    </xdr:from>
    <xdr:to>
      <xdr:col>15</xdr:col>
      <xdr:colOff>180975</xdr:colOff>
      <xdr:row>36</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20</xdr:row>
      <xdr:rowOff>190500</xdr:rowOff>
    </xdr:from>
    <xdr:to>
      <xdr:col>8</xdr:col>
      <xdr:colOff>200025</xdr:colOff>
      <xdr:row>25</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7</xdr:col>
      <xdr:colOff>269875</xdr:colOff>
      <xdr:row>18</xdr:row>
      <xdr:rowOff>0</xdr:rowOff>
    </xdr:from>
    <xdr:to>
      <xdr:col>15</xdr:col>
      <xdr:colOff>180975</xdr:colOff>
      <xdr:row>34</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18</xdr:row>
      <xdr:rowOff>190500</xdr:rowOff>
    </xdr:from>
    <xdr:to>
      <xdr:col>8</xdr:col>
      <xdr:colOff>200025</xdr:colOff>
      <xdr:row>23</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7</xdr:col>
      <xdr:colOff>269875</xdr:colOff>
      <xdr:row>18</xdr:row>
      <xdr:rowOff>0</xdr:rowOff>
    </xdr:from>
    <xdr:to>
      <xdr:col>15</xdr:col>
      <xdr:colOff>180975</xdr:colOff>
      <xdr:row>34</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79375</xdr:colOff>
      <xdr:row>18</xdr:row>
      <xdr:rowOff>190500</xdr:rowOff>
    </xdr:from>
    <xdr:to>
      <xdr:col>8</xdr:col>
      <xdr:colOff>200025</xdr:colOff>
      <xdr:row>23</xdr:row>
      <xdr:rowOff>9525</xdr:rowOff>
    </xdr:to>
    <xdr:sp macro="" textlink="">
      <xdr:nvSpPr>
        <xdr:cNvPr id="3" name="ストライプ矢印 2"/>
        <xdr:cNvSpPr/>
      </xdr:nvSpPr>
      <xdr:spPr>
        <a:xfrm>
          <a:off x="4556125" y="3705225"/>
          <a:ext cx="825500" cy="838200"/>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18359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28576</xdr:colOff>
      <xdr:row>0</xdr:row>
      <xdr:rowOff>476250</xdr:rowOff>
    </xdr:from>
    <xdr:to>
      <xdr:col>6</xdr:col>
      <xdr:colOff>600075</xdr:colOff>
      <xdr:row>2</xdr:row>
      <xdr:rowOff>133350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20264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130024</xdr:colOff>
      <xdr:row>19</xdr:row>
      <xdr:rowOff>61989</xdr:rowOff>
    </xdr:from>
    <xdr:to>
      <xdr:col>14</xdr:col>
      <xdr:colOff>163286</xdr:colOff>
      <xdr:row>40</xdr:row>
      <xdr:rowOff>19655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195791</xdr:colOff>
      <xdr:row>19</xdr:row>
      <xdr:rowOff>211667</xdr:rowOff>
    </xdr:from>
    <xdr:to>
      <xdr:col>7</xdr:col>
      <xdr:colOff>179916</xdr:colOff>
      <xdr:row>23</xdr:row>
      <xdr:rowOff>127000</xdr:rowOff>
    </xdr:to>
    <xdr:sp macro="" textlink="">
      <xdr:nvSpPr>
        <xdr:cNvPr id="3" name="ストライプ矢印 2"/>
        <xdr:cNvSpPr/>
      </xdr:nvSpPr>
      <xdr:spPr>
        <a:xfrm>
          <a:off x="4167716" y="4202642"/>
          <a:ext cx="755650" cy="610658"/>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tabSelected="1" zoomScaleNormal="100" zoomScaleSheetLayoutView="70" workbookViewId="0"/>
  </sheetViews>
  <sheetFormatPr defaultRowHeight="17.25"/>
  <cols>
    <col min="1" max="1" width="4.375" style="487" customWidth="1"/>
    <col min="2" max="2" width="3.625" style="486" customWidth="1"/>
    <col min="3" max="3" width="4.625" style="494" bestFit="1" customWidth="1"/>
    <col min="4" max="4" width="2.125" style="494" customWidth="1"/>
    <col min="5" max="5" width="9" style="494"/>
    <col min="6" max="10" width="9" style="487"/>
    <col min="11" max="11" width="4.375" style="487" customWidth="1"/>
    <col min="12" max="12" width="3.625" style="487" customWidth="1"/>
    <col min="13" max="13" width="4.625" style="494" bestFit="1" customWidth="1"/>
    <col min="14" max="14" width="2.125" style="494" customWidth="1"/>
    <col min="15" max="15" width="9" style="494"/>
    <col min="16" max="16" width="9" style="487"/>
    <col min="17" max="17" width="7.625" style="487" customWidth="1"/>
    <col min="18" max="18" width="4.75" style="487" customWidth="1"/>
    <col min="19" max="19" width="2.375" style="487" customWidth="1"/>
    <col min="20" max="16384" width="9" style="487"/>
  </cols>
  <sheetData>
    <row r="1" spans="1:21" s="490" customFormat="1" ht="32.25">
      <c r="A1" s="488" t="s">
        <v>1300</v>
      </c>
      <c r="B1" s="488"/>
      <c r="C1" s="493"/>
      <c r="D1" s="493"/>
      <c r="E1" s="493"/>
      <c r="F1" s="489"/>
      <c r="G1" s="489"/>
      <c r="H1" s="85"/>
      <c r="I1" s="85"/>
      <c r="J1" s="85"/>
      <c r="K1" s="85"/>
      <c r="L1" s="85"/>
      <c r="M1" s="493"/>
      <c r="N1" s="493"/>
      <c r="O1" s="493"/>
      <c r="P1" s="85"/>
    </row>
    <row r="2" spans="1:21" s="490" customFormat="1" ht="20.100000000000001" customHeight="1">
      <c r="B2" s="85"/>
      <c r="C2" s="493"/>
      <c r="D2" s="493"/>
      <c r="E2" s="493"/>
      <c r="F2" s="489"/>
      <c r="G2" s="489"/>
      <c r="H2" s="85"/>
      <c r="I2" s="85"/>
      <c r="J2" s="85"/>
      <c r="K2" s="85"/>
      <c r="L2" s="85"/>
      <c r="M2" s="493"/>
      <c r="N2" s="493"/>
      <c r="O2" s="493"/>
      <c r="P2" s="85"/>
    </row>
    <row r="3" spans="1:21" ht="26.25" customHeight="1">
      <c r="B3" s="491" t="s">
        <v>1785</v>
      </c>
      <c r="K3" s="85"/>
      <c r="L3" s="492" t="s">
        <v>1238</v>
      </c>
      <c r="M3" s="493"/>
      <c r="N3" s="493"/>
      <c r="O3" s="493"/>
      <c r="P3" s="85"/>
      <c r="Q3" s="490"/>
      <c r="R3" s="490"/>
    </row>
    <row r="4" spans="1:21" ht="26.25" customHeight="1">
      <c r="C4" s="931">
        <v>1</v>
      </c>
      <c r="D4" s="931"/>
      <c r="E4" s="1175" t="s">
        <v>1152</v>
      </c>
      <c r="F4" s="932"/>
      <c r="G4" s="932"/>
      <c r="H4" s="932"/>
      <c r="I4" s="932"/>
      <c r="J4" s="932"/>
      <c r="K4" s="933"/>
      <c r="L4" s="933"/>
      <c r="M4" s="931">
        <f>+C48+1</f>
        <v>37</v>
      </c>
      <c r="N4" s="931"/>
      <c r="O4" s="1175" t="s">
        <v>1179</v>
      </c>
      <c r="P4" s="933"/>
      <c r="Q4" s="934"/>
      <c r="R4" s="931">
        <f>+M27+1</f>
        <v>61</v>
      </c>
      <c r="S4" s="1175" t="s">
        <v>1203</v>
      </c>
      <c r="T4" s="932"/>
      <c r="U4" s="932"/>
    </row>
    <row r="5" spans="1:21" ht="26.25" customHeight="1">
      <c r="C5" s="931">
        <v>2</v>
      </c>
      <c r="D5" s="931"/>
      <c r="E5" s="1175" t="s">
        <v>1153</v>
      </c>
      <c r="F5" s="932"/>
      <c r="G5" s="932"/>
      <c r="H5" s="932"/>
      <c r="I5" s="932"/>
      <c r="J5" s="932"/>
      <c r="K5" s="933"/>
      <c r="L5" s="933"/>
      <c r="M5" s="931">
        <f>+M4+1</f>
        <v>38</v>
      </c>
      <c r="N5" s="931"/>
      <c r="O5" s="1175" t="s">
        <v>1180</v>
      </c>
      <c r="P5" s="933"/>
      <c r="Q5" s="934"/>
      <c r="R5" s="931">
        <f>+R4+1</f>
        <v>62</v>
      </c>
      <c r="S5" s="1175" t="s">
        <v>1204</v>
      </c>
      <c r="T5" s="932"/>
      <c r="U5" s="932"/>
    </row>
    <row r="6" spans="1:21" ht="26.25" customHeight="1">
      <c r="C6" s="931">
        <v>3</v>
      </c>
      <c r="D6" s="931"/>
      <c r="E6" s="1175" t="s">
        <v>1154</v>
      </c>
      <c r="F6" s="932"/>
      <c r="G6" s="932"/>
      <c r="H6" s="932"/>
      <c r="I6" s="932"/>
      <c r="J6" s="932"/>
      <c r="K6" s="933"/>
      <c r="L6" s="933"/>
      <c r="M6" s="931">
        <f t="shared" ref="M6:M27" si="0">+M5+1</f>
        <v>39</v>
      </c>
      <c r="N6" s="931"/>
      <c r="O6" s="1175" t="s">
        <v>1181</v>
      </c>
      <c r="P6" s="933"/>
      <c r="Q6" s="934"/>
      <c r="R6" s="931">
        <f t="shared" ref="R6:R27" si="1">+R5+1</f>
        <v>63</v>
      </c>
      <c r="S6" s="1175" t="s">
        <v>1205</v>
      </c>
      <c r="T6" s="932"/>
      <c r="U6" s="932"/>
    </row>
    <row r="7" spans="1:21" ht="26.25" customHeight="1">
      <c r="C7" s="931">
        <v>4</v>
      </c>
      <c r="D7" s="931"/>
      <c r="E7" s="1175" t="s">
        <v>1786</v>
      </c>
      <c r="F7" s="1174"/>
      <c r="G7" s="1174"/>
      <c r="H7" s="1174"/>
      <c r="I7" s="932"/>
      <c r="J7" s="932"/>
      <c r="K7" s="933"/>
      <c r="L7" s="933"/>
      <c r="M7" s="931">
        <f t="shared" si="0"/>
        <v>40</v>
      </c>
      <c r="N7" s="931"/>
      <c r="O7" s="1175" t="s">
        <v>1182</v>
      </c>
      <c r="P7" s="933"/>
      <c r="Q7" s="934"/>
      <c r="R7" s="931">
        <f t="shared" si="1"/>
        <v>64</v>
      </c>
      <c r="S7" s="1175" t="s">
        <v>1206</v>
      </c>
      <c r="T7" s="932"/>
      <c r="U7" s="932"/>
    </row>
    <row r="8" spans="1:21" ht="26.25" customHeight="1">
      <c r="C8" s="931"/>
      <c r="D8" s="931"/>
      <c r="E8" s="1176" t="s">
        <v>1303</v>
      </c>
      <c r="F8" s="1174"/>
      <c r="G8" s="1174"/>
      <c r="H8" s="1174"/>
      <c r="I8" s="932"/>
      <c r="J8" s="932"/>
      <c r="K8" s="933"/>
      <c r="L8" s="933"/>
      <c r="M8" s="931">
        <f t="shared" si="0"/>
        <v>41</v>
      </c>
      <c r="N8" s="931"/>
      <c r="O8" s="1175" t="s">
        <v>1183</v>
      </c>
      <c r="P8" s="933"/>
      <c r="Q8" s="934"/>
      <c r="R8" s="931">
        <f t="shared" si="1"/>
        <v>65</v>
      </c>
      <c r="S8" s="1175" t="s">
        <v>1207</v>
      </c>
      <c r="T8" s="932"/>
      <c r="U8" s="932"/>
    </row>
    <row r="9" spans="1:21" ht="26.25" customHeight="1">
      <c r="C9" s="931">
        <v>5</v>
      </c>
      <c r="D9" s="931"/>
      <c r="E9" s="1176" t="s">
        <v>1155</v>
      </c>
      <c r="F9" s="1174"/>
      <c r="G9" s="1174"/>
      <c r="H9" s="1174"/>
      <c r="I9" s="932"/>
      <c r="J9" s="932"/>
      <c r="K9" s="933"/>
      <c r="L9" s="933"/>
      <c r="M9" s="931">
        <f t="shared" si="0"/>
        <v>42</v>
      </c>
      <c r="N9" s="931"/>
      <c r="O9" s="1175" t="s">
        <v>1184</v>
      </c>
      <c r="P9" s="932"/>
      <c r="Q9" s="934"/>
      <c r="R9" s="931">
        <f t="shared" si="1"/>
        <v>66</v>
      </c>
      <c r="S9" s="1175" t="s">
        <v>1208</v>
      </c>
      <c r="T9" s="932"/>
      <c r="U9" s="932"/>
    </row>
    <row r="10" spans="1:21" ht="26.25" customHeight="1">
      <c r="C10" s="931">
        <v>6</v>
      </c>
      <c r="D10" s="931"/>
      <c r="E10" s="1178" t="s">
        <v>1907</v>
      </c>
      <c r="F10" s="1179"/>
      <c r="G10" s="1179"/>
      <c r="H10" s="1179"/>
      <c r="I10" s="932"/>
      <c r="J10" s="932"/>
      <c r="K10" s="932"/>
      <c r="L10" s="932"/>
      <c r="M10" s="931">
        <f t="shared" si="0"/>
        <v>43</v>
      </c>
      <c r="N10" s="931"/>
      <c r="O10" s="1175" t="s">
        <v>1185</v>
      </c>
      <c r="P10" s="932"/>
      <c r="Q10" s="932"/>
      <c r="R10" s="931">
        <f t="shared" si="1"/>
        <v>67</v>
      </c>
      <c r="S10" s="1175" t="s">
        <v>1209</v>
      </c>
      <c r="T10" s="932"/>
      <c r="U10" s="932"/>
    </row>
    <row r="11" spans="1:21" ht="26.25" customHeight="1">
      <c r="C11" s="931"/>
      <c r="D11" s="931"/>
      <c r="E11" s="931"/>
      <c r="F11" s="932"/>
      <c r="G11" s="932"/>
      <c r="H11" s="932"/>
      <c r="I11" s="932"/>
      <c r="J11" s="932"/>
      <c r="K11" s="932"/>
      <c r="L11" s="932"/>
      <c r="M11" s="931">
        <f t="shared" si="0"/>
        <v>44</v>
      </c>
      <c r="N11" s="931"/>
      <c r="O11" s="1175" t="s">
        <v>1186</v>
      </c>
      <c r="P11" s="932"/>
      <c r="Q11" s="932"/>
      <c r="R11" s="931">
        <f t="shared" si="1"/>
        <v>68</v>
      </c>
      <c r="S11" s="1175" t="s">
        <v>1210</v>
      </c>
      <c r="T11" s="932"/>
      <c r="U11" s="932"/>
    </row>
    <row r="12" spans="1:21" ht="26.25" customHeight="1">
      <c r="B12" s="492" t="s">
        <v>1233</v>
      </c>
      <c r="C12" s="931"/>
      <c r="D12" s="931"/>
      <c r="E12" s="931"/>
      <c r="F12" s="932"/>
      <c r="G12" s="932"/>
      <c r="H12" s="932"/>
      <c r="I12" s="932"/>
      <c r="J12" s="932"/>
      <c r="K12" s="932"/>
      <c r="L12" s="932"/>
      <c r="M12" s="931">
        <f t="shared" si="0"/>
        <v>45</v>
      </c>
      <c r="N12" s="931"/>
      <c r="O12" s="1175" t="s">
        <v>1187</v>
      </c>
      <c r="P12" s="932"/>
      <c r="Q12" s="932"/>
      <c r="R12" s="931">
        <f t="shared" si="1"/>
        <v>69</v>
      </c>
      <c r="S12" s="1175" t="s">
        <v>1211</v>
      </c>
      <c r="T12" s="932"/>
      <c r="U12" s="932"/>
    </row>
    <row r="13" spans="1:21" ht="26.25" customHeight="1">
      <c r="C13" s="931">
        <v>7</v>
      </c>
      <c r="D13" s="931"/>
      <c r="E13" s="1175" t="s">
        <v>1156</v>
      </c>
      <c r="F13" s="932"/>
      <c r="G13" s="932"/>
      <c r="H13" s="932"/>
      <c r="I13" s="932"/>
      <c r="J13" s="932"/>
      <c r="K13" s="932"/>
      <c r="L13" s="932"/>
      <c r="M13" s="931">
        <f t="shared" si="0"/>
        <v>46</v>
      </c>
      <c r="N13" s="931"/>
      <c r="O13" s="1175" t="s">
        <v>1188</v>
      </c>
      <c r="P13" s="932"/>
      <c r="Q13" s="932"/>
      <c r="R13" s="931">
        <f t="shared" si="1"/>
        <v>70</v>
      </c>
      <c r="S13" s="1175" t="s">
        <v>1212</v>
      </c>
      <c r="T13" s="932"/>
      <c r="U13" s="932"/>
    </row>
    <row r="14" spans="1:21" ht="26.25" customHeight="1">
      <c r="C14" s="931">
        <v>8</v>
      </c>
      <c r="D14" s="931"/>
      <c r="E14" s="1176" t="s">
        <v>1157</v>
      </c>
      <c r="F14" s="932"/>
      <c r="G14" s="932"/>
      <c r="H14" s="932"/>
      <c r="I14" s="932"/>
      <c r="J14" s="932"/>
      <c r="K14" s="932"/>
      <c r="L14" s="932"/>
      <c r="M14" s="931">
        <f t="shared" si="0"/>
        <v>47</v>
      </c>
      <c r="N14" s="931"/>
      <c r="O14" s="1175" t="s">
        <v>1189</v>
      </c>
      <c r="P14" s="932"/>
      <c r="Q14" s="932"/>
      <c r="R14" s="931">
        <f t="shared" si="1"/>
        <v>71</v>
      </c>
      <c r="S14" s="1175" t="s">
        <v>1213</v>
      </c>
      <c r="T14" s="932"/>
      <c r="U14" s="932"/>
    </row>
    <row r="15" spans="1:21" ht="26.25" customHeight="1">
      <c r="C15" s="931"/>
      <c r="D15" s="931"/>
      <c r="E15" s="931"/>
      <c r="F15" s="932"/>
      <c r="G15" s="932"/>
      <c r="H15" s="932"/>
      <c r="I15" s="932"/>
      <c r="J15" s="932"/>
      <c r="K15" s="932"/>
      <c r="L15" s="932"/>
      <c r="M15" s="931">
        <f t="shared" si="0"/>
        <v>48</v>
      </c>
      <c r="N15" s="931"/>
      <c r="O15" s="1175" t="s">
        <v>1190</v>
      </c>
      <c r="P15" s="932"/>
      <c r="Q15" s="932"/>
      <c r="R15" s="931">
        <f t="shared" si="1"/>
        <v>72</v>
      </c>
      <c r="S15" s="1175" t="s">
        <v>1214</v>
      </c>
      <c r="T15" s="932"/>
      <c r="U15" s="932"/>
    </row>
    <row r="16" spans="1:21" ht="26.25" customHeight="1">
      <c r="B16" s="492" t="s">
        <v>1234</v>
      </c>
      <c r="C16" s="931"/>
      <c r="D16" s="931"/>
      <c r="E16" s="931"/>
      <c r="F16" s="932"/>
      <c r="G16" s="932"/>
      <c r="H16" s="932"/>
      <c r="I16" s="932"/>
      <c r="J16" s="932"/>
      <c r="K16" s="932"/>
      <c r="L16" s="932"/>
      <c r="M16" s="931">
        <f t="shared" si="0"/>
        <v>49</v>
      </c>
      <c r="N16" s="931"/>
      <c r="O16" s="1175" t="s">
        <v>1191</v>
      </c>
      <c r="P16" s="932"/>
      <c r="Q16" s="932"/>
      <c r="R16" s="931">
        <f t="shared" si="1"/>
        <v>73</v>
      </c>
      <c r="S16" s="1175" t="s">
        <v>1215</v>
      </c>
      <c r="T16" s="932"/>
      <c r="U16" s="932"/>
    </row>
    <row r="17" spans="2:21" ht="26.25" customHeight="1">
      <c r="C17" s="931">
        <v>9</v>
      </c>
      <c r="D17" s="931"/>
      <c r="E17" s="1175" t="s">
        <v>1158</v>
      </c>
      <c r="F17" s="932"/>
      <c r="G17" s="932"/>
      <c r="H17" s="932"/>
      <c r="I17" s="932"/>
      <c r="J17" s="932"/>
      <c r="K17" s="932"/>
      <c r="L17" s="932"/>
      <c r="M17" s="931">
        <f t="shared" si="0"/>
        <v>50</v>
      </c>
      <c r="N17" s="931"/>
      <c r="O17" s="1175" t="s">
        <v>1192</v>
      </c>
      <c r="P17" s="932"/>
      <c r="Q17" s="932"/>
      <c r="R17" s="931">
        <f t="shared" si="1"/>
        <v>74</v>
      </c>
      <c r="S17" s="1175" t="s">
        <v>1216</v>
      </c>
      <c r="T17" s="932"/>
      <c r="U17" s="932"/>
    </row>
    <row r="18" spans="2:21" ht="26.25" customHeight="1">
      <c r="C18" s="931">
        <v>10</v>
      </c>
      <c r="D18" s="931"/>
      <c r="E18" s="1176" t="s">
        <v>1159</v>
      </c>
      <c r="F18" s="932"/>
      <c r="G18" s="932"/>
      <c r="H18" s="932"/>
      <c r="I18" s="932"/>
      <c r="J18" s="932"/>
      <c r="K18" s="932"/>
      <c r="L18" s="932"/>
      <c r="M18" s="931">
        <f t="shared" si="0"/>
        <v>51</v>
      </c>
      <c r="N18" s="931"/>
      <c r="O18" s="1175" t="s">
        <v>1193</v>
      </c>
      <c r="P18" s="932"/>
      <c r="Q18" s="932"/>
      <c r="R18" s="931">
        <f t="shared" si="1"/>
        <v>75</v>
      </c>
      <c r="S18" s="1175" t="s">
        <v>1217</v>
      </c>
      <c r="T18" s="932"/>
      <c r="U18" s="932"/>
    </row>
    <row r="19" spans="2:21" ht="26.25" customHeight="1">
      <c r="C19" s="931">
        <v>11</v>
      </c>
      <c r="D19" s="931"/>
      <c r="E19" s="1176" t="s">
        <v>1892</v>
      </c>
      <c r="F19" s="932"/>
      <c r="G19" s="932"/>
      <c r="H19" s="932"/>
      <c r="I19" s="932"/>
      <c r="J19" s="932"/>
      <c r="K19" s="932"/>
      <c r="L19" s="932"/>
      <c r="M19" s="931">
        <f t="shared" si="0"/>
        <v>52</v>
      </c>
      <c r="N19" s="931"/>
      <c r="O19" s="1175" t="s">
        <v>1194</v>
      </c>
      <c r="P19" s="932"/>
      <c r="Q19" s="932"/>
      <c r="R19" s="931">
        <f t="shared" si="1"/>
        <v>76</v>
      </c>
      <c r="S19" s="1175" t="s">
        <v>1218</v>
      </c>
      <c r="T19" s="932"/>
      <c r="U19" s="932"/>
    </row>
    <row r="20" spans="2:21" ht="26.25" customHeight="1">
      <c r="C20" s="931">
        <v>12</v>
      </c>
      <c r="D20" s="931"/>
      <c r="E20" s="1176" t="s">
        <v>1893</v>
      </c>
      <c r="F20" s="932"/>
      <c r="G20" s="932"/>
      <c r="H20" s="932"/>
      <c r="I20" s="932"/>
      <c r="J20" s="932"/>
      <c r="K20" s="932"/>
      <c r="L20" s="932"/>
      <c r="M20" s="931">
        <f t="shared" si="0"/>
        <v>53</v>
      </c>
      <c r="N20" s="931"/>
      <c r="O20" s="1175" t="s">
        <v>1195</v>
      </c>
      <c r="P20" s="932"/>
      <c r="Q20" s="932"/>
      <c r="R20" s="931">
        <f t="shared" si="1"/>
        <v>77</v>
      </c>
      <c r="S20" s="1175" t="s">
        <v>1219</v>
      </c>
      <c r="T20" s="932"/>
      <c r="U20" s="932"/>
    </row>
    <row r="21" spans="2:21" ht="26.25" customHeight="1">
      <c r="C21" s="931">
        <v>13</v>
      </c>
      <c r="D21" s="931"/>
      <c r="E21" s="1176" t="s">
        <v>1894</v>
      </c>
      <c r="F21" s="932"/>
      <c r="G21" s="932"/>
      <c r="H21" s="932"/>
      <c r="I21" s="932"/>
      <c r="J21" s="932"/>
      <c r="K21" s="932"/>
      <c r="L21" s="932"/>
      <c r="M21" s="931">
        <f t="shared" si="0"/>
        <v>54</v>
      </c>
      <c r="N21" s="931"/>
      <c r="O21" s="1175" t="s">
        <v>1196</v>
      </c>
      <c r="P21" s="932"/>
      <c r="Q21" s="932"/>
      <c r="R21" s="931">
        <f t="shared" si="1"/>
        <v>78</v>
      </c>
      <c r="S21" s="1175" t="s">
        <v>1220</v>
      </c>
      <c r="T21" s="932"/>
      <c r="U21" s="932"/>
    </row>
    <row r="22" spans="2:21" ht="26.25" customHeight="1">
      <c r="C22" s="931"/>
      <c r="D22" s="931"/>
      <c r="E22" s="931"/>
      <c r="F22" s="932"/>
      <c r="G22" s="932"/>
      <c r="H22" s="932"/>
      <c r="I22" s="932"/>
      <c r="J22" s="932"/>
      <c r="K22" s="932"/>
      <c r="L22" s="932"/>
      <c r="M22" s="931">
        <f t="shared" si="0"/>
        <v>55</v>
      </c>
      <c r="N22" s="931"/>
      <c r="O22" s="1175" t="s">
        <v>1197</v>
      </c>
      <c r="P22" s="932"/>
      <c r="Q22" s="932"/>
      <c r="R22" s="931">
        <f t="shared" si="1"/>
        <v>79</v>
      </c>
      <c r="S22" s="1175" t="s">
        <v>1221</v>
      </c>
      <c r="T22" s="932"/>
      <c r="U22" s="932"/>
    </row>
    <row r="23" spans="2:21" ht="26.25" customHeight="1">
      <c r="B23" s="492" t="s">
        <v>1235</v>
      </c>
      <c r="C23" s="931"/>
      <c r="D23" s="931"/>
      <c r="E23" s="931"/>
      <c r="F23" s="932"/>
      <c r="G23" s="932"/>
      <c r="H23" s="932"/>
      <c r="I23" s="932"/>
      <c r="J23" s="932"/>
      <c r="K23" s="932"/>
      <c r="L23" s="932"/>
      <c r="M23" s="931">
        <f t="shared" si="0"/>
        <v>56</v>
      </c>
      <c r="N23" s="931"/>
      <c r="O23" s="1175" t="s">
        <v>1198</v>
      </c>
      <c r="P23" s="932"/>
      <c r="Q23" s="932"/>
      <c r="R23" s="931">
        <f t="shared" si="1"/>
        <v>80</v>
      </c>
      <c r="S23" s="1175" t="s">
        <v>1222</v>
      </c>
      <c r="T23" s="932"/>
      <c r="U23" s="932"/>
    </row>
    <row r="24" spans="2:21" ht="26.25" customHeight="1">
      <c r="C24" s="931">
        <v>14</v>
      </c>
      <c r="D24" s="931"/>
      <c r="E24" s="1175" t="s">
        <v>1160</v>
      </c>
      <c r="F24" s="1174"/>
      <c r="G24" s="1174"/>
      <c r="H24" s="1174"/>
      <c r="I24" s="932"/>
      <c r="J24" s="932"/>
      <c r="K24" s="932"/>
      <c r="L24" s="932"/>
      <c r="M24" s="931">
        <f t="shared" si="0"/>
        <v>57</v>
      </c>
      <c r="N24" s="931"/>
      <c r="O24" s="1175" t="s">
        <v>1199</v>
      </c>
      <c r="P24" s="932"/>
      <c r="Q24" s="932"/>
      <c r="R24" s="931">
        <f t="shared" si="1"/>
        <v>81</v>
      </c>
      <c r="S24" s="1175" t="s">
        <v>1223</v>
      </c>
      <c r="T24" s="932"/>
      <c r="U24" s="932"/>
    </row>
    <row r="25" spans="2:21" ht="26.25" customHeight="1">
      <c r="C25" s="931">
        <v>15</v>
      </c>
      <c r="D25" s="931"/>
      <c r="E25" s="1175" t="s">
        <v>1161</v>
      </c>
      <c r="F25" s="1174"/>
      <c r="G25" s="1174"/>
      <c r="H25" s="1174"/>
      <c r="I25" s="932"/>
      <c r="J25" s="932"/>
      <c r="K25" s="932"/>
      <c r="L25" s="932"/>
      <c r="M25" s="931">
        <f t="shared" si="0"/>
        <v>58</v>
      </c>
      <c r="N25" s="931"/>
      <c r="O25" s="1175" t="s">
        <v>1200</v>
      </c>
      <c r="P25" s="932"/>
      <c r="Q25" s="932"/>
      <c r="R25" s="931">
        <f t="shared" si="1"/>
        <v>82</v>
      </c>
      <c r="S25" s="1175" t="s">
        <v>1224</v>
      </c>
      <c r="T25" s="932"/>
      <c r="U25" s="932"/>
    </row>
    <row r="26" spans="2:21" ht="26.25" customHeight="1">
      <c r="C26" s="931">
        <v>16</v>
      </c>
      <c r="D26" s="931"/>
      <c r="E26" s="1175" t="s">
        <v>1500</v>
      </c>
      <c r="F26" s="1174"/>
      <c r="G26" s="1174"/>
      <c r="H26" s="1174"/>
      <c r="I26" s="932"/>
      <c r="J26" s="932"/>
      <c r="K26" s="932"/>
      <c r="L26" s="932"/>
      <c r="M26" s="931">
        <f t="shared" si="0"/>
        <v>59</v>
      </c>
      <c r="N26" s="931"/>
      <c r="O26" s="1175" t="s">
        <v>1201</v>
      </c>
      <c r="P26" s="932"/>
      <c r="Q26" s="932"/>
      <c r="R26" s="931">
        <f t="shared" si="1"/>
        <v>83</v>
      </c>
      <c r="S26" s="1175" t="s">
        <v>1225</v>
      </c>
      <c r="T26" s="932"/>
      <c r="U26" s="932"/>
    </row>
    <row r="27" spans="2:21" ht="26.25" customHeight="1">
      <c r="C27" s="931">
        <v>17</v>
      </c>
      <c r="D27" s="931"/>
      <c r="E27" s="1175" t="s">
        <v>1162</v>
      </c>
      <c r="F27" s="1174"/>
      <c r="G27" s="1174"/>
      <c r="H27" s="1174"/>
      <c r="I27" s="932"/>
      <c r="J27" s="932"/>
      <c r="K27" s="932"/>
      <c r="L27" s="932"/>
      <c r="M27" s="931">
        <f t="shared" si="0"/>
        <v>60</v>
      </c>
      <c r="N27" s="931"/>
      <c r="O27" s="1175" t="s">
        <v>1202</v>
      </c>
      <c r="P27" s="932"/>
      <c r="Q27" s="932"/>
      <c r="R27" s="931">
        <f t="shared" si="1"/>
        <v>84</v>
      </c>
      <c r="S27" s="1175" t="s">
        <v>1502</v>
      </c>
      <c r="T27" s="932"/>
      <c r="U27" s="932"/>
    </row>
    <row r="28" spans="2:21" ht="26.25" customHeight="1">
      <c r="C28" s="931">
        <v>18</v>
      </c>
      <c r="D28" s="931"/>
      <c r="E28" s="1175" t="s">
        <v>1163</v>
      </c>
      <c r="F28" s="1174"/>
      <c r="G28" s="1174"/>
      <c r="H28" s="1174"/>
      <c r="I28" s="932"/>
      <c r="J28" s="932"/>
      <c r="K28" s="932"/>
      <c r="L28" s="932"/>
      <c r="M28" s="931"/>
      <c r="N28" s="931"/>
      <c r="O28" s="931"/>
      <c r="P28" s="932"/>
      <c r="Q28" s="932"/>
      <c r="R28" s="932"/>
      <c r="S28" s="932"/>
      <c r="T28" s="932"/>
      <c r="U28" s="932"/>
    </row>
    <row r="29" spans="2:21" ht="26.25" customHeight="1">
      <c r="C29" s="931">
        <v>19</v>
      </c>
      <c r="D29" s="931"/>
      <c r="E29" s="1175" t="s">
        <v>1164</v>
      </c>
      <c r="F29" s="1174"/>
      <c r="G29" s="1174"/>
      <c r="H29" s="1174"/>
      <c r="I29" s="932"/>
      <c r="J29" s="932"/>
      <c r="K29" s="932"/>
      <c r="L29" s="935" t="s">
        <v>1237</v>
      </c>
      <c r="M29" s="931"/>
      <c r="N29" s="931"/>
      <c r="O29" s="931"/>
      <c r="P29" s="932"/>
      <c r="Q29" s="932"/>
      <c r="R29" s="932"/>
      <c r="S29" s="932"/>
      <c r="T29" s="932"/>
      <c r="U29" s="932"/>
    </row>
    <row r="30" spans="2:21" ht="26.25" customHeight="1">
      <c r="C30" s="931">
        <v>20</v>
      </c>
      <c r="D30" s="931"/>
      <c r="E30" s="1175" t="s">
        <v>1165</v>
      </c>
      <c r="F30" s="1174"/>
      <c r="G30" s="1174"/>
      <c r="H30" s="1174"/>
      <c r="I30" s="932"/>
      <c r="J30" s="932"/>
      <c r="K30" s="932"/>
      <c r="L30" s="931"/>
      <c r="M30" s="931">
        <f>+R27+1</f>
        <v>85</v>
      </c>
      <c r="N30" s="931"/>
      <c r="O30" s="1175" t="s">
        <v>1230</v>
      </c>
      <c r="P30" s="932"/>
      <c r="Q30" s="932"/>
      <c r="R30" s="932"/>
      <c r="S30" s="932"/>
      <c r="T30" s="932"/>
      <c r="U30" s="932"/>
    </row>
    <row r="31" spans="2:21" ht="26.25" customHeight="1">
      <c r="C31" s="931">
        <v>21</v>
      </c>
      <c r="D31" s="931"/>
      <c r="E31" s="1175" t="s">
        <v>1166</v>
      </c>
      <c r="F31" s="1174"/>
      <c r="G31" s="1174"/>
      <c r="H31" s="1174"/>
      <c r="I31" s="932"/>
      <c r="J31" s="932"/>
      <c r="K31" s="932"/>
      <c r="L31" s="931"/>
      <c r="M31" s="931"/>
      <c r="N31" s="931"/>
      <c r="O31" s="1177" t="s">
        <v>1231</v>
      </c>
      <c r="P31" s="932"/>
      <c r="Q31" s="932"/>
      <c r="R31" s="932"/>
      <c r="S31" s="932"/>
      <c r="T31" s="932"/>
      <c r="U31" s="932"/>
    </row>
    <row r="32" spans="2:21" ht="26.25" customHeight="1">
      <c r="C32" s="931">
        <v>22</v>
      </c>
      <c r="D32" s="931"/>
      <c r="E32" s="1175" t="s">
        <v>1167</v>
      </c>
      <c r="F32" s="1174"/>
      <c r="G32" s="1174"/>
      <c r="H32" s="1174"/>
      <c r="I32" s="932"/>
      <c r="J32" s="932"/>
      <c r="K32" s="932"/>
      <c r="L32" s="931"/>
      <c r="M32" s="931">
        <f>+M30+1</f>
        <v>86</v>
      </c>
      <c r="N32" s="931"/>
      <c r="O32" s="1176" t="s">
        <v>1230</v>
      </c>
      <c r="P32" s="932"/>
      <c r="Q32" s="932"/>
      <c r="R32" s="932"/>
      <c r="S32" s="932"/>
      <c r="T32" s="932"/>
      <c r="U32" s="932"/>
    </row>
    <row r="33" spans="2:21" ht="26.25" customHeight="1">
      <c r="C33" s="931">
        <v>23</v>
      </c>
      <c r="D33" s="931"/>
      <c r="E33" s="1175" t="s">
        <v>1168</v>
      </c>
      <c r="F33" s="1174"/>
      <c r="G33" s="1174"/>
      <c r="H33" s="1174"/>
      <c r="I33" s="932"/>
      <c r="J33" s="932"/>
      <c r="K33" s="932"/>
      <c r="L33" s="932"/>
      <c r="M33" s="931"/>
      <c r="N33" s="931"/>
      <c r="O33" s="1177" t="s">
        <v>1232</v>
      </c>
      <c r="P33" s="932"/>
      <c r="Q33" s="932"/>
      <c r="R33" s="932"/>
      <c r="S33" s="932"/>
      <c r="T33" s="932"/>
      <c r="U33" s="932"/>
    </row>
    <row r="34" spans="2:21" ht="26.25" customHeight="1">
      <c r="C34" s="931">
        <v>24</v>
      </c>
      <c r="D34" s="931"/>
      <c r="E34" s="1175" t="s">
        <v>1169</v>
      </c>
      <c r="F34" s="1174"/>
      <c r="G34" s="1174"/>
      <c r="H34" s="1174"/>
      <c r="I34" s="932"/>
      <c r="J34" s="932"/>
      <c r="K34" s="932"/>
      <c r="L34" s="932"/>
      <c r="M34" s="931"/>
      <c r="N34" s="931"/>
      <c r="O34" s="931"/>
      <c r="P34" s="932"/>
      <c r="Q34" s="932"/>
      <c r="R34" s="932"/>
      <c r="S34" s="932"/>
      <c r="T34" s="932"/>
      <c r="U34" s="932"/>
    </row>
    <row r="35" spans="2:21" ht="26.25" customHeight="1">
      <c r="C35" s="931">
        <v>25</v>
      </c>
      <c r="D35" s="931"/>
      <c r="E35" s="1175" t="s">
        <v>1170</v>
      </c>
      <c r="F35" s="1174"/>
      <c r="G35" s="1174"/>
      <c r="H35" s="1174"/>
      <c r="I35" s="932"/>
      <c r="J35" s="932"/>
      <c r="K35" s="932"/>
      <c r="L35" s="935" t="s">
        <v>1782</v>
      </c>
      <c r="M35" s="931"/>
      <c r="N35" s="931"/>
      <c r="O35" s="931"/>
      <c r="P35" s="932"/>
      <c r="Q35" s="932"/>
      <c r="R35" s="932"/>
      <c r="S35" s="932"/>
      <c r="T35" s="932"/>
      <c r="U35" s="932"/>
    </row>
    <row r="36" spans="2:21" ht="26.25" customHeight="1">
      <c r="C36" s="931">
        <v>26</v>
      </c>
      <c r="D36" s="931"/>
      <c r="E36" s="1175" t="s">
        <v>1504</v>
      </c>
      <c r="F36" s="1174"/>
      <c r="G36" s="1174"/>
      <c r="H36" s="1174"/>
      <c r="I36" s="932"/>
      <c r="J36" s="932"/>
      <c r="K36" s="932"/>
      <c r="L36" s="932"/>
      <c r="M36" s="931">
        <f>+M32+1</f>
        <v>87</v>
      </c>
      <c r="N36" s="931"/>
      <c r="O36" s="1175" t="s">
        <v>1783</v>
      </c>
      <c r="P36" s="932"/>
      <c r="Q36" s="932"/>
      <c r="R36" s="932"/>
      <c r="S36" s="932"/>
      <c r="T36" s="932"/>
      <c r="U36" s="932"/>
    </row>
    <row r="37" spans="2:21" ht="26.25" customHeight="1">
      <c r="C37" s="931">
        <v>27</v>
      </c>
      <c r="D37" s="931"/>
      <c r="E37" s="1175" t="s">
        <v>1171</v>
      </c>
      <c r="F37" s="1174"/>
      <c r="G37" s="1174"/>
      <c r="H37" s="1174"/>
      <c r="I37" s="932"/>
      <c r="J37" s="932"/>
      <c r="K37" s="932"/>
      <c r="L37" s="932"/>
      <c r="M37" s="931">
        <f>+M36+1</f>
        <v>88</v>
      </c>
      <c r="N37" s="931"/>
      <c r="O37" s="1176" t="s">
        <v>1784</v>
      </c>
      <c r="P37" s="932"/>
      <c r="Q37" s="932"/>
      <c r="R37" s="932"/>
      <c r="S37" s="932"/>
      <c r="T37" s="932"/>
      <c r="U37" s="932"/>
    </row>
    <row r="38" spans="2:21" ht="26.25" customHeight="1">
      <c r="C38" s="931">
        <v>28</v>
      </c>
      <c r="D38" s="931"/>
      <c r="E38" s="1178" t="s">
        <v>1905</v>
      </c>
      <c r="F38" s="1179"/>
      <c r="G38" s="1179"/>
      <c r="H38" s="1179"/>
      <c r="I38" s="932"/>
      <c r="J38" s="932"/>
      <c r="K38" s="932"/>
      <c r="L38" s="932"/>
      <c r="M38" s="931"/>
      <c r="N38" s="931"/>
      <c r="O38" s="931"/>
      <c r="P38" s="932"/>
      <c r="Q38" s="932"/>
      <c r="R38" s="932"/>
      <c r="S38" s="932"/>
      <c r="T38" s="932"/>
      <c r="U38" s="932"/>
    </row>
    <row r="39" spans="2:21" ht="26.25" customHeight="1">
      <c r="C39" s="931">
        <v>29</v>
      </c>
      <c r="D39" s="931"/>
      <c r="E39" s="1175" t="s">
        <v>1172</v>
      </c>
      <c r="F39" s="1174"/>
      <c r="G39" s="1174"/>
      <c r="H39" s="1174"/>
      <c r="I39" s="932"/>
      <c r="J39" s="932"/>
      <c r="K39" s="932"/>
      <c r="L39" s="935" t="s">
        <v>1245</v>
      </c>
      <c r="M39" s="931"/>
      <c r="N39" s="931"/>
      <c r="O39" s="931"/>
      <c r="P39" s="932"/>
      <c r="Q39" s="932"/>
      <c r="R39" s="932"/>
      <c r="S39" s="932"/>
      <c r="T39" s="932"/>
      <c r="U39" s="932"/>
    </row>
    <row r="40" spans="2:21" ht="26.25" customHeight="1">
      <c r="C40" s="931">
        <v>30</v>
      </c>
      <c r="D40" s="931"/>
      <c r="E40" s="1175" t="s">
        <v>1173</v>
      </c>
      <c r="F40" s="1174"/>
      <c r="G40" s="1174"/>
      <c r="H40" s="1174"/>
      <c r="I40" s="932"/>
      <c r="J40" s="932"/>
      <c r="K40" s="932"/>
      <c r="L40" s="932"/>
      <c r="M40" s="931">
        <f>+M37+1</f>
        <v>89</v>
      </c>
      <c r="N40" s="931"/>
      <c r="O40" s="1175" t="s">
        <v>1498</v>
      </c>
      <c r="P40" s="932"/>
      <c r="Q40" s="932"/>
      <c r="R40" s="932"/>
      <c r="S40" s="932"/>
      <c r="T40" s="932"/>
      <c r="U40" s="932"/>
    </row>
    <row r="41" spans="2:21" ht="26.25" customHeight="1">
      <c r="C41" s="931">
        <v>31</v>
      </c>
      <c r="D41" s="931"/>
      <c r="E41" s="1175" t="s">
        <v>1501</v>
      </c>
      <c r="F41" s="1174"/>
      <c r="G41" s="1174"/>
      <c r="H41" s="1174"/>
      <c r="I41" s="932"/>
      <c r="J41" s="932"/>
      <c r="K41" s="932"/>
      <c r="L41" s="932"/>
      <c r="M41" s="931">
        <f>+M40+1</f>
        <v>90</v>
      </c>
      <c r="N41" s="931"/>
      <c r="O41" s="1176" t="s">
        <v>1499</v>
      </c>
      <c r="P41" s="932"/>
      <c r="Q41" s="932"/>
      <c r="R41" s="932"/>
      <c r="S41" s="932"/>
      <c r="T41" s="932"/>
      <c r="U41" s="932"/>
    </row>
    <row r="42" spans="2:21" ht="26.25" customHeight="1">
      <c r="C42" s="931">
        <v>32</v>
      </c>
      <c r="D42" s="931"/>
      <c r="E42" s="1175" t="s">
        <v>1174</v>
      </c>
      <c r="F42" s="1174"/>
      <c r="G42" s="1174"/>
      <c r="H42" s="1174"/>
      <c r="I42" s="932"/>
      <c r="J42" s="932"/>
      <c r="K42" s="932"/>
      <c r="L42" s="932"/>
      <c r="M42" s="931"/>
      <c r="N42" s="931"/>
      <c r="O42" s="931"/>
      <c r="P42" s="932"/>
      <c r="Q42" s="932"/>
      <c r="R42" s="932"/>
      <c r="S42" s="932"/>
      <c r="T42" s="932"/>
      <c r="U42" s="932"/>
    </row>
    <row r="43" spans="2:21" ht="26.25" customHeight="1">
      <c r="C43" s="931"/>
      <c r="D43" s="931"/>
      <c r="E43" s="931"/>
      <c r="F43" s="932"/>
      <c r="G43" s="932"/>
      <c r="H43" s="932"/>
      <c r="I43" s="932"/>
      <c r="J43" s="932"/>
      <c r="K43" s="932"/>
      <c r="L43" s="932"/>
      <c r="M43" s="931"/>
      <c r="N43" s="936" t="s">
        <v>1227</v>
      </c>
      <c r="O43" s="1175" t="s">
        <v>1904</v>
      </c>
      <c r="P43" s="932"/>
      <c r="Q43" s="932"/>
      <c r="R43" s="932"/>
      <c r="S43" s="932"/>
      <c r="T43" s="932"/>
      <c r="U43" s="932"/>
    </row>
    <row r="44" spans="2:21" ht="26.25" customHeight="1">
      <c r="B44" s="492" t="s">
        <v>1236</v>
      </c>
      <c r="C44" s="931"/>
      <c r="D44" s="931"/>
      <c r="E44" s="931"/>
      <c r="F44" s="932"/>
      <c r="G44" s="932"/>
      <c r="H44" s="932"/>
      <c r="I44" s="932"/>
      <c r="J44" s="932"/>
      <c r="K44" s="932"/>
      <c r="L44" s="932"/>
      <c r="M44" s="931"/>
      <c r="N44" s="936" t="s">
        <v>1228</v>
      </c>
      <c r="O44" s="1176" t="s">
        <v>1226</v>
      </c>
      <c r="P44" s="932"/>
      <c r="Q44" s="932"/>
      <c r="R44" s="932"/>
      <c r="S44" s="932"/>
      <c r="T44" s="932"/>
      <c r="U44" s="932"/>
    </row>
    <row r="45" spans="2:21" ht="26.25" customHeight="1">
      <c r="C45" s="931">
        <f>+C42+1</f>
        <v>33</v>
      </c>
      <c r="D45" s="931"/>
      <c r="E45" s="1175" t="s">
        <v>1175</v>
      </c>
      <c r="F45" s="932"/>
      <c r="G45" s="932"/>
      <c r="H45" s="932"/>
      <c r="I45" s="932"/>
      <c r="J45" s="932"/>
      <c r="K45" s="932"/>
      <c r="L45" s="932"/>
      <c r="M45" s="931"/>
      <c r="N45" s="936" t="s">
        <v>1229</v>
      </c>
      <c r="O45" s="1176" t="s">
        <v>1491</v>
      </c>
      <c r="P45" s="932"/>
      <c r="Q45" s="932"/>
      <c r="R45" s="932"/>
      <c r="S45" s="932"/>
      <c r="T45" s="932"/>
      <c r="U45" s="932"/>
    </row>
    <row r="46" spans="2:21" ht="26.25" customHeight="1">
      <c r="C46" s="931">
        <f>+C45+1</f>
        <v>34</v>
      </c>
      <c r="D46" s="931"/>
      <c r="E46" s="1176" t="s">
        <v>1176</v>
      </c>
      <c r="F46" s="932"/>
      <c r="G46" s="932"/>
      <c r="H46" s="932"/>
      <c r="I46" s="932"/>
      <c r="J46" s="932"/>
      <c r="K46" s="932"/>
      <c r="L46" s="932"/>
      <c r="M46" s="931"/>
      <c r="N46" s="936" t="s">
        <v>1301</v>
      </c>
      <c r="O46" s="1175" t="s">
        <v>1302</v>
      </c>
      <c r="P46" s="932"/>
      <c r="Q46" s="932"/>
      <c r="R46" s="932"/>
      <c r="S46" s="932"/>
      <c r="T46" s="932"/>
      <c r="U46" s="932"/>
    </row>
    <row r="47" spans="2:21" ht="22.5" customHeight="1">
      <c r="C47" s="931">
        <f t="shared" ref="C47:C48" si="2">+C46+1</f>
        <v>35</v>
      </c>
      <c r="D47" s="931"/>
      <c r="E47" s="1176" t="s">
        <v>1177</v>
      </c>
      <c r="F47" s="932"/>
      <c r="G47" s="932"/>
      <c r="H47" s="932"/>
      <c r="I47" s="932"/>
      <c r="J47" s="932"/>
      <c r="K47" s="932"/>
      <c r="L47" s="932"/>
      <c r="M47" s="931"/>
      <c r="N47" s="931"/>
      <c r="O47" s="931"/>
      <c r="P47" s="932"/>
      <c r="Q47" s="932"/>
      <c r="R47" s="932"/>
      <c r="S47" s="932"/>
      <c r="T47" s="932"/>
      <c r="U47" s="932"/>
    </row>
    <row r="48" spans="2:21" ht="22.5" customHeight="1">
      <c r="C48" s="931">
        <f t="shared" si="2"/>
        <v>36</v>
      </c>
      <c r="D48" s="931"/>
      <c r="E48" s="1176" t="s">
        <v>1178</v>
      </c>
      <c r="F48" s="932"/>
      <c r="G48" s="932"/>
      <c r="H48" s="932"/>
      <c r="I48" s="932"/>
      <c r="J48" s="932"/>
      <c r="K48" s="932"/>
      <c r="L48" s="932"/>
      <c r="M48" s="931"/>
      <c r="N48" s="931"/>
      <c r="O48" s="931"/>
      <c r="P48" s="932"/>
      <c r="Q48" s="932"/>
      <c r="R48" s="932"/>
      <c r="S48" s="932"/>
      <c r="T48" s="932"/>
      <c r="U48" s="932"/>
    </row>
    <row r="49" spans="3:5" ht="22.5" customHeight="1">
      <c r="C49" s="487"/>
      <c r="D49" s="487"/>
      <c r="E49" s="487"/>
    </row>
    <row r="50" spans="3:5" ht="22.5" customHeight="1">
      <c r="C50" s="487"/>
      <c r="D50" s="487"/>
      <c r="E50" s="487"/>
    </row>
    <row r="51" spans="3:5" ht="22.5" customHeight="1">
      <c r="C51" s="487"/>
      <c r="D51" s="487"/>
      <c r="E51" s="487"/>
    </row>
    <row r="52" spans="3:5" ht="22.5" customHeight="1">
      <c r="C52" s="487"/>
      <c r="D52" s="487"/>
      <c r="E52" s="487"/>
    </row>
    <row r="53" spans="3:5" ht="22.5" customHeight="1">
      <c r="C53" s="487"/>
      <c r="D53" s="487"/>
      <c r="E53" s="487"/>
    </row>
    <row r="54" spans="3:5" ht="18" customHeight="1">
      <c r="C54" s="487"/>
      <c r="D54" s="487"/>
      <c r="E54" s="487"/>
    </row>
    <row r="55" spans="3:5">
      <c r="C55" s="487"/>
      <c r="D55" s="487"/>
      <c r="E55" s="487"/>
    </row>
  </sheetData>
  <mergeCells count="2">
    <mergeCell ref="E10:H10"/>
    <mergeCell ref="E38:H38"/>
  </mergeCells>
  <phoneticPr fontId="4"/>
  <hyperlinks>
    <hyperlink ref="E4" location="'1正答率'!A1" display="'1正答率'!A1"/>
    <hyperlink ref="E5" location="'2正答率ﾏﾄﾘｸｽ'!A1" display="正誤問題の正答率のマトリクス分析"/>
    <hyperlink ref="E7" location="'4自己評価と客観的評価の比較'!A1" display="金融知識等にかかる自己評価と"/>
    <hyperlink ref="E8" location="'4自己評価と客観的評価の比較'!A1" display="客観的評価の比較"/>
    <hyperlink ref="E9" location="'5正答率分布'!A1" display="'5正答率分布'!A1"/>
    <hyperlink ref="E10:H10" location="'6金融知識等ﾚﾍﾞﾙ別'!A1" display="'6金融知識等ﾚﾍﾞﾙ別'!A1"/>
    <hyperlink ref="E13" location="'7米国比較'!A1" display="米国調査との比較"/>
    <hyperlink ref="E14" location="'8OECD比較'!A1" display="OECD調査との比較"/>
    <hyperlink ref="E17" location="'9金融教育・経験'!A1" display="金融教育のニーズと経験"/>
    <hyperlink ref="E18" location="'10金融教育受けた人'!A1" display="金融教育を受けた人の特徴"/>
    <hyperlink ref="E19" location="'11金融教育受けていない人'!A1" display="金融教育を受けていない人の特徴"/>
    <hyperlink ref="E20" location="'12金融教育を受けた学生の特徴'!A1" display="金融教育を受けた学生の特徴"/>
    <hyperlink ref="E21" location="'13金融教育を受けていない学生の特徴'!A1" display="金融教育を受けていない学生の特徴"/>
    <hyperlink ref="E24" location="'14学生'!A1" display="学生の特徴"/>
    <hyperlink ref="E25" location="'15若年社会人'!A1" display="若年社会人の特徴"/>
    <hyperlink ref="E26" location="'16一般社会人'!A1" display="一般社会人の特徴"/>
    <hyperlink ref="E27" location="'17高齢者'!A1" display="高齢者の特徴"/>
    <hyperlink ref="E28" location="'18会社員'!A1" display="会社員の特徴"/>
    <hyperlink ref="E29" location="'19公務員'!A1" display="公務員の特徴"/>
    <hyperlink ref="E30" location="'20自営業'!A1" display="自営業の特徴"/>
    <hyperlink ref="E31" location="'21パート'!A1" display="パート・アルバイトの特徴"/>
    <hyperlink ref="E32" location="'22主婦・主夫'!A1" display="主婦・主夫の特徴"/>
    <hyperlink ref="E33" location="'23金融ﾄﾗﾌﾞﾙ経験者'!A1" display="金融トラブル経験者の特徴"/>
    <hyperlink ref="E34" location="'24高ﾘﾃ層'!A1" display="高リテラシー層の特徴"/>
    <hyperlink ref="E35" location="'25低ﾘﾃ層'!A1" display="低リテラシー層の特徴"/>
    <hyperlink ref="E36" location="'26住宅ﾛｰﾝ借用者'!A1" display="'26住宅ﾛｰﾝ借用者'!A1"/>
    <hyperlink ref="E37" location="'27消費者ﾛｰﾝ借用者'!A1" display="'27消費者ﾛｰﾝ借用者'!A1"/>
    <hyperlink ref="E38:H38" location="'28生保加入者'!A1" display="生命保険加入者の特徴"/>
    <hyperlink ref="E39" location="'29金融経済情報を全くみない人'!A1" display="金融経済情報を全くみない人の特徴"/>
    <hyperlink ref="E40" location="'30高年収'!A1" display="年収が高い人の特徴"/>
    <hyperlink ref="E41" location="'31男性・女性'!A1" display="男性・女性の特徴"/>
    <hyperlink ref="E42" location="'32ｾｸﾞﾒﾝﾄ別一覧'!A1" display="セグメント別分析一覧表"/>
    <hyperlink ref="E45" location="'33行動経済学'!A1" display="行動経済学的分析"/>
    <hyperlink ref="E46" location="'34 損失回避'!A1" display="損失回避傾向が強く、投資しない人の特徴"/>
    <hyperlink ref="E47" location="'35近視眼'!A1" display="近視眼的行動バイアスが強い人の特徴"/>
    <hyperlink ref="E48" location="'36横並び'!A1" display="横並び行動バイアスが強い人の特徴"/>
    <hyperlink ref="O4" location="'37 北海道'!A1" display="北海道の特徴"/>
    <hyperlink ref="O5" location="'38 青森県'!A1" display="青森県の特徴"/>
    <hyperlink ref="O6" location="'39 岩手県'!A1" display="岩手県の特徴"/>
    <hyperlink ref="O7" location="'40 宮城県'!A1" display="宮城県の特徴"/>
    <hyperlink ref="O8" location="'41 秋田県'!A1" display="秋田県の特徴"/>
    <hyperlink ref="O9" location="'42 山形県'!A1" display="山形県の特徴"/>
    <hyperlink ref="O10" location="'43 福島県'!A1" display="福島県の特徴"/>
    <hyperlink ref="O11" location="'44 茨城県'!A1" display="茨城県の特徴"/>
    <hyperlink ref="O12" location="'45 栃木県'!A1" display="栃木県の特徴"/>
    <hyperlink ref="O13" location="'46 群馬県'!A1" display="群馬県の特徴"/>
    <hyperlink ref="O14" location="'47 埼玉県'!A1" display="埼玉県の特徴"/>
    <hyperlink ref="O15" location="'48 千葉県'!A1" display="千葉県の特徴"/>
    <hyperlink ref="O16" location="'49 東京都'!A1" display="東京都の特徴"/>
    <hyperlink ref="O17" location="'50 神奈川県'!A1" display="神奈川県の特徴"/>
    <hyperlink ref="O18" location="'51 新潟県'!A1" display="新潟県の特徴"/>
    <hyperlink ref="O19" location="'52 富山県'!A1" display="富山県の特徴"/>
    <hyperlink ref="O20" location="'53 石川県'!A1" display="石川県の特徴"/>
    <hyperlink ref="O21" location="'54 福井県'!A1" display="福井県の特徴"/>
    <hyperlink ref="O22" location="'55 山梨県'!A1" display="山梨県の特徴"/>
    <hyperlink ref="O23" location="'56 長野県'!A1" display="長野県の特徴"/>
    <hyperlink ref="O24" location="'57 岐阜県'!A1" display="岐阜県の特徴"/>
    <hyperlink ref="O25" location="'58 静岡県'!A1" display="静岡県の特徴"/>
    <hyperlink ref="O26" location="'59 愛知県'!A1" display="愛知県の特徴"/>
    <hyperlink ref="O27" location="'60 三重県'!A1" display="三重県の特徴"/>
    <hyperlink ref="O30" location="'85株式など3商品全てに投資する'!A1" display="株式・投資信託・外貨預金等の"/>
    <hyperlink ref="O31" location="'85株式など3商品全てに投資する'!A1" display="3商品全てに投資する人の特徴"/>
    <hyperlink ref="O32" location="'86株式など3商品全てに投資しない'!A1" display="株式・投資信託・外貨預金等の"/>
    <hyperlink ref="O33" location="'86株式など3商品全てに投資しない'!A1" display="3商品いずれにも投資しない人の特徴"/>
    <hyperlink ref="O36" location="'87 設問に関する前回調査比較'!A1" display="設問に関する金融力調査比較"/>
    <hyperlink ref="O37" location="'88 属性に関する前回調査比較'!A1" display="属性に関する金融力調査比較"/>
    <hyperlink ref="O40" location="'89 性別・年齢層別分析一覧表'!A1" display="性別・年齢層別分析一覧表"/>
    <hyperlink ref="O41" location="'90 都道府県別分析一覧表'!A1" display="都道府県別分析一覧表"/>
    <hyperlink ref="O43" location="'(参考1)分野別正答率計算方法'!A1" display="分野別正答率の計算方法"/>
    <hyperlink ref="O44" location="'(参考2)ﾃﾞｰﾀの計算方法'!A1" display="調査データの計算方法"/>
    <hyperlink ref="O45" location="'(参考3・4)ﾃﾞｰﾀ引用・個票ﾃﾞｰﾀ利用について'!A1" display="調査データの引用"/>
    <hyperlink ref="S4" location="'61 滋賀県'!A1" display="滋賀県の特徴"/>
    <hyperlink ref="S5" location="'62 京都府'!A1" display="京都府の特徴"/>
    <hyperlink ref="S6" location="'63 大阪府'!A1" display="大阪府の特徴"/>
    <hyperlink ref="S7" location="'64 兵庫県'!A1" display="兵庫県の特徴"/>
    <hyperlink ref="S8" location="'65 奈良県'!A1" display="奈良県の特徴"/>
    <hyperlink ref="S9" location="'66 和歌山県'!A1" display="和歌山県の特徴"/>
    <hyperlink ref="S10" location="'67 鳥取県'!A1" display="鳥取県の特徴"/>
    <hyperlink ref="S11" location="'68 島根県'!A1" display="島根県の特徴"/>
    <hyperlink ref="S12" location="'69 岡山県'!A1" display="岡山県の特徴"/>
    <hyperlink ref="S13" location="'70 広島県'!A1" display="広島県の特徴"/>
    <hyperlink ref="S14" location="'71 山口県'!A1" display="山口県の特徴"/>
    <hyperlink ref="S15" location="'72 徳島県'!A1" display="徳島県の特徴"/>
    <hyperlink ref="S16" location="'73 香川県'!A1" display="香川県の特徴"/>
    <hyperlink ref="S17" location="'74 愛媛県'!A1" display="愛媛県の特徴"/>
    <hyperlink ref="S18" location="'75 高知県'!A1" display="高知県の特徴"/>
    <hyperlink ref="S19" location="'76 福岡県'!A1" display="福岡県の特徴"/>
    <hyperlink ref="S20" location="'77 佐賀県'!A1" display="佐賀県の特徴"/>
    <hyperlink ref="S21" location="'78 長崎県'!A1" display="長崎県の特徴"/>
    <hyperlink ref="S22" location="'79 熊本県'!A1" display="熊本県の特徴"/>
    <hyperlink ref="S23" location="'80 大分県'!A1" display="大分県の特徴"/>
    <hyperlink ref="S24" location="'81 宮崎県'!A1" display="宮崎県の特徴"/>
    <hyperlink ref="S25" location="'82 鹿児島県'!A1" display="鹿児島県の特徴"/>
    <hyperlink ref="S26" location="'83 沖縄県'!A1" display="沖縄県の特徴"/>
    <hyperlink ref="S27" location="'84都道府県比較表'!A1" display="都道府県比較表"/>
    <hyperlink ref="E6" location="'3-1正答率・属性別'!A1" display="'3-1正答率・属性別'!A1"/>
    <hyperlink ref="O46" location="'(参考3・4)ﾃﾞｰﾀ引用・個票ﾃﾞｰﾀ利用について'!A20" display="個票データの利用方法"/>
  </hyperlinks>
  <pageMargins left="0.70866141732283472" right="0.70866141732283472" top="0.74803149606299213" bottom="0.74803149606299213" header="0.31496062992125984" footer="0.31496062992125984"/>
  <pageSetup paperSize="9" scale="64" orientation="portrait" r:id="rId1"/>
  <rowBreaks count="1" manualBreakCount="1">
    <brk id="48" max="2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3"/>
  <sheetViews>
    <sheetView view="pageBreakPreview" zoomScale="80" zoomScaleNormal="100" zoomScaleSheetLayoutView="80" workbookViewId="0"/>
  </sheetViews>
  <sheetFormatPr defaultRowHeight="13.5"/>
  <cols>
    <col min="1" max="1" width="0.625" style="83" customWidth="1"/>
    <col min="2" max="2" width="1.5" style="83" customWidth="1"/>
    <col min="3" max="3" width="1.375" style="83" customWidth="1"/>
    <col min="4" max="4" width="17.625" style="83" customWidth="1"/>
    <col min="5" max="5" width="6.875" style="323" bestFit="1" customWidth="1"/>
    <col min="6" max="21" width="3.75" style="83" customWidth="1"/>
    <col min="22" max="22" width="0.625" style="83" customWidth="1"/>
    <col min="23" max="23" width="0.25" style="83" hidden="1" customWidth="1"/>
    <col min="24" max="24" width="9" style="83"/>
    <col min="25" max="25" width="5.625" style="83" customWidth="1"/>
    <col min="26" max="16384" width="9" style="83"/>
  </cols>
  <sheetData>
    <row r="1" spans="2:24" ht="24">
      <c r="B1" s="966" t="s">
        <v>390</v>
      </c>
    </row>
    <row r="2" spans="2:24" ht="24">
      <c r="B2" s="966"/>
    </row>
    <row r="3" spans="2:24" ht="14.25" thickBot="1">
      <c r="G3" s="98"/>
      <c r="H3" s="98"/>
      <c r="I3" s="98"/>
      <c r="J3" s="98"/>
      <c r="K3" s="98"/>
      <c r="L3" s="98"/>
      <c r="M3" s="98"/>
      <c r="N3" s="98"/>
      <c r="O3" s="98"/>
      <c r="P3" s="98"/>
      <c r="Q3" s="98"/>
      <c r="R3" s="98"/>
      <c r="S3" s="98"/>
      <c r="T3" s="98"/>
      <c r="U3" s="98" t="s">
        <v>1306</v>
      </c>
    </row>
    <row r="4" spans="2:24" ht="16.5" customHeight="1">
      <c r="B4" s="691"/>
      <c r="C4" s="222"/>
      <c r="D4" s="222"/>
      <c r="E4" s="1298"/>
      <c r="F4" s="1301" t="s">
        <v>358</v>
      </c>
      <c r="G4" s="1302" t="s">
        <v>1385</v>
      </c>
      <c r="H4" s="692"/>
      <c r="I4" s="692"/>
      <c r="J4" s="692"/>
      <c r="K4" s="692"/>
      <c r="L4" s="692"/>
      <c r="M4" s="692"/>
      <c r="N4" s="692"/>
      <c r="O4" s="692"/>
      <c r="P4" s="692"/>
      <c r="Q4" s="692"/>
      <c r="R4" s="692"/>
      <c r="S4" s="692"/>
      <c r="T4" s="692"/>
      <c r="U4" s="693"/>
    </row>
    <row r="5" spans="2:24" ht="24" customHeight="1">
      <c r="B5" s="93"/>
      <c r="C5" s="42"/>
      <c r="D5" s="42"/>
      <c r="E5" s="1299"/>
      <c r="F5" s="1285"/>
      <c r="G5" s="1303"/>
      <c r="H5" s="44">
        <v>1</v>
      </c>
      <c r="I5" s="162">
        <f t="shared" ref="I5:U5" si="0">+H5+1</f>
        <v>2</v>
      </c>
      <c r="J5" s="162">
        <f t="shared" si="0"/>
        <v>3</v>
      </c>
      <c r="K5" s="162">
        <f t="shared" si="0"/>
        <v>4</v>
      </c>
      <c r="L5" s="162">
        <f t="shared" si="0"/>
        <v>5</v>
      </c>
      <c r="M5" s="162">
        <f t="shared" si="0"/>
        <v>6</v>
      </c>
      <c r="N5" s="162">
        <f t="shared" si="0"/>
        <v>7</v>
      </c>
      <c r="O5" s="162">
        <f t="shared" si="0"/>
        <v>8</v>
      </c>
      <c r="P5" s="162">
        <f t="shared" si="0"/>
        <v>9</v>
      </c>
      <c r="Q5" s="162">
        <f t="shared" si="0"/>
        <v>10</v>
      </c>
      <c r="R5" s="162">
        <f t="shared" si="0"/>
        <v>11</v>
      </c>
      <c r="S5" s="162">
        <f t="shared" si="0"/>
        <v>12</v>
      </c>
      <c r="T5" s="162">
        <f t="shared" si="0"/>
        <v>13</v>
      </c>
      <c r="U5" s="636">
        <f t="shared" si="0"/>
        <v>14</v>
      </c>
    </row>
    <row r="6" spans="2:24" ht="114.75" customHeight="1">
      <c r="B6" s="90"/>
      <c r="C6" s="46"/>
      <c r="D6" s="46"/>
      <c r="E6" s="1300"/>
      <c r="F6" s="1286"/>
      <c r="G6" s="1304"/>
      <c r="H6" s="921" t="s">
        <v>1386</v>
      </c>
      <c r="I6" s="926" t="s">
        <v>1387</v>
      </c>
      <c r="J6" s="921" t="s">
        <v>1388</v>
      </c>
      <c r="K6" s="926" t="s">
        <v>1389</v>
      </c>
      <c r="L6" s="926" t="s">
        <v>1390</v>
      </c>
      <c r="M6" s="926" t="s">
        <v>1391</v>
      </c>
      <c r="N6" s="926" t="s">
        <v>1392</v>
      </c>
      <c r="O6" s="926" t="s">
        <v>1393</v>
      </c>
      <c r="P6" s="926" t="s">
        <v>1394</v>
      </c>
      <c r="Q6" s="926" t="s">
        <v>1395</v>
      </c>
      <c r="R6" s="926" t="s">
        <v>1396</v>
      </c>
      <c r="S6" s="926" t="s">
        <v>1397</v>
      </c>
      <c r="T6" s="926" t="s">
        <v>1398</v>
      </c>
      <c r="U6" s="694" t="s">
        <v>1399</v>
      </c>
    </row>
    <row r="7" spans="2:24" ht="30" customHeight="1">
      <c r="B7" s="88" t="s">
        <v>8</v>
      </c>
      <c r="C7" s="48"/>
      <c r="D7" s="48"/>
      <c r="E7" s="164">
        <f>+E8+E14+E19</f>
        <v>11</v>
      </c>
      <c r="F7" s="695">
        <f t="shared" ref="F7" si="1">+(SUM(F9:F21)-F14-F19)/11</f>
        <v>58.227272727272727</v>
      </c>
      <c r="G7" s="695">
        <f>+(SUM(G9:G21)-G14-G19)/11</f>
        <v>62.597402597402606</v>
      </c>
      <c r="H7" s="695">
        <f t="shared" ref="H7:Q7" si="2">+(SUM(H9:H21)-H14-H19)/11</f>
        <v>70.63636363636364</v>
      </c>
      <c r="I7" s="695">
        <f t="shared" ref="I7" si="3">+(SUM(I9:I21)-I14-I19)/11</f>
        <v>69.090909090909093</v>
      </c>
      <c r="J7" s="58">
        <f t="shared" ref="J7:L7" si="4">+(SUM(J9:J21)-J14-J19)/11</f>
        <v>67.090909090909093</v>
      </c>
      <c r="K7" s="695">
        <f t="shared" si="4"/>
        <v>65.909090909090907</v>
      </c>
      <c r="L7" s="695">
        <f t="shared" si="4"/>
        <v>66</v>
      </c>
      <c r="M7" s="216">
        <f t="shared" si="2"/>
        <v>63.454545454545453</v>
      </c>
      <c r="N7" s="216">
        <f t="shared" si="2"/>
        <v>62.727272727272727</v>
      </c>
      <c r="O7" s="216">
        <f t="shared" si="2"/>
        <v>62.090909090909093</v>
      </c>
      <c r="P7" s="695">
        <f t="shared" ref="P7" si="5">+(SUM(P9:P21)-P14-P19)/11</f>
        <v>60.636363636363633</v>
      </c>
      <c r="Q7" s="695">
        <f t="shared" si="2"/>
        <v>60.272727272727273</v>
      </c>
      <c r="R7" s="695">
        <f t="shared" ref="R7:U7" si="6">+(SUM(R9:R21)-R14-R19)/11</f>
        <v>58.727272727272727</v>
      </c>
      <c r="S7" s="695">
        <f t="shared" si="6"/>
        <v>57.81818181818182</v>
      </c>
      <c r="T7" s="695">
        <f t="shared" si="6"/>
        <v>56.545454545454547</v>
      </c>
      <c r="U7" s="674">
        <f t="shared" si="6"/>
        <v>55.363636363636367</v>
      </c>
    </row>
    <row r="8" spans="2:24" ht="30" customHeight="1">
      <c r="B8" s="93"/>
      <c r="C8" s="57" t="s">
        <v>222</v>
      </c>
      <c r="D8" s="48"/>
      <c r="E8" s="164">
        <v>5</v>
      </c>
      <c r="F8" s="695">
        <f>+AVERAGE(F9:F13)</f>
        <v>58</v>
      </c>
      <c r="G8" s="695">
        <f>+AVERAGE(G9:G13)</f>
        <v>58.542857142857144</v>
      </c>
      <c r="H8" s="695">
        <f t="shared" ref="H8:U8" si="7">+AVERAGE(H9:H13)</f>
        <v>67.400000000000006</v>
      </c>
      <c r="I8" s="695">
        <f t="shared" si="7"/>
        <v>69</v>
      </c>
      <c r="J8" s="58">
        <f t="shared" si="7"/>
        <v>58.8</v>
      </c>
      <c r="K8" s="695">
        <f t="shared" si="7"/>
        <v>64.8</v>
      </c>
      <c r="L8" s="695">
        <f t="shared" si="7"/>
        <v>52</v>
      </c>
      <c r="M8" s="216">
        <f t="shared" si="7"/>
        <v>64.8</v>
      </c>
      <c r="N8" s="216">
        <f t="shared" si="7"/>
        <v>56.6</v>
      </c>
      <c r="O8" s="216">
        <f t="shared" si="7"/>
        <v>59.4</v>
      </c>
      <c r="P8" s="216">
        <f t="shared" si="7"/>
        <v>61.8</v>
      </c>
      <c r="Q8" s="695">
        <f t="shared" si="7"/>
        <v>54.2</v>
      </c>
      <c r="R8" s="695">
        <f t="shared" si="7"/>
        <v>50.8</v>
      </c>
      <c r="S8" s="695">
        <f t="shared" si="7"/>
        <v>52.8</v>
      </c>
      <c r="T8" s="695">
        <f t="shared" si="7"/>
        <v>53.2</v>
      </c>
      <c r="U8" s="674">
        <f t="shared" si="7"/>
        <v>54</v>
      </c>
      <c r="W8" s="87">
        <f t="shared" ref="W8:W18" si="8">+AVERAGE(H8:U8)</f>
        <v>58.542857142857144</v>
      </c>
      <c r="X8" s="87"/>
    </row>
    <row r="9" spans="2:24" ht="30" customHeight="1">
      <c r="B9" s="93"/>
      <c r="C9" s="56"/>
      <c r="D9" s="57" t="s">
        <v>384</v>
      </c>
      <c r="E9" s="164" t="s">
        <v>1400</v>
      </c>
      <c r="F9" s="696">
        <v>65.7</v>
      </c>
      <c r="G9" s="695">
        <f>+AVERAGE(H9:U9)</f>
        <v>58.214285714285715</v>
      </c>
      <c r="H9" s="506">
        <v>64</v>
      </c>
      <c r="I9" s="506">
        <v>61</v>
      </c>
      <c r="J9" s="44">
        <v>63</v>
      </c>
      <c r="K9" s="506">
        <v>76</v>
      </c>
      <c r="L9" s="506">
        <v>40</v>
      </c>
      <c r="M9" s="44">
        <v>61</v>
      </c>
      <c r="N9" s="223">
        <v>54</v>
      </c>
      <c r="O9" s="506">
        <v>60</v>
      </c>
      <c r="P9" s="506">
        <v>64</v>
      </c>
      <c r="Q9" s="506">
        <v>40</v>
      </c>
      <c r="R9" s="506">
        <v>53</v>
      </c>
      <c r="S9" s="506">
        <v>44</v>
      </c>
      <c r="T9" s="506">
        <v>75</v>
      </c>
      <c r="U9" s="697">
        <v>60</v>
      </c>
      <c r="W9" s="87">
        <f t="shared" si="8"/>
        <v>58.214285714285715</v>
      </c>
      <c r="X9" s="87"/>
    </row>
    <row r="10" spans="2:24" ht="30" customHeight="1">
      <c r="B10" s="93"/>
      <c r="C10" s="56"/>
      <c r="D10" s="56" t="s">
        <v>385</v>
      </c>
      <c r="E10" s="571" t="s">
        <v>1401</v>
      </c>
      <c r="F10" s="698">
        <v>42.9</v>
      </c>
      <c r="G10" s="699">
        <f>+AVERAGE(H10:U10)</f>
        <v>29.714285714285715</v>
      </c>
      <c r="H10" s="924">
        <v>47</v>
      </c>
      <c r="I10" s="924">
        <v>46</v>
      </c>
      <c r="J10" s="45">
        <v>20</v>
      </c>
      <c r="K10" s="924">
        <v>29</v>
      </c>
      <c r="L10" s="924">
        <v>14</v>
      </c>
      <c r="M10" s="45">
        <v>37</v>
      </c>
      <c r="N10" s="551">
        <v>30</v>
      </c>
      <c r="O10" s="924">
        <v>32</v>
      </c>
      <c r="P10" s="924">
        <v>31</v>
      </c>
      <c r="Q10" s="924">
        <v>10</v>
      </c>
      <c r="R10" s="924">
        <v>18</v>
      </c>
      <c r="S10" s="924">
        <v>21</v>
      </c>
      <c r="T10" s="924">
        <v>54</v>
      </c>
      <c r="U10" s="700">
        <v>27</v>
      </c>
      <c r="W10" s="87">
        <f t="shared" si="8"/>
        <v>29.714285714285715</v>
      </c>
      <c r="X10" s="87"/>
    </row>
    <row r="11" spans="2:24" ht="30" customHeight="1">
      <c r="B11" s="93"/>
      <c r="C11" s="56"/>
      <c r="D11" s="56" t="s">
        <v>1846</v>
      </c>
      <c r="E11" s="571" t="s">
        <v>1402</v>
      </c>
      <c r="F11" s="698">
        <v>74.8</v>
      </c>
      <c r="G11" s="699">
        <f>+AVERAGE(H11:U11)</f>
        <v>71.142857142857139</v>
      </c>
      <c r="H11" s="924">
        <v>79</v>
      </c>
      <c r="I11" s="924">
        <v>86</v>
      </c>
      <c r="J11" s="45">
        <v>83</v>
      </c>
      <c r="K11" s="924">
        <v>84</v>
      </c>
      <c r="L11" s="924">
        <v>69</v>
      </c>
      <c r="M11" s="45">
        <v>77</v>
      </c>
      <c r="N11" s="551">
        <v>82</v>
      </c>
      <c r="O11" s="924">
        <v>81</v>
      </c>
      <c r="P11" s="924">
        <v>72</v>
      </c>
      <c r="Q11" s="924">
        <v>77</v>
      </c>
      <c r="R11" s="924">
        <v>67</v>
      </c>
      <c r="S11" s="924">
        <v>73</v>
      </c>
      <c r="T11" s="924">
        <v>18</v>
      </c>
      <c r="U11" s="700">
        <v>48</v>
      </c>
      <c r="W11" s="87">
        <f t="shared" si="8"/>
        <v>71.142857142857139</v>
      </c>
      <c r="X11" s="87"/>
    </row>
    <row r="12" spans="2:24" ht="30" customHeight="1">
      <c r="B12" s="93"/>
      <c r="C12" s="56"/>
      <c r="D12" s="56" t="s">
        <v>1403</v>
      </c>
      <c r="E12" s="571" t="s">
        <v>1404</v>
      </c>
      <c r="F12" s="698">
        <v>60.8</v>
      </c>
      <c r="G12" s="699">
        <f>+AVERAGE(H12:U12)</f>
        <v>80.428571428571431</v>
      </c>
      <c r="H12" s="924">
        <v>87</v>
      </c>
      <c r="I12" s="924">
        <v>91</v>
      </c>
      <c r="J12" s="45">
        <v>87</v>
      </c>
      <c r="K12" s="924">
        <v>88</v>
      </c>
      <c r="L12" s="924">
        <v>86</v>
      </c>
      <c r="M12" s="45">
        <v>94</v>
      </c>
      <c r="N12" s="551">
        <v>74</v>
      </c>
      <c r="O12" s="924">
        <v>70</v>
      </c>
      <c r="P12" s="924">
        <v>85</v>
      </c>
      <c r="Q12" s="924">
        <v>81</v>
      </c>
      <c r="R12" s="924">
        <v>57</v>
      </c>
      <c r="S12" s="924">
        <v>78</v>
      </c>
      <c r="T12" s="924">
        <v>68</v>
      </c>
      <c r="U12" s="700">
        <v>80</v>
      </c>
      <c r="W12" s="87">
        <f t="shared" si="8"/>
        <v>80.428571428571431</v>
      </c>
      <c r="X12" s="87"/>
    </row>
    <row r="13" spans="2:24" ht="30" customHeight="1">
      <c r="B13" s="93"/>
      <c r="C13" s="56"/>
      <c r="D13" s="166" t="s">
        <v>386</v>
      </c>
      <c r="E13" s="572" t="s">
        <v>1405</v>
      </c>
      <c r="F13" s="701">
        <v>45.8</v>
      </c>
      <c r="G13" s="702">
        <f>+AVERAGE(H13:U13)</f>
        <v>53.214285714285715</v>
      </c>
      <c r="H13" s="929">
        <v>60</v>
      </c>
      <c r="I13" s="929">
        <v>61</v>
      </c>
      <c r="J13" s="163">
        <v>41</v>
      </c>
      <c r="K13" s="929">
        <v>47</v>
      </c>
      <c r="L13" s="929">
        <v>51</v>
      </c>
      <c r="M13" s="163">
        <v>55</v>
      </c>
      <c r="N13" s="703">
        <v>43</v>
      </c>
      <c r="O13" s="929">
        <v>54</v>
      </c>
      <c r="P13" s="929">
        <v>57</v>
      </c>
      <c r="Q13" s="929">
        <v>63</v>
      </c>
      <c r="R13" s="929">
        <v>59</v>
      </c>
      <c r="S13" s="929">
        <v>48</v>
      </c>
      <c r="T13" s="929">
        <v>51</v>
      </c>
      <c r="U13" s="704">
        <v>55</v>
      </c>
      <c r="W13" s="87">
        <f t="shared" si="8"/>
        <v>53.214285714285715</v>
      </c>
      <c r="X13" s="87"/>
    </row>
    <row r="14" spans="2:24" ht="30" customHeight="1">
      <c r="B14" s="93"/>
      <c r="C14" s="57" t="s">
        <v>388</v>
      </c>
      <c r="D14" s="48"/>
      <c r="E14" s="164">
        <v>4</v>
      </c>
      <c r="F14" s="695">
        <f t="shared" ref="F14:U14" si="9">+AVERAGE(F15:F18)</f>
        <v>64.95</v>
      </c>
      <c r="G14" s="695">
        <f t="shared" si="9"/>
        <v>73.839285714285708</v>
      </c>
      <c r="H14" s="695">
        <f t="shared" si="9"/>
        <v>81.5</v>
      </c>
      <c r="I14" s="695">
        <f t="shared" si="9"/>
        <v>72.75</v>
      </c>
      <c r="J14" s="58">
        <f>+AVERAGE(J15:J18)</f>
        <v>79.5</v>
      </c>
      <c r="K14" s="695">
        <f t="shared" ref="K14:L14" si="10">+AVERAGE(K15:K18)</f>
        <v>77.25</v>
      </c>
      <c r="L14" s="695">
        <f t="shared" si="10"/>
        <v>82.5</v>
      </c>
      <c r="M14" s="216">
        <f t="shared" si="9"/>
        <v>72.25</v>
      </c>
      <c r="N14" s="216">
        <f t="shared" si="9"/>
        <v>75.75</v>
      </c>
      <c r="O14" s="216">
        <f t="shared" si="9"/>
        <v>68</v>
      </c>
      <c r="P14" s="216">
        <f t="shared" si="9"/>
        <v>67.5</v>
      </c>
      <c r="Q14" s="216">
        <f t="shared" si="9"/>
        <v>66.25</v>
      </c>
      <c r="R14" s="695">
        <f t="shared" si="9"/>
        <v>81</v>
      </c>
      <c r="S14" s="695">
        <f t="shared" si="9"/>
        <v>66</v>
      </c>
      <c r="T14" s="695">
        <f t="shared" si="9"/>
        <v>74.75</v>
      </c>
      <c r="U14" s="674">
        <f t="shared" si="9"/>
        <v>68.75</v>
      </c>
      <c r="W14" s="87">
        <f t="shared" si="8"/>
        <v>73.839285714285708</v>
      </c>
      <c r="X14" s="87"/>
    </row>
    <row r="15" spans="2:24" ht="30" customHeight="1">
      <c r="B15" s="93"/>
      <c r="C15" s="56"/>
      <c r="D15" s="57" t="s">
        <v>1406</v>
      </c>
      <c r="E15" s="44" t="s">
        <v>1407</v>
      </c>
      <c r="F15" s="696">
        <v>84.5</v>
      </c>
      <c r="G15" s="695">
        <f>+AVERAGE(H15:U15)</f>
        <v>81.928571428571431</v>
      </c>
      <c r="H15" s="506">
        <v>96</v>
      </c>
      <c r="I15" s="506">
        <v>82</v>
      </c>
      <c r="J15" s="44">
        <v>83</v>
      </c>
      <c r="K15" s="506">
        <v>85</v>
      </c>
      <c r="L15" s="506">
        <v>86</v>
      </c>
      <c r="M15" s="44">
        <v>89</v>
      </c>
      <c r="N15" s="223">
        <v>69</v>
      </c>
      <c r="O15" s="506">
        <v>85</v>
      </c>
      <c r="P15" s="506">
        <v>83</v>
      </c>
      <c r="Q15" s="506">
        <v>77</v>
      </c>
      <c r="R15" s="506">
        <v>94</v>
      </c>
      <c r="S15" s="506">
        <v>61</v>
      </c>
      <c r="T15" s="506">
        <v>79</v>
      </c>
      <c r="U15" s="697">
        <v>78</v>
      </c>
      <c r="V15" s="42"/>
      <c r="W15" s="87">
        <f t="shared" si="8"/>
        <v>81.928571428571431</v>
      </c>
      <c r="X15" s="87"/>
    </row>
    <row r="16" spans="2:24" ht="30" customHeight="1">
      <c r="B16" s="93"/>
      <c r="C16" s="56"/>
      <c r="D16" s="56" t="s">
        <v>1408</v>
      </c>
      <c r="E16" s="45" t="s">
        <v>1409</v>
      </c>
      <c r="F16" s="698">
        <v>57.5</v>
      </c>
      <c r="G16" s="699">
        <f>+AVERAGE(H16:U16)</f>
        <v>78.857142857142861</v>
      </c>
      <c r="H16" s="924">
        <v>87</v>
      </c>
      <c r="I16" s="924">
        <v>71</v>
      </c>
      <c r="J16" s="45">
        <v>80</v>
      </c>
      <c r="K16" s="924">
        <v>85</v>
      </c>
      <c r="L16" s="924">
        <v>82</v>
      </c>
      <c r="M16" s="45">
        <v>80</v>
      </c>
      <c r="N16" s="551">
        <v>78</v>
      </c>
      <c r="O16" s="924">
        <v>76</v>
      </c>
      <c r="P16" s="924">
        <v>78</v>
      </c>
      <c r="Q16" s="924">
        <v>71</v>
      </c>
      <c r="R16" s="924">
        <v>81</v>
      </c>
      <c r="S16" s="924">
        <v>65</v>
      </c>
      <c r="T16" s="924">
        <v>89</v>
      </c>
      <c r="U16" s="700">
        <v>81</v>
      </c>
      <c r="V16" s="42"/>
      <c r="W16" s="87">
        <f t="shared" si="8"/>
        <v>78.857142857142861</v>
      </c>
      <c r="X16" s="87"/>
    </row>
    <row r="17" spans="2:24" ht="30" customHeight="1">
      <c r="B17" s="93"/>
      <c r="C17" s="56"/>
      <c r="D17" s="56" t="s">
        <v>1410</v>
      </c>
      <c r="E17" s="45" t="s">
        <v>1411</v>
      </c>
      <c r="F17" s="698">
        <v>70.400000000000006</v>
      </c>
      <c r="G17" s="699">
        <f>+AVERAGE(H17:U17)</f>
        <v>81.714285714285708</v>
      </c>
      <c r="H17" s="924">
        <v>82</v>
      </c>
      <c r="I17" s="924">
        <v>86</v>
      </c>
      <c r="J17" s="45">
        <v>87</v>
      </c>
      <c r="K17" s="924">
        <v>83</v>
      </c>
      <c r="L17" s="924">
        <v>91</v>
      </c>
      <c r="M17" s="45">
        <v>77</v>
      </c>
      <c r="N17" s="551">
        <v>92</v>
      </c>
      <c r="O17" s="924">
        <v>75</v>
      </c>
      <c r="P17" s="924">
        <v>68</v>
      </c>
      <c r="Q17" s="924">
        <v>87</v>
      </c>
      <c r="R17" s="924">
        <v>91</v>
      </c>
      <c r="S17" s="924">
        <v>83</v>
      </c>
      <c r="T17" s="924">
        <v>72</v>
      </c>
      <c r="U17" s="700">
        <v>70</v>
      </c>
      <c r="W17" s="87">
        <f t="shared" si="8"/>
        <v>81.714285714285708</v>
      </c>
      <c r="X17" s="87"/>
    </row>
    <row r="18" spans="2:24" ht="30" customHeight="1">
      <c r="B18" s="634"/>
      <c r="C18" s="56"/>
      <c r="D18" s="56" t="s">
        <v>1847</v>
      </c>
      <c r="E18" s="45" t="s">
        <v>1412</v>
      </c>
      <c r="F18" s="698">
        <v>47.4</v>
      </c>
      <c r="G18" s="699">
        <f>+AVERAGE(H18:U18)</f>
        <v>52.857142857142854</v>
      </c>
      <c r="H18" s="924">
        <v>61</v>
      </c>
      <c r="I18" s="924">
        <v>52</v>
      </c>
      <c r="J18" s="45">
        <v>68</v>
      </c>
      <c r="K18" s="924">
        <v>56</v>
      </c>
      <c r="L18" s="924">
        <v>71</v>
      </c>
      <c r="M18" s="163">
        <v>43</v>
      </c>
      <c r="N18" s="551">
        <v>64</v>
      </c>
      <c r="O18" s="924">
        <v>36</v>
      </c>
      <c r="P18" s="924">
        <v>41</v>
      </c>
      <c r="Q18" s="924">
        <v>30</v>
      </c>
      <c r="R18" s="924">
        <v>58</v>
      </c>
      <c r="S18" s="924">
        <v>55</v>
      </c>
      <c r="T18" s="924">
        <v>59</v>
      </c>
      <c r="U18" s="700">
        <v>46</v>
      </c>
      <c r="W18" s="87">
        <f t="shared" si="8"/>
        <v>52.857142857142854</v>
      </c>
      <c r="X18" s="87"/>
    </row>
    <row r="19" spans="2:24" ht="30" customHeight="1">
      <c r="B19" s="634"/>
      <c r="C19" s="57" t="s">
        <v>1413</v>
      </c>
      <c r="D19" s="48"/>
      <c r="E19" s="164">
        <v>2</v>
      </c>
      <c r="F19" s="695">
        <f>+AVERAGE(F20:F21)</f>
        <v>45.35</v>
      </c>
      <c r="G19" s="695">
        <f t="shared" ref="G19:U19" si="11">+AVERAGE(G20:G21)</f>
        <v>50.25</v>
      </c>
      <c r="H19" s="695">
        <f t="shared" si="11"/>
        <v>57</v>
      </c>
      <c r="I19" s="695">
        <f t="shared" si="11"/>
        <v>62</v>
      </c>
      <c r="J19" s="58">
        <f t="shared" si="11"/>
        <v>63</v>
      </c>
      <c r="K19" s="695">
        <f t="shared" si="11"/>
        <v>46</v>
      </c>
      <c r="L19" s="695">
        <f t="shared" si="11"/>
        <v>68</v>
      </c>
      <c r="M19" s="216">
        <f t="shared" si="11"/>
        <v>42.5</v>
      </c>
      <c r="N19" s="216">
        <f t="shared" si="11"/>
        <v>52</v>
      </c>
      <c r="O19" s="216">
        <f t="shared" si="11"/>
        <v>57</v>
      </c>
      <c r="P19" s="216">
        <f t="shared" si="11"/>
        <v>44</v>
      </c>
      <c r="Q19" s="695">
        <f t="shared" si="11"/>
        <v>63.5</v>
      </c>
      <c r="R19" s="695">
        <f t="shared" si="11"/>
        <v>34</v>
      </c>
      <c r="S19" s="695">
        <f t="shared" si="11"/>
        <v>54</v>
      </c>
      <c r="T19" s="695">
        <f t="shared" si="11"/>
        <v>57</v>
      </c>
      <c r="U19" s="674">
        <f t="shared" si="11"/>
        <v>32</v>
      </c>
    </row>
    <row r="20" spans="2:24" ht="30" customHeight="1">
      <c r="B20" s="93"/>
      <c r="C20" s="56"/>
      <c r="D20" s="57" t="s">
        <v>1414</v>
      </c>
      <c r="E20" s="44" t="s">
        <v>1415</v>
      </c>
      <c r="F20" s="696">
        <v>36.200000000000003</v>
      </c>
      <c r="G20" s="695">
        <f>+AVERAGE(H20:U20)</f>
        <v>44.714285714285715</v>
      </c>
      <c r="H20" s="506">
        <v>49</v>
      </c>
      <c r="I20" s="506">
        <v>56</v>
      </c>
      <c r="J20" s="44">
        <v>60</v>
      </c>
      <c r="K20" s="506">
        <v>38</v>
      </c>
      <c r="L20" s="506">
        <v>64</v>
      </c>
      <c r="M20" s="44">
        <v>35</v>
      </c>
      <c r="N20" s="223">
        <v>47</v>
      </c>
      <c r="O20" s="506">
        <v>45</v>
      </c>
      <c r="P20" s="506">
        <v>39</v>
      </c>
      <c r="Q20" s="506">
        <v>61</v>
      </c>
      <c r="R20" s="506">
        <v>8</v>
      </c>
      <c r="S20" s="506">
        <v>48</v>
      </c>
      <c r="T20" s="506">
        <v>57</v>
      </c>
      <c r="U20" s="697">
        <v>19</v>
      </c>
    </row>
    <row r="21" spans="2:24" ht="30" customHeight="1" thickBot="1">
      <c r="B21" s="705"/>
      <c r="C21" s="639"/>
      <c r="D21" s="639" t="s">
        <v>1416</v>
      </c>
      <c r="E21" s="706" t="s">
        <v>1417</v>
      </c>
      <c r="F21" s="707">
        <v>54.5</v>
      </c>
      <c r="G21" s="708">
        <f>+SUM(H21:U21)/14</f>
        <v>55.785714285714285</v>
      </c>
      <c r="H21" s="709">
        <v>65</v>
      </c>
      <c r="I21" s="709">
        <v>68</v>
      </c>
      <c r="J21" s="706">
        <v>66</v>
      </c>
      <c r="K21" s="709">
        <v>54</v>
      </c>
      <c r="L21" s="709">
        <v>72</v>
      </c>
      <c r="M21" s="706">
        <v>50</v>
      </c>
      <c r="N21" s="925">
        <v>57</v>
      </c>
      <c r="O21" s="709">
        <v>69</v>
      </c>
      <c r="P21" s="709">
        <v>49</v>
      </c>
      <c r="Q21" s="709">
        <v>66</v>
      </c>
      <c r="R21" s="709">
        <v>60</v>
      </c>
      <c r="S21" s="709">
        <v>60</v>
      </c>
      <c r="T21" s="709" t="s">
        <v>1418</v>
      </c>
      <c r="U21" s="710">
        <v>45</v>
      </c>
    </row>
    <row r="22" spans="2:24" ht="19.5" customHeight="1">
      <c r="B22" s="1305" t="s">
        <v>1848</v>
      </c>
      <c r="C22" s="1305"/>
      <c r="D22" s="1305"/>
      <c r="E22" s="1305"/>
      <c r="F22" s="1305"/>
      <c r="G22" s="1305"/>
      <c r="H22" s="1305"/>
      <c r="I22" s="1305"/>
      <c r="J22" s="1305"/>
      <c r="K22" s="1305"/>
      <c r="L22" s="1305"/>
      <c r="M22" s="1305"/>
      <c r="N22" s="1305"/>
      <c r="O22" s="1305"/>
      <c r="P22" s="1305"/>
      <c r="Q22" s="1305"/>
      <c r="R22" s="1305"/>
      <c r="S22" s="1305"/>
      <c r="T22" s="1305"/>
      <c r="U22" s="1305"/>
      <c r="V22" s="1305"/>
    </row>
    <row r="23" spans="2:24" ht="31.5" customHeight="1">
      <c r="B23" s="1306"/>
      <c r="C23" s="1306"/>
      <c r="D23" s="1306"/>
      <c r="E23" s="1306"/>
      <c r="F23" s="1306"/>
      <c r="G23" s="1306"/>
      <c r="H23" s="1306"/>
      <c r="I23" s="1306"/>
      <c r="J23" s="1306"/>
      <c r="K23" s="1306"/>
      <c r="L23" s="1306"/>
      <c r="M23" s="1306"/>
      <c r="N23" s="1306"/>
      <c r="O23" s="1306"/>
      <c r="P23" s="1306"/>
      <c r="Q23" s="1306"/>
      <c r="R23" s="1306"/>
      <c r="S23" s="1306"/>
      <c r="T23" s="1306"/>
      <c r="U23" s="1306"/>
      <c r="V23" s="1306"/>
    </row>
  </sheetData>
  <mergeCells count="4">
    <mergeCell ref="E4:E6"/>
    <mergeCell ref="F4:F6"/>
    <mergeCell ref="G4:G6"/>
    <mergeCell ref="B22:V23"/>
  </mergeCells>
  <phoneticPr fontId="4"/>
  <printOptions horizontalCentered="1"/>
  <pageMargins left="0.51181102362204722" right="0.51181102362204722" top="0.74803149606299213" bottom="0.55118110236220474" header="0.31496062992125984" footer="0.31496062992125984"/>
  <pageSetup paperSize="9" orientation="portrait" r:id="rId1"/>
  <headerFooter>
    <oddFooter>&amp;C-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view="pageBreakPreview" zoomScale="70" zoomScaleNormal="85" zoomScaleSheetLayoutView="70" workbookViewId="0"/>
  </sheetViews>
  <sheetFormatPr defaultRowHeight="15.75"/>
  <cols>
    <col min="1" max="1" width="13.625" style="938" customWidth="1"/>
    <col min="2" max="4" width="8.75" style="938" customWidth="1"/>
    <col min="5" max="6" width="6.25" style="938" customWidth="1"/>
    <col min="7" max="16" width="8.75" style="938" customWidth="1"/>
    <col min="17" max="17" width="25" style="938" customWidth="1"/>
    <col min="18" max="16384" width="9" style="83"/>
  </cols>
  <sheetData>
    <row r="1" spans="1:17" ht="32.25">
      <c r="A1" s="937" t="s">
        <v>397</v>
      </c>
    </row>
    <row r="2" spans="1:17" ht="21.75" thickBot="1">
      <c r="A2" s="939"/>
    </row>
    <row r="3" spans="1:17" ht="27" customHeight="1">
      <c r="A3" s="940"/>
      <c r="B3" s="1310" t="s">
        <v>391</v>
      </c>
      <c r="C3" s="1310" t="s">
        <v>392</v>
      </c>
      <c r="D3" s="1312" t="s">
        <v>393</v>
      </c>
      <c r="E3" s="941"/>
      <c r="F3" s="941"/>
      <c r="G3" s="942"/>
      <c r="H3" s="943"/>
      <c r="I3" s="1310" t="s">
        <v>391</v>
      </c>
      <c r="J3" s="1310" t="s">
        <v>392</v>
      </c>
      <c r="K3" s="1312" t="s">
        <v>393</v>
      </c>
      <c r="L3" s="941"/>
      <c r="M3" s="941"/>
      <c r="N3" s="941"/>
      <c r="O3" s="941"/>
      <c r="P3" s="941"/>
      <c r="Q3" s="941"/>
    </row>
    <row r="4" spans="1:17" ht="63.75" customHeight="1">
      <c r="A4" s="944"/>
      <c r="B4" s="1311"/>
      <c r="C4" s="1311"/>
      <c r="D4" s="1313"/>
      <c r="G4" s="944"/>
      <c r="H4" s="945"/>
      <c r="I4" s="1314"/>
      <c r="J4" s="1314"/>
      <c r="K4" s="1313"/>
    </row>
    <row r="5" spans="1:17" ht="27" customHeight="1">
      <c r="A5" s="946" t="s">
        <v>152</v>
      </c>
      <c r="B5" s="947">
        <v>62.4</v>
      </c>
      <c r="C5" s="947">
        <v>6.6</v>
      </c>
      <c r="D5" s="948">
        <v>19.8</v>
      </c>
      <c r="G5" s="949" t="s">
        <v>8</v>
      </c>
      <c r="H5" s="927" t="s">
        <v>8</v>
      </c>
      <c r="I5" s="950">
        <v>62.4</v>
      </c>
      <c r="J5" s="950">
        <v>6.6</v>
      </c>
      <c r="K5" s="951">
        <v>19.8</v>
      </c>
    </row>
    <row r="6" spans="1:17" ht="27" customHeight="1">
      <c r="A6" s="952" t="s">
        <v>40</v>
      </c>
      <c r="B6" s="953">
        <v>60.3</v>
      </c>
      <c r="C6" s="953">
        <v>5.2</v>
      </c>
      <c r="D6" s="954">
        <v>20.2</v>
      </c>
      <c r="G6" s="955" t="s">
        <v>34</v>
      </c>
      <c r="H6" s="927" t="s">
        <v>8</v>
      </c>
      <c r="I6" s="950">
        <v>60.5</v>
      </c>
      <c r="J6" s="950">
        <v>8.1</v>
      </c>
      <c r="K6" s="951">
        <v>16.899999999999999</v>
      </c>
    </row>
    <row r="7" spans="1:17" ht="27" customHeight="1">
      <c r="A7" s="946" t="s">
        <v>41</v>
      </c>
      <c r="B7" s="947">
        <v>59.9</v>
      </c>
      <c r="C7" s="947">
        <v>5.9</v>
      </c>
      <c r="D7" s="948">
        <v>15.8</v>
      </c>
      <c r="G7" s="956"/>
      <c r="H7" s="957" t="s">
        <v>183</v>
      </c>
      <c r="I7" s="950">
        <v>60.1</v>
      </c>
      <c r="J7" s="950">
        <v>11.3</v>
      </c>
      <c r="K7" s="951">
        <v>24.1</v>
      </c>
    </row>
    <row r="8" spans="1:17" ht="27" customHeight="1">
      <c r="A8" s="946" t="s">
        <v>42</v>
      </c>
      <c r="B8" s="947">
        <v>64.900000000000006</v>
      </c>
      <c r="C8" s="947">
        <v>6.2</v>
      </c>
      <c r="D8" s="948">
        <v>22</v>
      </c>
      <c r="G8" s="956"/>
      <c r="H8" s="957" t="s">
        <v>147</v>
      </c>
      <c r="I8" s="950">
        <v>62.3</v>
      </c>
      <c r="J8" s="950">
        <v>8.9</v>
      </c>
      <c r="K8" s="951">
        <v>17.5</v>
      </c>
    </row>
    <row r="9" spans="1:17" ht="27" customHeight="1">
      <c r="A9" s="946" t="s">
        <v>43</v>
      </c>
      <c r="B9" s="947">
        <v>60.4</v>
      </c>
      <c r="C9" s="947">
        <v>6.5</v>
      </c>
      <c r="D9" s="948">
        <v>14.7</v>
      </c>
      <c r="G9" s="956"/>
      <c r="H9" s="957" t="s">
        <v>148</v>
      </c>
      <c r="I9" s="950">
        <v>56.7</v>
      </c>
      <c r="J9" s="950">
        <v>5.5</v>
      </c>
      <c r="K9" s="951">
        <v>15.2</v>
      </c>
    </row>
    <row r="10" spans="1:17" ht="27" customHeight="1">
      <c r="A10" s="946" t="s">
        <v>44</v>
      </c>
      <c r="B10" s="947">
        <v>58</v>
      </c>
      <c r="C10" s="947">
        <v>5.2</v>
      </c>
      <c r="D10" s="948">
        <v>14.2</v>
      </c>
      <c r="G10" s="956"/>
      <c r="H10" s="957" t="s">
        <v>149</v>
      </c>
      <c r="I10" s="950">
        <v>60.6</v>
      </c>
      <c r="J10" s="950">
        <v>8</v>
      </c>
      <c r="K10" s="951">
        <v>15.4</v>
      </c>
    </row>
    <row r="11" spans="1:17" ht="27" customHeight="1">
      <c r="A11" s="946" t="s">
        <v>45</v>
      </c>
      <c r="B11" s="947">
        <v>57.6</v>
      </c>
      <c r="C11" s="947">
        <v>5.4</v>
      </c>
      <c r="D11" s="948">
        <v>18.3</v>
      </c>
      <c r="G11" s="956"/>
      <c r="H11" s="957" t="s">
        <v>150</v>
      </c>
      <c r="I11" s="950">
        <v>62.1</v>
      </c>
      <c r="J11" s="950">
        <v>7.9</v>
      </c>
      <c r="K11" s="951">
        <v>15.2</v>
      </c>
    </row>
    <row r="12" spans="1:17" ht="27" customHeight="1">
      <c r="A12" s="946" t="s">
        <v>46</v>
      </c>
      <c r="B12" s="947">
        <v>61.6</v>
      </c>
      <c r="C12" s="947">
        <v>6.7</v>
      </c>
      <c r="D12" s="948">
        <v>15.2</v>
      </c>
      <c r="G12" s="956"/>
      <c r="H12" s="957" t="s">
        <v>151</v>
      </c>
      <c r="I12" s="950">
        <v>60.8</v>
      </c>
      <c r="J12" s="950">
        <v>6.4</v>
      </c>
      <c r="K12" s="951">
        <v>13.2</v>
      </c>
    </row>
    <row r="13" spans="1:17" ht="27" customHeight="1">
      <c r="A13" s="946" t="s">
        <v>47</v>
      </c>
      <c r="B13" s="947">
        <v>61.3</v>
      </c>
      <c r="C13" s="947">
        <v>7.1</v>
      </c>
      <c r="D13" s="948">
        <v>18.399999999999999</v>
      </c>
      <c r="G13" s="955" t="s">
        <v>35</v>
      </c>
      <c r="H13" s="927" t="s">
        <v>8</v>
      </c>
      <c r="I13" s="950">
        <v>64.400000000000006</v>
      </c>
      <c r="J13" s="950">
        <v>5.0999999999999996</v>
      </c>
      <c r="K13" s="951">
        <v>22.6</v>
      </c>
    </row>
    <row r="14" spans="1:17" s="938" customFormat="1" ht="27" customHeight="1">
      <c r="A14" s="946" t="s">
        <v>48</v>
      </c>
      <c r="B14" s="947">
        <v>62.1</v>
      </c>
      <c r="C14" s="947">
        <v>7.7</v>
      </c>
      <c r="D14" s="948">
        <v>19.7</v>
      </c>
      <c r="G14" s="958"/>
      <c r="H14" s="957" t="str">
        <f>+H7</f>
        <v>18-29歳</v>
      </c>
      <c r="I14" s="950">
        <v>64.400000000000006</v>
      </c>
      <c r="J14" s="950">
        <v>10</v>
      </c>
      <c r="K14" s="951">
        <v>29.1</v>
      </c>
    </row>
    <row r="15" spans="1:17" s="938" customFormat="1" ht="27" customHeight="1">
      <c r="A15" s="946" t="s">
        <v>49</v>
      </c>
      <c r="B15" s="947">
        <v>66.8</v>
      </c>
      <c r="C15" s="947">
        <v>7.5</v>
      </c>
      <c r="D15" s="948">
        <v>17.600000000000001</v>
      </c>
      <c r="G15" s="956"/>
      <c r="H15" s="957" t="s">
        <v>147</v>
      </c>
      <c r="I15" s="950">
        <v>66</v>
      </c>
      <c r="J15" s="950">
        <v>5</v>
      </c>
      <c r="K15" s="951">
        <v>23.5</v>
      </c>
    </row>
    <row r="16" spans="1:17" s="938" customFormat="1" ht="27" customHeight="1">
      <c r="A16" s="946" t="s">
        <v>50</v>
      </c>
      <c r="B16" s="947">
        <v>61.9</v>
      </c>
      <c r="C16" s="947">
        <v>6.6</v>
      </c>
      <c r="D16" s="948">
        <v>20</v>
      </c>
      <c r="G16" s="956"/>
      <c r="H16" s="957" t="s">
        <v>148</v>
      </c>
      <c r="I16" s="950">
        <v>61.7</v>
      </c>
      <c r="J16" s="950">
        <v>4.2</v>
      </c>
      <c r="K16" s="951">
        <v>22</v>
      </c>
    </row>
    <row r="17" spans="1:17" s="938" customFormat="1" ht="27" customHeight="1">
      <c r="A17" s="946" t="s">
        <v>51</v>
      </c>
      <c r="B17" s="947">
        <v>59.8</v>
      </c>
      <c r="C17" s="947">
        <v>7.3</v>
      </c>
      <c r="D17" s="948">
        <v>19.5</v>
      </c>
      <c r="G17" s="956"/>
      <c r="H17" s="957" t="s">
        <v>149</v>
      </c>
      <c r="I17" s="950">
        <v>66.599999999999994</v>
      </c>
      <c r="J17" s="950">
        <v>3.9</v>
      </c>
      <c r="K17" s="951">
        <v>19.399999999999999</v>
      </c>
    </row>
    <row r="18" spans="1:17" s="938" customFormat="1" ht="27" customHeight="1">
      <c r="A18" s="946" t="s">
        <v>52</v>
      </c>
      <c r="B18" s="947">
        <v>63.7</v>
      </c>
      <c r="C18" s="947">
        <v>7.5</v>
      </c>
      <c r="D18" s="948">
        <v>18.899999999999999</v>
      </c>
      <c r="G18" s="956"/>
      <c r="H18" s="957" t="s">
        <v>150</v>
      </c>
      <c r="I18" s="950">
        <v>65.8</v>
      </c>
      <c r="J18" s="950">
        <v>4.0999999999999996</v>
      </c>
      <c r="K18" s="951">
        <v>21</v>
      </c>
    </row>
    <row r="19" spans="1:17" s="938" customFormat="1" ht="27" customHeight="1" thickBot="1">
      <c r="A19" s="946" t="s">
        <v>53</v>
      </c>
      <c r="B19" s="947">
        <v>62.7</v>
      </c>
      <c r="C19" s="947">
        <v>6.8</v>
      </c>
      <c r="D19" s="948">
        <v>19.600000000000001</v>
      </c>
      <c r="G19" s="959"/>
      <c r="H19" s="960" t="s">
        <v>151</v>
      </c>
      <c r="I19" s="961">
        <v>60.3</v>
      </c>
      <c r="J19" s="961">
        <v>3.8</v>
      </c>
      <c r="K19" s="962">
        <v>21.2</v>
      </c>
    </row>
    <row r="20" spans="1:17" s="938" customFormat="1" ht="27" customHeight="1">
      <c r="A20" s="946" t="s">
        <v>54</v>
      </c>
      <c r="B20" s="947">
        <v>61</v>
      </c>
      <c r="C20" s="947">
        <v>5.7</v>
      </c>
      <c r="D20" s="948">
        <v>19.600000000000001</v>
      </c>
    </row>
    <row r="21" spans="1:17" s="938" customFormat="1" ht="27" customHeight="1">
      <c r="A21" s="946" t="s">
        <v>55</v>
      </c>
      <c r="B21" s="947">
        <v>61.8</v>
      </c>
      <c r="C21" s="947">
        <v>3.8</v>
      </c>
      <c r="D21" s="948">
        <v>18.899999999999999</v>
      </c>
    </row>
    <row r="22" spans="1:17" s="938" customFormat="1" ht="27" customHeight="1">
      <c r="A22" s="946" t="s">
        <v>56</v>
      </c>
      <c r="B22" s="947">
        <v>61.5</v>
      </c>
      <c r="C22" s="947">
        <v>7.1</v>
      </c>
      <c r="D22" s="948">
        <v>20.399999999999999</v>
      </c>
    </row>
    <row r="23" spans="1:17" s="938" customFormat="1" ht="27" customHeight="1">
      <c r="A23" s="946" t="s">
        <v>57</v>
      </c>
      <c r="B23" s="947">
        <v>62.3</v>
      </c>
      <c r="C23" s="947">
        <v>7.3</v>
      </c>
      <c r="D23" s="948">
        <v>22.5</v>
      </c>
      <c r="G23" s="938" t="s">
        <v>394</v>
      </c>
    </row>
    <row r="24" spans="1:17" s="938" customFormat="1" ht="27" customHeight="1">
      <c r="A24" s="946" t="s">
        <v>58</v>
      </c>
      <c r="B24" s="947">
        <v>55.5</v>
      </c>
      <c r="C24" s="947">
        <v>7.3</v>
      </c>
      <c r="D24" s="948">
        <v>20.100000000000001</v>
      </c>
      <c r="G24" s="1307" t="s">
        <v>1519</v>
      </c>
      <c r="H24" s="1308"/>
      <c r="I24" s="1308"/>
      <c r="J24" s="1308"/>
      <c r="K24" s="1308"/>
      <c r="L24" s="1308"/>
      <c r="M24" s="1308"/>
      <c r="N24" s="1308"/>
      <c r="O24" s="1308"/>
      <c r="P24" s="1308"/>
      <c r="Q24" s="1308"/>
    </row>
    <row r="25" spans="1:17" s="938" customFormat="1" ht="27" customHeight="1">
      <c r="A25" s="946" t="s">
        <v>59</v>
      </c>
      <c r="B25" s="947">
        <v>63.1</v>
      </c>
      <c r="C25" s="947">
        <v>6.1</v>
      </c>
      <c r="D25" s="948">
        <v>25.8</v>
      </c>
      <c r="G25" s="1308"/>
      <c r="H25" s="1308"/>
      <c r="I25" s="1308"/>
      <c r="J25" s="1308"/>
      <c r="K25" s="1308"/>
      <c r="L25" s="1308"/>
      <c r="M25" s="1308"/>
      <c r="N25" s="1308"/>
      <c r="O25" s="1308"/>
      <c r="P25" s="1308"/>
      <c r="Q25" s="1308"/>
    </row>
    <row r="26" spans="1:17" s="938" customFormat="1" ht="27" customHeight="1">
      <c r="A26" s="946" t="s">
        <v>60</v>
      </c>
      <c r="B26" s="947">
        <v>66.8</v>
      </c>
      <c r="C26" s="947">
        <v>9.8000000000000007</v>
      </c>
      <c r="D26" s="948">
        <v>21.5</v>
      </c>
      <c r="G26" s="1309"/>
      <c r="H26" s="1309"/>
      <c r="I26" s="1309"/>
      <c r="J26" s="1309"/>
      <c r="K26" s="1309"/>
      <c r="L26" s="1309"/>
      <c r="M26" s="1309"/>
      <c r="N26" s="1309"/>
      <c r="O26" s="1309"/>
      <c r="P26" s="1309"/>
      <c r="Q26" s="1309"/>
    </row>
    <row r="27" spans="1:17" s="938" customFormat="1" ht="27" customHeight="1">
      <c r="A27" s="946" t="s">
        <v>61</v>
      </c>
      <c r="B27" s="947">
        <v>62.6</v>
      </c>
      <c r="C27" s="947">
        <v>6.3</v>
      </c>
      <c r="D27" s="948">
        <v>17.8</v>
      </c>
      <c r="G27" s="1309"/>
      <c r="H27" s="1309"/>
      <c r="I27" s="1309"/>
      <c r="J27" s="1309"/>
      <c r="K27" s="1309"/>
      <c r="L27" s="1309"/>
      <c r="M27" s="1309"/>
      <c r="N27" s="1309"/>
      <c r="O27" s="1309"/>
      <c r="P27" s="1309"/>
      <c r="Q27" s="1309"/>
    </row>
    <row r="28" spans="1:17" s="938" customFormat="1" ht="27" customHeight="1">
      <c r="A28" s="946" t="s">
        <v>62</v>
      </c>
      <c r="B28" s="947">
        <v>62</v>
      </c>
      <c r="C28" s="947">
        <v>6.5</v>
      </c>
      <c r="D28" s="948">
        <v>19.5</v>
      </c>
    </row>
    <row r="29" spans="1:17" s="938" customFormat="1" ht="27" customHeight="1">
      <c r="A29" s="946" t="s">
        <v>63</v>
      </c>
      <c r="B29" s="947">
        <v>57.9</v>
      </c>
      <c r="C29" s="947">
        <v>4.8</v>
      </c>
      <c r="D29" s="948">
        <v>18.3</v>
      </c>
    </row>
    <row r="30" spans="1:17" s="938" customFormat="1" ht="27" customHeight="1">
      <c r="A30" s="946" t="s">
        <v>64</v>
      </c>
      <c r="B30" s="947">
        <v>61.3</v>
      </c>
      <c r="C30" s="947">
        <v>7.1</v>
      </c>
      <c r="D30" s="948">
        <v>23</v>
      </c>
    </row>
    <row r="31" spans="1:17" s="938" customFormat="1" ht="27" customHeight="1">
      <c r="A31" s="946" t="s">
        <v>65</v>
      </c>
      <c r="B31" s="947">
        <v>62.4</v>
      </c>
      <c r="C31" s="947">
        <v>4.7</v>
      </c>
      <c r="D31" s="948">
        <v>21.7</v>
      </c>
    </row>
    <row r="32" spans="1:17" s="938" customFormat="1" ht="27" customHeight="1">
      <c r="A32" s="946" t="s">
        <v>66</v>
      </c>
      <c r="B32" s="947">
        <v>61.7</v>
      </c>
      <c r="C32" s="947">
        <v>5.7</v>
      </c>
      <c r="D32" s="948">
        <v>18.2</v>
      </c>
    </row>
    <row r="33" spans="1:4" s="938" customFormat="1" ht="27" customHeight="1">
      <c r="A33" s="946" t="s">
        <v>67</v>
      </c>
      <c r="B33" s="947">
        <v>63.4</v>
      </c>
      <c r="C33" s="947">
        <v>7.9</v>
      </c>
      <c r="D33" s="948">
        <v>18.600000000000001</v>
      </c>
    </row>
    <row r="34" spans="1:4" s="938" customFormat="1" ht="27" customHeight="1">
      <c r="A34" s="946" t="s">
        <v>68</v>
      </c>
      <c r="B34" s="947">
        <v>68.099999999999994</v>
      </c>
      <c r="C34" s="947">
        <v>7.2</v>
      </c>
      <c r="D34" s="948">
        <v>23.2</v>
      </c>
    </row>
    <row r="35" spans="1:4" s="938" customFormat="1" ht="27" customHeight="1">
      <c r="A35" s="946" t="s">
        <v>69</v>
      </c>
      <c r="B35" s="947">
        <v>53.1</v>
      </c>
      <c r="C35" s="947">
        <v>8.1999999999999993</v>
      </c>
      <c r="D35" s="948">
        <v>24.2</v>
      </c>
    </row>
    <row r="36" spans="1:4" s="938" customFormat="1" ht="27" customHeight="1">
      <c r="A36" s="946" t="s">
        <v>70</v>
      </c>
      <c r="B36" s="947">
        <v>53.6</v>
      </c>
      <c r="C36" s="947">
        <v>2.7</v>
      </c>
      <c r="D36" s="948">
        <v>8</v>
      </c>
    </row>
    <row r="37" spans="1:4" s="938" customFormat="1" ht="27" customHeight="1">
      <c r="A37" s="946" t="s">
        <v>71</v>
      </c>
      <c r="B37" s="947">
        <v>66.7</v>
      </c>
      <c r="C37" s="947">
        <v>1.5</v>
      </c>
      <c r="D37" s="948">
        <v>21.5</v>
      </c>
    </row>
    <row r="38" spans="1:4" s="938" customFormat="1" ht="27" customHeight="1">
      <c r="A38" s="946" t="s">
        <v>72</v>
      </c>
      <c r="B38" s="947">
        <v>67.2</v>
      </c>
      <c r="C38" s="947">
        <v>5.9</v>
      </c>
      <c r="D38" s="948">
        <v>23.1</v>
      </c>
    </row>
    <row r="39" spans="1:4" s="938" customFormat="1" ht="27" customHeight="1">
      <c r="A39" s="946" t="s">
        <v>73</v>
      </c>
      <c r="B39" s="947">
        <v>62.5</v>
      </c>
      <c r="C39" s="947">
        <v>7.8</v>
      </c>
      <c r="D39" s="948">
        <v>22.4</v>
      </c>
    </row>
    <row r="40" spans="1:4" s="938" customFormat="1" ht="27" customHeight="1">
      <c r="A40" s="946" t="s">
        <v>74</v>
      </c>
      <c r="B40" s="947">
        <v>63.2</v>
      </c>
      <c r="C40" s="947">
        <v>6.8</v>
      </c>
      <c r="D40" s="948">
        <v>19.600000000000001</v>
      </c>
    </row>
    <row r="41" spans="1:4" s="938" customFormat="1" ht="27" customHeight="1">
      <c r="A41" s="946" t="s">
        <v>75</v>
      </c>
      <c r="B41" s="947">
        <v>65.8</v>
      </c>
      <c r="C41" s="947">
        <v>5.3</v>
      </c>
      <c r="D41" s="948">
        <v>16.399999999999999</v>
      </c>
    </row>
    <row r="42" spans="1:4" s="938" customFormat="1" ht="27" customHeight="1">
      <c r="A42" s="946" t="s">
        <v>76</v>
      </c>
      <c r="B42" s="947">
        <v>67.2</v>
      </c>
      <c r="C42" s="947">
        <v>7.4</v>
      </c>
      <c r="D42" s="948">
        <v>22.2</v>
      </c>
    </row>
    <row r="43" spans="1:4" s="938" customFormat="1" ht="27" customHeight="1">
      <c r="A43" s="946" t="s">
        <v>77</v>
      </c>
      <c r="B43" s="947">
        <v>64.099999999999994</v>
      </c>
      <c r="C43" s="947">
        <v>6.5</v>
      </c>
      <c r="D43" s="948">
        <v>25.4</v>
      </c>
    </row>
    <row r="44" spans="1:4" s="938" customFormat="1" ht="27" customHeight="1">
      <c r="A44" s="946" t="s">
        <v>78</v>
      </c>
      <c r="B44" s="947">
        <v>61.6</v>
      </c>
      <c r="C44" s="947">
        <v>4.8</v>
      </c>
      <c r="D44" s="948">
        <v>23.3</v>
      </c>
    </row>
    <row r="45" spans="1:4" s="938" customFormat="1" ht="27" customHeight="1">
      <c r="A45" s="946" t="s">
        <v>79</v>
      </c>
      <c r="B45" s="947">
        <v>63.5</v>
      </c>
      <c r="C45" s="947">
        <v>7.4</v>
      </c>
      <c r="D45" s="948">
        <v>22.3</v>
      </c>
    </row>
    <row r="46" spans="1:4" s="938" customFormat="1" ht="27" customHeight="1">
      <c r="A46" s="946" t="s">
        <v>80</v>
      </c>
      <c r="B46" s="947">
        <v>62.7</v>
      </c>
      <c r="C46" s="947">
        <v>6.2</v>
      </c>
      <c r="D46" s="948">
        <v>19.3</v>
      </c>
    </row>
    <row r="47" spans="1:4" s="938" customFormat="1" ht="27" customHeight="1">
      <c r="A47" s="946" t="s">
        <v>81</v>
      </c>
      <c r="B47" s="947">
        <v>60.4</v>
      </c>
      <c r="C47" s="947">
        <v>3.7</v>
      </c>
      <c r="D47" s="948">
        <v>22</v>
      </c>
    </row>
    <row r="48" spans="1:4" s="938" customFormat="1" ht="27" customHeight="1">
      <c r="A48" s="946" t="s">
        <v>82</v>
      </c>
      <c r="B48" s="947">
        <v>64.599999999999994</v>
      </c>
      <c r="C48" s="947">
        <v>8.1</v>
      </c>
      <c r="D48" s="948">
        <v>22</v>
      </c>
    </row>
    <row r="49" spans="1:4" s="938" customFormat="1" ht="27" customHeight="1">
      <c r="A49" s="946" t="s">
        <v>83</v>
      </c>
      <c r="B49" s="947">
        <v>63</v>
      </c>
      <c r="C49" s="947">
        <v>2.6</v>
      </c>
      <c r="D49" s="948">
        <v>24.3</v>
      </c>
    </row>
    <row r="50" spans="1:4" s="938" customFormat="1" ht="27" customHeight="1">
      <c r="A50" s="946" t="s">
        <v>84</v>
      </c>
      <c r="B50" s="947">
        <v>66.8</v>
      </c>
      <c r="C50" s="947">
        <v>5.5</v>
      </c>
      <c r="D50" s="948">
        <v>23</v>
      </c>
    </row>
    <row r="51" spans="1:4" s="938" customFormat="1" ht="27" customHeight="1">
      <c r="A51" s="946" t="s">
        <v>85</v>
      </c>
      <c r="B51" s="947">
        <v>69.8</v>
      </c>
      <c r="C51" s="947">
        <v>7.7</v>
      </c>
      <c r="D51" s="948">
        <v>22.8</v>
      </c>
    </row>
    <row r="52" spans="1:4" s="938" customFormat="1" ht="27" customHeight="1" thickBot="1">
      <c r="A52" s="963" t="s">
        <v>86</v>
      </c>
      <c r="B52" s="964">
        <v>63.2</v>
      </c>
      <c r="C52" s="964">
        <v>5.4</v>
      </c>
      <c r="D52" s="965">
        <v>18.399999999999999</v>
      </c>
    </row>
    <row r="53" spans="1:4" s="938" customFormat="1"/>
  </sheetData>
  <mergeCells count="7">
    <mergeCell ref="G24:Q27"/>
    <mergeCell ref="B3:B4"/>
    <mergeCell ref="C3:C4"/>
    <mergeCell ref="D3:D4"/>
    <mergeCell ref="I3:I4"/>
    <mergeCell ref="J3:J4"/>
    <mergeCell ref="K3:K4"/>
  </mergeCells>
  <phoneticPr fontId="4"/>
  <pageMargins left="0.70866141732283472" right="0.70866141732283472" top="0.74803149606299213" bottom="0.74803149606299213" header="0.31496062992125984" footer="0.31496062992125984"/>
  <pageSetup paperSize="9" scale="53" orientation="portrait" r:id="rId1"/>
  <headerFooter>
    <oddFooter>&amp;C-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75" customWidth="1"/>
    <col min="23" max="23" width="11.875" customWidth="1"/>
  </cols>
  <sheetData>
    <row r="1" spans="1:14" ht="32.25">
      <c r="A1" s="83"/>
      <c r="B1" s="169" t="s">
        <v>398</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1645</v>
      </c>
      <c r="E5" s="1324">
        <v>6.58</v>
      </c>
      <c r="F5" s="1324"/>
      <c r="G5" s="1324"/>
      <c r="H5" s="1324"/>
      <c r="I5" s="1324"/>
      <c r="J5" s="1324"/>
      <c r="K5" s="1324"/>
      <c r="L5" s="1324"/>
      <c r="M5" s="1324"/>
      <c r="N5" s="174"/>
    </row>
    <row r="6" spans="1:14" ht="15" thickBot="1">
      <c r="A6" s="83"/>
      <c r="C6" s="172" t="s">
        <v>537</v>
      </c>
      <c r="D6" s="175"/>
      <c r="E6" s="174"/>
      <c r="F6" s="174"/>
      <c r="G6" s="174"/>
      <c r="H6" s="174"/>
      <c r="I6" s="174"/>
      <c r="J6" s="176" t="s">
        <v>401</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26.1</v>
      </c>
      <c r="F10" s="369">
        <v>19.5</v>
      </c>
      <c r="G10" s="369">
        <v>12.5</v>
      </c>
      <c r="H10" s="369">
        <v>15</v>
      </c>
      <c r="I10" s="369">
        <v>17.399999999999999</v>
      </c>
      <c r="J10" s="370">
        <v>9.5</v>
      </c>
      <c r="K10" s="83"/>
      <c r="L10" s="83"/>
      <c r="M10" s="83"/>
      <c r="N10" s="83"/>
    </row>
    <row r="11" spans="1:14">
      <c r="A11" s="83"/>
      <c r="B11" s="365"/>
      <c r="C11" s="371" t="s">
        <v>34</v>
      </c>
      <c r="D11" s="368">
        <v>60.6</v>
      </c>
      <c r="E11" s="369">
        <v>14.1</v>
      </c>
      <c r="F11" s="369">
        <v>12.6</v>
      </c>
      <c r="G11" s="369">
        <v>7.2</v>
      </c>
      <c r="H11" s="369">
        <v>10</v>
      </c>
      <c r="I11" s="369">
        <v>10.9</v>
      </c>
      <c r="J11" s="370">
        <v>5.8</v>
      </c>
      <c r="K11" s="83"/>
      <c r="L11" s="83"/>
      <c r="M11" s="83"/>
      <c r="N11" s="83"/>
    </row>
    <row r="12" spans="1:14" ht="14.25" thickBot="1">
      <c r="A12" s="83"/>
      <c r="B12" s="372"/>
      <c r="C12" s="373" t="s">
        <v>35</v>
      </c>
      <c r="D12" s="374">
        <v>39.4</v>
      </c>
      <c r="E12" s="375">
        <v>12</v>
      </c>
      <c r="F12" s="375">
        <v>6.9</v>
      </c>
      <c r="G12" s="375">
        <v>5.3</v>
      </c>
      <c r="H12" s="375">
        <v>5</v>
      </c>
      <c r="I12" s="375">
        <v>6.4</v>
      </c>
      <c r="J12" s="376">
        <v>3.8</v>
      </c>
      <c r="K12" s="83"/>
      <c r="L12" s="83"/>
      <c r="M12" s="83"/>
      <c r="N12" s="83"/>
    </row>
    <row r="13" spans="1:14" ht="13.5" customHeight="1" thickBot="1">
      <c r="A13" s="83"/>
      <c r="B13" s="83"/>
      <c r="C13" s="83"/>
      <c r="D13" s="83"/>
      <c r="E13" s="83"/>
      <c r="F13" s="83"/>
      <c r="G13" s="83"/>
      <c r="H13" s="83"/>
      <c r="I13" s="177" t="s">
        <v>402</v>
      </c>
      <c r="J13" s="1305"/>
      <c r="K13" s="1336"/>
      <c r="L13" s="1336"/>
      <c r="M13" s="1336"/>
      <c r="N13" s="83"/>
    </row>
    <row r="14" spans="1:14" ht="69" customHeight="1">
      <c r="A14" s="83"/>
      <c r="B14" s="1325" t="s">
        <v>275</v>
      </c>
      <c r="C14" s="1317"/>
      <c r="D14" s="1317"/>
      <c r="E14" s="1317"/>
      <c r="F14" s="377"/>
      <c r="G14" s="377"/>
      <c r="H14" s="378" t="s">
        <v>403</v>
      </c>
      <c r="I14" s="419" t="s">
        <v>404</v>
      </c>
      <c r="J14" s="1336"/>
      <c r="K14" s="1336"/>
      <c r="L14" s="1336"/>
      <c r="M14" s="1336"/>
      <c r="N14" s="83"/>
    </row>
    <row r="15" spans="1:14">
      <c r="A15" s="83"/>
      <c r="B15" s="380" t="s">
        <v>563</v>
      </c>
      <c r="C15" s="381"/>
      <c r="D15" s="381"/>
      <c r="E15" s="381"/>
      <c r="F15" s="381"/>
      <c r="G15" s="381"/>
      <c r="H15" s="382">
        <v>5.9</v>
      </c>
      <c r="I15" s="383">
        <v>8.1</v>
      </c>
      <c r="J15" s="1336"/>
      <c r="K15" s="1336"/>
      <c r="L15" s="1336"/>
      <c r="M15" s="1336"/>
      <c r="N15" s="83"/>
    </row>
    <row r="16" spans="1:14">
      <c r="A16" s="83"/>
      <c r="B16" s="380" t="s">
        <v>564</v>
      </c>
      <c r="C16" s="381"/>
      <c r="D16" s="381"/>
      <c r="E16" s="381"/>
      <c r="F16" s="381"/>
      <c r="G16" s="381"/>
      <c r="H16" s="382">
        <v>33.1</v>
      </c>
      <c r="I16" s="383">
        <v>45.7</v>
      </c>
      <c r="J16" s="1336"/>
      <c r="K16" s="1336"/>
      <c r="L16" s="1336"/>
      <c r="M16" s="1336"/>
      <c r="N16" s="83"/>
    </row>
    <row r="17" spans="1:21">
      <c r="A17" s="83"/>
      <c r="B17" s="380" t="s">
        <v>565</v>
      </c>
      <c r="C17" s="381"/>
      <c r="D17" s="381"/>
      <c r="E17" s="381"/>
      <c r="F17" s="381"/>
      <c r="G17" s="381"/>
      <c r="H17" s="382">
        <v>28.5</v>
      </c>
      <c r="I17" s="383">
        <v>41.8</v>
      </c>
      <c r="J17" s="1336"/>
      <c r="K17" s="1336"/>
      <c r="L17" s="1336"/>
      <c r="M17" s="1336"/>
      <c r="N17" s="83"/>
    </row>
    <row r="18" spans="1:21" ht="14.25" thickBot="1">
      <c r="A18" s="83"/>
      <c r="B18" s="384" t="s">
        <v>566</v>
      </c>
      <c r="C18" s="385"/>
      <c r="D18" s="385"/>
      <c r="E18" s="385"/>
      <c r="F18" s="385"/>
      <c r="G18" s="385"/>
      <c r="H18" s="386">
        <v>42.8</v>
      </c>
      <c r="I18" s="387">
        <v>58.8</v>
      </c>
      <c r="J18" s="1336"/>
      <c r="K18" s="1336"/>
      <c r="L18" s="1336"/>
      <c r="M18" s="1336"/>
      <c r="N18" s="83"/>
    </row>
    <row r="19" spans="1:21" ht="5.25" customHeight="1">
      <c r="A19" s="83"/>
      <c r="B19" s="83"/>
      <c r="C19" s="83"/>
      <c r="D19" s="83"/>
      <c r="E19" s="83"/>
      <c r="F19" s="83"/>
      <c r="G19" s="83"/>
      <c r="H19" s="83"/>
      <c r="I19" s="83"/>
      <c r="J19" s="1336"/>
      <c r="K19" s="1336"/>
      <c r="L19" s="1336"/>
      <c r="M19" s="1336"/>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402</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404</v>
      </c>
      <c r="G25" s="83"/>
      <c r="H25" s="83"/>
      <c r="I25" s="83"/>
      <c r="J25" s="83"/>
      <c r="K25" s="83"/>
      <c r="L25" s="83"/>
      <c r="M25" s="83"/>
      <c r="N25" s="83"/>
      <c r="R25" s="179"/>
      <c r="S25" s="180" t="s">
        <v>404</v>
      </c>
      <c r="T25" s="181" t="s">
        <v>407</v>
      </c>
      <c r="U25" s="182"/>
    </row>
    <row r="26" spans="1:21" ht="13.5" customHeight="1">
      <c r="A26" s="83"/>
      <c r="B26" s="392" t="s">
        <v>1</v>
      </c>
      <c r="C26" s="393"/>
      <c r="D26" s="394">
        <v>2</v>
      </c>
      <c r="E26" s="396">
        <v>51</v>
      </c>
      <c r="F26" s="397">
        <v>54.7</v>
      </c>
      <c r="G26" s="83"/>
      <c r="H26" s="83"/>
      <c r="I26" s="83"/>
      <c r="J26" s="83"/>
      <c r="K26" s="83"/>
      <c r="L26" s="83"/>
      <c r="M26" s="83"/>
      <c r="N26" s="83"/>
      <c r="R26" s="182" t="s">
        <v>408</v>
      </c>
      <c r="S26" s="183">
        <v>54.7</v>
      </c>
      <c r="T26" s="184">
        <v>51</v>
      </c>
      <c r="U26" s="185"/>
    </row>
    <row r="27" spans="1:21" ht="13.5" customHeight="1">
      <c r="A27" s="83"/>
      <c r="B27" s="380" t="s">
        <v>2</v>
      </c>
      <c r="C27" s="381"/>
      <c r="D27" s="398">
        <v>2</v>
      </c>
      <c r="E27" s="399">
        <v>50.4</v>
      </c>
      <c r="F27" s="400">
        <v>60.9</v>
      </c>
      <c r="G27" s="83"/>
      <c r="H27" s="83"/>
      <c r="I27" s="83"/>
      <c r="J27" s="83"/>
      <c r="K27" s="83"/>
      <c r="L27" s="83"/>
      <c r="M27" s="83"/>
      <c r="N27" s="83"/>
      <c r="R27" s="182" t="s">
        <v>409</v>
      </c>
      <c r="S27" s="183">
        <v>60.9</v>
      </c>
      <c r="T27" s="184">
        <v>50.4</v>
      </c>
      <c r="U27" s="185"/>
    </row>
    <row r="28" spans="1:21" ht="13.5" customHeight="1">
      <c r="A28" s="83"/>
      <c r="B28" s="1345" t="s">
        <v>410</v>
      </c>
      <c r="C28" s="401" t="s">
        <v>4</v>
      </c>
      <c r="D28" s="398">
        <v>3</v>
      </c>
      <c r="E28" s="399">
        <v>72.900000000000006</v>
      </c>
      <c r="F28" s="400">
        <v>78.3</v>
      </c>
      <c r="G28" s="83"/>
      <c r="H28" s="83"/>
      <c r="I28" s="83"/>
      <c r="J28" s="83"/>
      <c r="K28" s="83"/>
      <c r="L28" s="83"/>
      <c r="M28" s="83"/>
      <c r="N28" s="83"/>
      <c r="R28" s="186" t="s">
        <v>411</v>
      </c>
      <c r="S28" s="183">
        <v>78.3</v>
      </c>
      <c r="T28" s="184">
        <v>72.900000000000006</v>
      </c>
      <c r="U28" s="185"/>
    </row>
    <row r="29" spans="1:21" ht="13.5" customHeight="1">
      <c r="A29" s="83"/>
      <c r="B29" s="1346"/>
      <c r="C29" s="401" t="s">
        <v>5</v>
      </c>
      <c r="D29" s="398">
        <v>6</v>
      </c>
      <c r="E29" s="399">
        <v>48.8</v>
      </c>
      <c r="F29" s="400">
        <v>62.4</v>
      </c>
      <c r="G29" s="83"/>
      <c r="H29" s="83"/>
      <c r="I29" s="83"/>
      <c r="J29" s="83"/>
      <c r="K29" s="83"/>
      <c r="L29" s="83"/>
      <c r="M29" s="83"/>
      <c r="N29" s="83"/>
      <c r="R29" s="186" t="s">
        <v>412</v>
      </c>
      <c r="S29" s="183">
        <v>62.4</v>
      </c>
      <c r="T29" s="184">
        <v>48.8</v>
      </c>
      <c r="U29" s="185"/>
    </row>
    <row r="30" spans="1:21" ht="13.5" customHeight="1">
      <c r="A30" s="83"/>
      <c r="B30" s="1346"/>
      <c r="C30" s="401" t="s">
        <v>6</v>
      </c>
      <c r="D30" s="398">
        <v>3</v>
      </c>
      <c r="E30" s="399">
        <v>52.5</v>
      </c>
      <c r="F30" s="400">
        <v>66.400000000000006</v>
      </c>
      <c r="G30" s="83"/>
      <c r="H30" s="83"/>
      <c r="I30" s="83"/>
      <c r="J30" s="83"/>
      <c r="K30" s="83"/>
      <c r="L30" s="83"/>
      <c r="M30" s="83"/>
      <c r="N30" s="83"/>
      <c r="R30" s="182" t="s">
        <v>413</v>
      </c>
      <c r="S30" s="183">
        <v>66.400000000000006</v>
      </c>
      <c r="T30" s="184">
        <v>52.5</v>
      </c>
      <c r="U30" s="185"/>
    </row>
    <row r="31" spans="1:21" ht="13.5" customHeight="1">
      <c r="A31" s="83"/>
      <c r="B31" s="1346"/>
      <c r="C31" s="401" t="s">
        <v>179</v>
      </c>
      <c r="D31" s="398">
        <v>3</v>
      </c>
      <c r="E31" s="399">
        <v>53.3</v>
      </c>
      <c r="F31" s="400">
        <v>66.099999999999994</v>
      </c>
      <c r="G31" s="83"/>
      <c r="H31" s="83"/>
      <c r="I31" s="83"/>
      <c r="J31" s="83"/>
      <c r="K31" s="83"/>
      <c r="L31" s="83"/>
      <c r="M31" s="83"/>
      <c r="N31" s="83"/>
      <c r="R31" s="182" t="s">
        <v>414</v>
      </c>
      <c r="S31" s="183">
        <v>66.099999999999994</v>
      </c>
      <c r="T31" s="184">
        <v>53.3</v>
      </c>
      <c r="U31" s="185"/>
    </row>
    <row r="32" spans="1:21" ht="13.5" customHeight="1">
      <c r="A32" s="83"/>
      <c r="B32" s="1347"/>
      <c r="C32" s="401" t="s">
        <v>12</v>
      </c>
      <c r="D32" s="398">
        <v>3</v>
      </c>
      <c r="E32" s="399">
        <v>54.3</v>
      </c>
      <c r="F32" s="400">
        <v>67.2</v>
      </c>
      <c r="G32" s="83"/>
      <c r="H32" s="83"/>
      <c r="I32" s="83"/>
      <c r="J32" s="83"/>
      <c r="K32" s="83"/>
      <c r="L32" s="83"/>
      <c r="M32" s="83"/>
      <c r="N32" s="83"/>
      <c r="R32" s="182" t="s">
        <v>415</v>
      </c>
      <c r="S32" s="183">
        <v>67.2</v>
      </c>
      <c r="T32" s="184">
        <v>54.3</v>
      </c>
      <c r="U32" s="185"/>
    </row>
    <row r="33" spans="1:21" ht="14.25" thickBot="1">
      <c r="A33" s="83"/>
      <c r="B33" s="402" t="s">
        <v>7</v>
      </c>
      <c r="C33" s="403"/>
      <c r="D33" s="404">
        <v>3</v>
      </c>
      <c r="E33" s="406">
        <v>65.3</v>
      </c>
      <c r="F33" s="407">
        <v>72</v>
      </c>
      <c r="G33" s="83"/>
      <c r="H33" s="83"/>
      <c r="I33" s="83"/>
      <c r="J33" s="83"/>
      <c r="K33" s="83"/>
      <c r="L33" s="83"/>
      <c r="M33" s="83"/>
      <c r="N33" s="83"/>
      <c r="R33" s="187" t="s">
        <v>416</v>
      </c>
      <c r="S33" s="188">
        <v>72</v>
      </c>
      <c r="T33" s="189">
        <v>65.3</v>
      </c>
      <c r="U33" s="185"/>
    </row>
    <row r="34" spans="1:21" ht="15" thickTop="1" thickBot="1">
      <c r="A34" s="83"/>
      <c r="B34" s="408" t="s">
        <v>8</v>
      </c>
      <c r="C34" s="409"/>
      <c r="D34" s="410">
        <v>25</v>
      </c>
      <c r="E34" s="411">
        <v>55.6</v>
      </c>
      <c r="F34" s="412">
        <v>66.2</v>
      </c>
      <c r="G34" s="83"/>
      <c r="H34" s="83"/>
      <c r="I34" s="83"/>
      <c r="J34" s="83"/>
      <c r="K34" s="83"/>
      <c r="L34" s="83"/>
      <c r="M34" s="83"/>
      <c r="N34" s="83"/>
    </row>
    <row r="35" spans="1:21">
      <c r="A35" s="83"/>
      <c r="B35" s="425" t="s">
        <v>417</v>
      </c>
      <c r="C35" s="343"/>
      <c r="D35" s="343"/>
      <c r="E35" s="426">
        <v>100</v>
      </c>
      <c r="F35" s="427">
        <v>119.06474820143885</v>
      </c>
      <c r="G35" s="83"/>
      <c r="H35" s="83"/>
      <c r="I35" s="83"/>
      <c r="J35" s="83"/>
      <c r="K35" s="83"/>
      <c r="L35" s="83"/>
      <c r="M35" s="83"/>
      <c r="N35" s="83"/>
    </row>
    <row r="36" spans="1:21">
      <c r="A36" s="83"/>
      <c r="B36" s="428" t="s">
        <v>418</v>
      </c>
      <c r="C36" s="429"/>
      <c r="D36" s="429"/>
      <c r="E36" s="430">
        <v>100</v>
      </c>
      <c r="F36" s="431">
        <v>130.92269326683294</v>
      </c>
      <c r="G36" s="83"/>
      <c r="H36" s="83"/>
      <c r="I36" s="83"/>
      <c r="J36" s="83"/>
      <c r="K36" s="83"/>
      <c r="L36" s="83"/>
      <c r="M36" s="83"/>
      <c r="N36" s="83"/>
    </row>
    <row r="37" spans="1:21" ht="14.25" thickBot="1">
      <c r="A37" s="83"/>
      <c r="B37" s="432" t="s">
        <v>419</v>
      </c>
      <c r="C37" s="433"/>
      <c r="D37" s="433"/>
      <c r="E37" s="434">
        <v>0</v>
      </c>
      <c r="F37" s="435">
        <v>-11.857945065394091</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177</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66.2</v>
      </c>
      <c r="E42" s="369">
        <v>57.5</v>
      </c>
      <c r="F42" s="369">
        <v>63.8</v>
      </c>
      <c r="G42" s="369">
        <v>66.099999999999994</v>
      </c>
      <c r="H42" s="369">
        <v>71.7</v>
      </c>
      <c r="I42" s="369">
        <v>73.2</v>
      </c>
      <c r="J42" s="370">
        <v>73.7</v>
      </c>
      <c r="K42" s="83"/>
      <c r="L42" s="83"/>
      <c r="M42" s="83"/>
      <c r="N42" s="83"/>
    </row>
    <row r="43" spans="1:21">
      <c r="A43" s="83"/>
      <c r="B43" s="365"/>
      <c r="C43" s="371" t="s">
        <v>34</v>
      </c>
      <c r="D43" s="368">
        <v>66.599999999999994</v>
      </c>
      <c r="E43" s="369">
        <v>58.4</v>
      </c>
      <c r="F43" s="369">
        <v>62.7</v>
      </c>
      <c r="G43" s="369">
        <v>65</v>
      </c>
      <c r="H43" s="369">
        <v>70.400000000000006</v>
      </c>
      <c r="I43" s="369">
        <v>74.099999999999994</v>
      </c>
      <c r="J43" s="370">
        <v>76.3</v>
      </c>
      <c r="K43" s="83"/>
      <c r="L43" s="83"/>
      <c r="M43" s="83"/>
      <c r="N43" s="83"/>
    </row>
    <row r="44" spans="1:21" ht="14.25" thickBot="1">
      <c r="A44" s="83"/>
      <c r="B44" s="372"/>
      <c r="C44" s="373" t="s">
        <v>35</v>
      </c>
      <c r="D44" s="374">
        <v>65.7</v>
      </c>
      <c r="E44" s="375">
        <v>56.4</v>
      </c>
      <c r="F44" s="375">
        <v>65.900000000000006</v>
      </c>
      <c r="G44" s="375">
        <v>67.599999999999994</v>
      </c>
      <c r="H44" s="375">
        <v>74.5</v>
      </c>
      <c r="I44" s="375">
        <v>71.7</v>
      </c>
      <c r="J44" s="376">
        <v>69.8</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177</v>
      </c>
      <c r="M46" s="98"/>
      <c r="N46" s="98"/>
    </row>
    <row r="47" spans="1:21" ht="69.75" customHeight="1">
      <c r="A47" s="83"/>
      <c r="B47" s="417"/>
      <c r="C47" s="418"/>
      <c r="D47" s="1317" t="s">
        <v>275</v>
      </c>
      <c r="E47" s="1317"/>
      <c r="F47" s="1317"/>
      <c r="G47" s="1317"/>
      <c r="H47" s="1317"/>
      <c r="I47" s="1317"/>
      <c r="J47" s="1317"/>
      <c r="K47" s="378" t="s">
        <v>403</v>
      </c>
      <c r="L47" s="419" t="s">
        <v>404</v>
      </c>
      <c r="M47" s="83"/>
      <c r="N47" s="83"/>
    </row>
    <row r="48" spans="1:21">
      <c r="A48" s="83"/>
      <c r="B48" s="1318" t="s">
        <v>21</v>
      </c>
      <c r="C48" s="1319"/>
      <c r="D48" s="421" t="s">
        <v>277</v>
      </c>
      <c r="E48" s="381"/>
      <c r="F48" s="381"/>
      <c r="G48" s="381"/>
      <c r="H48" s="381"/>
      <c r="I48" s="381"/>
      <c r="J48" s="381"/>
      <c r="K48" s="382">
        <v>54.9</v>
      </c>
      <c r="L48" s="383">
        <v>64.900000000000006</v>
      </c>
      <c r="M48" s="83"/>
      <c r="N48" s="83"/>
    </row>
    <row r="49" spans="1:14">
      <c r="A49" s="83"/>
      <c r="B49" s="1320"/>
      <c r="C49" s="1321"/>
      <c r="D49" s="421" t="s">
        <v>278</v>
      </c>
      <c r="E49" s="381"/>
      <c r="F49" s="381"/>
      <c r="G49" s="381"/>
      <c r="H49" s="381"/>
      <c r="I49" s="381"/>
      <c r="J49" s="381"/>
      <c r="K49" s="382">
        <v>72.099999999999994</v>
      </c>
      <c r="L49" s="383">
        <v>79.2</v>
      </c>
      <c r="M49" s="83"/>
      <c r="N49" s="83"/>
    </row>
    <row r="50" spans="1:14">
      <c r="A50" s="83"/>
      <c r="B50" s="1322"/>
      <c r="C50" s="1323"/>
      <c r="D50" s="421" t="s">
        <v>279</v>
      </c>
      <c r="E50" s="381"/>
      <c r="F50" s="381"/>
      <c r="G50" s="381"/>
      <c r="H50" s="381"/>
      <c r="I50" s="381"/>
      <c r="J50" s="381"/>
      <c r="K50" s="382">
        <v>84.5</v>
      </c>
      <c r="L50" s="383">
        <v>84.4</v>
      </c>
      <c r="M50" s="83"/>
      <c r="N50" s="83"/>
    </row>
    <row r="51" spans="1:14">
      <c r="A51" s="83"/>
      <c r="B51" s="1318" t="s">
        <v>280</v>
      </c>
      <c r="C51" s="1319"/>
      <c r="D51" s="421" t="s">
        <v>420</v>
      </c>
      <c r="E51" s="381"/>
      <c r="F51" s="381"/>
      <c r="G51" s="381"/>
      <c r="H51" s="381"/>
      <c r="I51" s="381"/>
      <c r="J51" s="381"/>
      <c r="K51" s="382">
        <v>47.4</v>
      </c>
      <c r="L51" s="383">
        <v>60.2</v>
      </c>
      <c r="M51" s="83"/>
      <c r="N51" s="83"/>
    </row>
    <row r="52" spans="1:14">
      <c r="A52" s="83"/>
      <c r="B52" s="1322"/>
      <c r="C52" s="1323"/>
      <c r="D52" s="421" t="s">
        <v>282</v>
      </c>
      <c r="E52" s="381"/>
      <c r="F52" s="381"/>
      <c r="G52" s="381"/>
      <c r="H52" s="381"/>
      <c r="I52" s="381"/>
      <c r="J52" s="381"/>
      <c r="K52" s="382">
        <v>35.6</v>
      </c>
      <c r="L52" s="383">
        <v>50.3</v>
      </c>
      <c r="M52" s="83"/>
      <c r="N52" s="83"/>
    </row>
    <row r="53" spans="1:14">
      <c r="A53" s="83"/>
      <c r="B53" s="1337" t="s">
        <v>283</v>
      </c>
      <c r="C53" s="1338"/>
      <c r="D53" s="421" t="s">
        <v>284</v>
      </c>
      <c r="E53" s="381"/>
      <c r="F53" s="381"/>
      <c r="G53" s="381"/>
      <c r="H53" s="381"/>
      <c r="I53" s="381"/>
      <c r="J53" s="381"/>
      <c r="K53" s="382">
        <v>54.7</v>
      </c>
      <c r="L53" s="383">
        <v>63.7</v>
      </c>
      <c r="M53" s="83"/>
      <c r="N53" s="83"/>
    </row>
    <row r="54" spans="1:14">
      <c r="A54" s="83"/>
      <c r="B54" s="1339"/>
      <c r="C54" s="1340"/>
      <c r="D54" s="421" t="s">
        <v>285</v>
      </c>
      <c r="E54" s="381"/>
      <c r="F54" s="381"/>
      <c r="G54" s="381"/>
      <c r="H54" s="381"/>
      <c r="I54" s="381"/>
      <c r="J54" s="381"/>
      <c r="K54" s="382">
        <v>53.6</v>
      </c>
      <c r="L54" s="383">
        <v>58.6</v>
      </c>
      <c r="M54" s="83"/>
      <c r="N54" s="83"/>
    </row>
    <row r="55" spans="1:14">
      <c r="A55" s="83"/>
      <c r="B55" s="1339"/>
      <c r="C55" s="1340"/>
      <c r="D55" s="421" t="s">
        <v>286</v>
      </c>
      <c r="E55" s="381"/>
      <c r="F55" s="381"/>
      <c r="G55" s="381"/>
      <c r="H55" s="381"/>
      <c r="I55" s="381"/>
      <c r="J55" s="381"/>
      <c r="K55" s="382">
        <v>63.1</v>
      </c>
      <c r="L55" s="383">
        <v>68.400000000000006</v>
      </c>
      <c r="M55" s="83"/>
      <c r="N55" s="83"/>
    </row>
    <row r="56" spans="1:14">
      <c r="A56" s="83"/>
      <c r="B56" s="1339"/>
      <c r="C56" s="1340"/>
      <c r="D56" s="421" t="s">
        <v>287</v>
      </c>
      <c r="E56" s="381"/>
      <c r="F56" s="381"/>
      <c r="G56" s="381"/>
      <c r="H56" s="381"/>
      <c r="I56" s="381"/>
      <c r="J56" s="381"/>
      <c r="K56" s="382">
        <v>3.9</v>
      </c>
      <c r="L56" s="383">
        <v>5.8</v>
      </c>
      <c r="M56" s="83"/>
      <c r="N56" s="83"/>
    </row>
    <row r="57" spans="1:14">
      <c r="A57" s="83"/>
      <c r="B57" s="1339"/>
      <c r="C57" s="1340"/>
      <c r="D57" s="421" t="s">
        <v>421</v>
      </c>
      <c r="E57" s="381"/>
      <c r="F57" s="381"/>
      <c r="G57" s="381"/>
      <c r="H57" s="381"/>
      <c r="I57" s="381"/>
      <c r="J57" s="381"/>
      <c r="K57" s="382">
        <v>11.4</v>
      </c>
      <c r="L57" s="383">
        <v>15</v>
      </c>
      <c r="M57" s="83"/>
      <c r="N57" s="83"/>
    </row>
    <row r="58" spans="1:14">
      <c r="A58" s="83"/>
      <c r="B58" s="1339"/>
      <c r="C58" s="1340"/>
      <c r="D58" s="421" t="s">
        <v>289</v>
      </c>
      <c r="E58" s="381"/>
      <c r="F58" s="381"/>
      <c r="G58" s="381"/>
      <c r="H58" s="381"/>
      <c r="I58" s="381"/>
      <c r="J58" s="381"/>
      <c r="K58" s="382">
        <v>31.6</v>
      </c>
      <c r="L58" s="383">
        <v>52.3</v>
      </c>
      <c r="M58" s="83"/>
      <c r="N58" s="83"/>
    </row>
    <row r="59" spans="1:14">
      <c r="A59" s="83"/>
      <c r="B59" s="1339"/>
      <c r="C59" s="1340"/>
      <c r="D59" s="421" t="s">
        <v>422</v>
      </c>
      <c r="E59" s="381"/>
      <c r="F59" s="381"/>
      <c r="G59" s="381"/>
      <c r="H59" s="381"/>
      <c r="I59" s="381"/>
      <c r="J59" s="381"/>
      <c r="K59" s="382">
        <v>32.200000000000003</v>
      </c>
      <c r="L59" s="383">
        <v>24.5</v>
      </c>
      <c r="M59" s="83"/>
      <c r="N59" s="83"/>
    </row>
    <row r="60" spans="1:14">
      <c r="A60" s="83"/>
      <c r="B60" s="1341"/>
      <c r="C60" s="1342"/>
      <c r="D60" s="421" t="s">
        <v>423</v>
      </c>
      <c r="E60" s="381"/>
      <c r="F60" s="381"/>
      <c r="G60" s="381"/>
      <c r="H60" s="381"/>
      <c r="I60" s="381"/>
      <c r="J60" s="381"/>
      <c r="K60" s="382">
        <v>25.6</v>
      </c>
      <c r="L60" s="383">
        <v>24.5</v>
      </c>
      <c r="M60" s="83"/>
      <c r="N60" s="83"/>
    </row>
    <row r="61" spans="1:14">
      <c r="A61" s="83"/>
      <c r="B61" s="1318" t="s">
        <v>424</v>
      </c>
      <c r="C61" s="1319"/>
      <c r="D61" s="422" t="s">
        <v>291</v>
      </c>
      <c r="E61" s="414"/>
      <c r="F61" s="414"/>
      <c r="G61" s="414"/>
      <c r="H61" s="414"/>
      <c r="I61" s="414"/>
      <c r="J61" s="415"/>
      <c r="K61" s="382">
        <v>73.7</v>
      </c>
      <c r="L61" s="383">
        <v>74.2</v>
      </c>
      <c r="M61" s="83"/>
      <c r="N61" s="83"/>
    </row>
    <row r="62" spans="1:14">
      <c r="A62" s="83"/>
      <c r="B62" s="1322"/>
      <c r="C62" s="1323"/>
      <c r="D62" s="423" t="s">
        <v>292</v>
      </c>
      <c r="E62" s="381"/>
      <c r="F62" s="381"/>
      <c r="G62" s="381"/>
      <c r="H62" s="381"/>
      <c r="I62" s="381"/>
      <c r="J62" s="381"/>
      <c r="K62" s="382">
        <v>37.1</v>
      </c>
      <c r="L62" s="383">
        <v>15.6</v>
      </c>
      <c r="M62" s="83"/>
      <c r="N62" s="83"/>
    </row>
    <row r="63" spans="1:14">
      <c r="A63" s="83"/>
      <c r="B63" s="1318" t="s">
        <v>293</v>
      </c>
      <c r="C63" s="1319"/>
      <c r="D63" s="421" t="s">
        <v>294</v>
      </c>
      <c r="E63" s="381"/>
      <c r="F63" s="381"/>
      <c r="G63" s="381"/>
      <c r="H63" s="381"/>
      <c r="I63" s="381"/>
      <c r="J63" s="381"/>
      <c r="K63" s="382">
        <v>62.4</v>
      </c>
      <c r="L63" s="383">
        <v>78.900000000000006</v>
      </c>
      <c r="M63" s="83"/>
      <c r="N63" s="83"/>
    </row>
    <row r="64" spans="1:14">
      <c r="A64" s="83"/>
      <c r="B64" s="1322"/>
      <c r="C64" s="1323"/>
      <c r="D64" s="421" t="s">
        <v>295</v>
      </c>
      <c r="E64" s="381"/>
      <c r="F64" s="381"/>
      <c r="G64" s="381"/>
      <c r="H64" s="381"/>
      <c r="I64" s="381"/>
      <c r="J64" s="381"/>
      <c r="K64" s="382">
        <v>6.6</v>
      </c>
      <c r="L64" s="383">
        <v>100</v>
      </c>
      <c r="M64" s="83"/>
      <c r="N64" s="83"/>
    </row>
    <row r="65" spans="1:14">
      <c r="A65" s="83"/>
      <c r="B65" s="1318" t="s">
        <v>300</v>
      </c>
      <c r="C65" s="1319"/>
      <c r="D65" s="421" t="s">
        <v>395</v>
      </c>
      <c r="E65" s="381"/>
      <c r="F65" s="381"/>
      <c r="G65" s="381"/>
      <c r="H65" s="381"/>
      <c r="I65" s="381"/>
      <c r="J65" s="381"/>
      <c r="K65" s="382">
        <v>78.599999999999994</v>
      </c>
      <c r="L65" s="383">
        <v>64.3</v>
      </c>
      <c r="M65" s="83"/>
      <c r="N65" s="83"/>
    </row>
    <row r="66" spans="1:14">
      <c r="A66" s="83"/>
      <c r="B66" s="1320"/>
      <c r="C66" s="1321"/>
      <c r="D66" s="421" t="s">
        <v>302</v>
      </c>
      <c r="E66" s="381"/>
      <c r="F66" s="381"/>
      <c r="G66" s="381"/>
      <c r="H66" s="381"/>
      <c r="I66" s="381"/>
      <c r="J66" s="381"/>
      <c r="K66" s="382">
        <v>47.1</v>
      </c>
      <c r="L66" s="383">
        <v>45.3</v>
      </c>
      <c r="M66" s="83"/>
      <c r="N66" s="83"/>
    </row>
    <row r="67" spans="1:14" ht="14.25" thickBot="1">
      <c r="A67" s="83"/>
      <c r="B67" s="1343"/>
      <c r="C67" s="1344"/>
      <c r="D67" s="424" t="s">
        <v>303</v>
      </c>
      <c r="E67" s="385"/>
      <c r="F67" s="385"/>
      <c r="G67" s="385"/>
      <c r="H67" s="385"/>
      <c r="I67" s="385"/>
      <c r="J67" s="385"/>
      <c r="K67" s="386">
        <v>15</v>
      </c>
      <c r="L67" s="387">
        <v>18.899999999999999</v>
      </c>
      <c r="M67" s="83"/>
      <c r="N67" s="83"/>
    </row>
    <row r="68" spans="1:14" ht="5.25" customHeight="1">
      <c r="A68" s="83"/>
      <c r="B68" s="83"/>
      <c r="C68" s="83"/>
      <c r="D68" s="83"/>
      <c r="E68" s="83"/>
      <c r="F68" s="83"/>
      <c r="G68" s="83"/>
      <c r="H68" s="83"/>
      <c r="I68" s="83"/>
      <c r="J68" s="83"/>
      <c r="K68" s="83"/>
      <c r="L68" s="83"/>
      <c r="M68" s="83"/>
      <c r="N68" s="83"/>
    </row>
  </sheetData>
  <mergeCells count="17">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 ref="J13:M19"/>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75" customWidth="1"/>
    <col min="23" max="23" width="11.875" customWidth="1"/>
  </cols>
  <sheetData>
    <row r="1" spans="1:14" ht="32.25">
      <c r="A1" s="83"/>
      <c r="B1" s="169" t="s">
        <v>1866</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23355</v>
      </c>
      <c r="E5" s="1324">
        <f>D5/25000*100</f>
        <v>93.42</v>
      </c>
      <c r="F5" s="1324"/>
      <c r="G5" s="1324"/>
      <c r="H5" s="1324"/>
      <c r="I5" s="1324"/>
      <c r="J5" s="1324"/>
      <c r="K5" s="1324"/>
      <c r="L5" s="1324"/>
      <c r="M5" s="1324"/>
      <c r="N5" s="1170"/>
    </row>
    <row r="6" spans="1:14" ht="15" thickBot="1">
      <c r="A6" s="83"/>
      <c r="C6" s="1171" t="s">
        <v>1867</v>
      </c>
      <c r="D6" s="175"/>
      <c r="E6" s="1170"/>
      <c r="F6" s="1170"/>
      <c r="G6" s="1170"/>
      <c r="H6" s="1170"/>
      <c r="I6" s="1170"/>
      <c r="J6" s="176" t="s">
        <v>1868</v>
      </c>
      <c r="K6" s="1170"/>
      <c r="L6" s="1170"/>
      <c r="M6" s="1170"/>
      <c r="N6" s="1170"/>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15.4</v>
      </c>
      <c r="F10" s="369">
        <v>18.2</v>
      </c>
      <c r="G10" s="369">
        <v>17.3</v>
      </c>
      <c r="H10" s="369">
        <v>16.8</v>
      </c>
      <c r="I10" s="369">
        <v>19.5</v>
      </c>
      <c r="J10" s="370">
        <v>12.8</v>
      </c>
      <c r="K10" s="83"/>
      <c r="L10" s="83"/>
      <c r="M10" s="83"/>
      <c r="N10" s="83"/>
    </row>
    <row r="11" spans="1:14">
      <c r="A11" s="83"/>
      <c r="B11" s="365"/>
      <c r="C11" s="371" t="s">
        <v>34</v>
      </c>
      <c r="D11" s="368">
        <v>48.5</v>
      </c>
      <c r="E11" s="369">
        <v>7.8</v>
      </c>
      <c r="F11" s="369">
        <v>9</v>
      </c>
      <c r="G11" s="369">
        <v>8.6999999999999993</v>
      </c>
      <c r="H11" s="369">
        <v>8.1999999999999993</v>
      </c>
      <c r="I11" s="369">
        <v>8.9</v>
      </c>
      <c r="J11" s="370">
        <v>6</v>
      </c>
      <c r="K11" s="83"/>
      <c r="L11" s="83"/>
      <c r="M11" s="83"/>
      <c r="N11" s="83"/>
    </row>
    <row r="12" spans="1:14" ht="14.25" thickBot="1">
      <c r="A12" s="83"/>
      <c r="B12" s="372"/>
      <c r="C12" s="373" t="s">
        <v>35</v>
      </c>
      <c r="D12" s="374">
        <v>51.5</v>
      </c>
      <c r="E12" s="375">
        <v>7.6</v>
      </c>
      <c r="F12" s="375">
        <v>9.1999999999999993</v>
      </c>
      <c r="G12" s="375">
        <v>8.6</v>
      </c>
      <c r="H12" s="375">
        <v>8.6</v>
      </c>
      <c r="I12" s="375">
        <v>10.6</v>
      </c>
      <c r="J12" s="376">
        <v>6.8</v>
      </c>
      <c r="K12" s="83"/>
      <c r="L12" s="83"/>
      <c r="M12" s="83"/>
      <c r="N12" s="83"/>
    </row>
    <row r="13" spans="1:14" ht="13.5" customHeight="1" thickBot="1">
      <c r="A13" s="83"/>
      <c r="B13" s="83"/>
      <c r="C13" s="83"/>
      <c r="D13" s="83"/>
      <c r="E13" s="83"/>
      <c r="F13" s="83"/>
      <c r="G13" s="83"/>
      <c r="H13" s="83"/>
      <c r="I13" s="177" t="s">
        <v>1869</v>
      </c>
      <c r="J13" s="83"/>
      <c r="K13" s="83"/>
      <c r="L13" s="83"/>
      <c r="M13" s="83"/>
      <c r="N13" s="83"/>
    </row>
    <row r="14" spans="1:14" ht="69" customHeight="1">
      <c r="A14" s="83"/>
      <c r="B14" s="1325" t="s">
        <v>275</v>
      </c>
      <c r="C14" s="1317"/>
      <c r="D14" s="1317"/>
      <c r="E14" s="1317"/>
      <c r="F14" s="377"/>
      <c r="G14" s="377"/>
      <c r="H14" s="378" t="s">
        <v>403</v>
      </c>
      <c r="I14" s="419" t="s">
        <v>1870</v>
      </c>
      <c r="J14" s="83"/>
      <c r="K14" s="83"/>
      <c r="L14" s="83"/>
      <c r="M14" s="83"/>
      <c r="N14" s="83"/>
    </row>
    <row r="15" spans="1:14">
      <c r="A15" s="83"/>
      <c r="B15" s="380" t="s">
        <v>1871</v>
      </c>
      <c r="C15" s="381"/>
      <c r="D15" s="381"/>
      <c r="E15" s="381"/>
      <c r="F15" s="381"/>
      <c r="G15" s="381"/>
      <c r="H15" s="382">
        <v>5.9</v>
      </c>
      <c r="I15" s="383">
        <v>5.7</v>
      </c>
      <c r="J15" s="83"/>
      <c r="K15" s="83"/>
      <c r="L15" s="83"/>
      <c r="M15" s="83"/>
      <c r="N15" s="83"/>
    </row>
    <row r="16" spans="1:14">
      <c r="A16" s="83"/>
      <c r="B16" s="380" t="s">
        <v>564</v>
      </c>
      <c r="C16" s="381"/>
      <c r="D16" s="381"/>
      <c r="E16" s="381"/>
      <c r="F16" s="381"/>
      <c r="G16" s="381"/>
      <c r="H16" s="382">
        <v>33.1</v>
      </c>
      <c r="I16" s="383">
        <v>32.200000000000003</v>
      </c>
      <c r="J16" s="83"/>
      <c r="K16" s="83"/>
      <c r="L16" s="83"/>
      <c r="M16" s="83"/>
      <c r="N16" s="83"/>
    </row>
    <row r="17" spans="1:21">
      <c r="A17" s="83"/>
      <c r="B17" s="380" t="s">
        <v>565</v>
      </c>
      <c r="C17" s="381"/>
      <c r="D17" s="381"/>
      <c r="E17" s="381"/>
      <c r="F17" s="381"/>
      <c r="G17" s="381"/>
      <c r="H17" s="382">
        <v>28.5</v>
      </c>
      <c r="I17" s="383">
        <v>27.6</v>
      </c>
      <c r="J17" s="83"/>
      <c r="K17" s="83"/>
      <c r="L17" s="83"/>
      <c r="M17" s="83"/>
      <c r="N17" s="83"/>
    </row>
    <row r="18" spans="1:21" ht="14.25" thickBot="1">
      <c r="A18" s="83"/>
      <c r="B18" s="384" t="s">
        <v>566</v>
      </c>
      <c r="C18" s="385"/>
      <c r="D18" s="385"/>
      <c r="E18" s="385"/>
      <c r="F18" s="385"/>
      <c r="G18" s="385"/>
      <c r="H18" s="386">
        <v>42.8</v>
      </c>
      <c r="I18" s="387">
        <v>41.7</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1869</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1870</v>
      </c>
      <c r="G25" s="83"/>
      <c r="H25" s="83"/>
      <c r="I25" s="83"/>
      <c r="J25" s="83"/>
      <c r="K25" s="83"/>
      <c r="L25" s="83"/>
      <c r="M25" s="83"/>
      <c r="N25" s="83"/>
      <c r="R25" s="179"/>
      <c r="S25" s="180" t="s">
        <v>1872</v>
      </c>
      <c r="T25" s="181" t="s">
        <v>407</v>
      </c>
      <c r="U25" s="182"/>
    </row>
    <row r="26" spans="1:21" ht="13.5" customHeight="1">
      <c r="A26" s="83"/>
      <c r="B26" s="392" t="s">
        <v>1</v>
      </c>
      <c r="C26" s="393"/>
      <c r="D26" s="394">
        <v>2</v>
      </c>
      <c r="E26" s="396">
        <v>51</v>
      </c>
      <c r="F26" s="397">
        <v>50.8</v>
      </c>
      <c r="G26" s="83"/>
      <c r="H26" s="83"/>
      <c r="I26" s="83"/>
      <c r="J26" s="83"/>
      <c r="K26" s="83"/>
      <c r="L26" s="83"/>
      <c r="M26" s="83"/>
      <c r="N26" s="83"/>
      <c r="R26" s="182" t="s">
        <v>408</v>
      </c>
      <c r="S26" s="183">
        <v>50.8</v>
      </c>
      <c r="T26" s="184">
        <v>51</v>
      </c>
      <c r="U26" s="185"/>
    </row>
    <row r="27" spans="1:21" ht="13.5" customHeight="1">
      <c r="A27" s="83"/>
      <c r="B27" s="380" t="s">
        <v>2</v>
      </c>
      <c r="C27" s="381"/>
      <c r="D27" s="398">
        <v>2</v>
      </c>
      <c r="E27" s="399">
        <v>50.4</v>
      </c>
      <c r="F27" s="400">
        <v>49.7</v>
      </c>
      <c r="G27" s="83"/>
      <c r="H27" s="83"/>
      <c r="I27" s="83"/>
      <c r="J27" s="83"/>
      <c r="K27" s="83"/>
      <c r="L27" s="83"/>
      <c r="M27" s="83"/>
      <c r="N27" s="83"/>
      <c r="R27" s="182" t="s">
        <v>409</v>
      </c>
      <c r="S27" s="183">
        <v>49.7</v>
      </c>
      <c r="T27" s="184">
        <v>50.4</v>
      </c>
      <c r="U27" s="185"/>
    </row>
    <row r="28" spans="1:21" ht="13.5" customHeight="1">
      <c r="A28" s="83"/>
      <c r="B28" s="1345" t="s">
        <v>410</v>
      </c>
      <c r="C28" s="401" t="s">
        <v>4</v>
      </c>
      <c r="D28" s="398">
        <v>3</v>
      </c>
      <c r="E28" s="399">
        <v>72.900000000000006</v>
      </c>
      <c r="F28" s="400">
        <v>72.5</v>
      </c>
      <c r="G28" s="83"/>
      <c r="H28" s="83"/>
      <c r="I28" s="83"/>
      <c r="J28" s="83"/>
      <c r="K28" s="83"/>
      <c r="L28" s="83"/>
      <c r="M28" s="83"/>
      <c r="N28" s="83"/>
      <c r="R28" s="186" t="s">
        <v>411</v>
      </c>
      <c r="S28" s="183">
        <v>72.5</v>
      </c>
      <c r="T28" s="184">
        <v>72.900000000000006</v>
      </c>
      <c r="U28" s="185"/>
    </row>
    <row r="29" spans="1:21" ht="13.5" customHeight="1">
      <c r="A29" s="83"/>
      <c r="B29" s="1346"/>
      <c r="C29" s="401" t="s">
        <v>5</v>
      </c>
      <c r="D29" s="398">
        <v>6</v>
      </c>
      <c r="E29" s="399">
        <v>48.8</v>
      </c>
      <c r="F29" s="400">
        <v>47.8</v>
      </c>
      <c r="G29" s="83"/>
      <c r="H29" s="83"/>
      <c r="I29" s="83"/>
      <c r="J29" s="83"/>
      <c r="K29" s="83"/>
      <c r="L29" s="83"/>
      <c r="M29" s="83"/>
      <c r="N29" s="83"/>
      <c r="R29" s="186" t="s">
        <v>412</v>
      </c>
      <c r="S29" s="183">
        <v>47.8</v>
      </c>
      <c r="T29" s="184">
        <v>48.8</v>
      </c>
      <c r="U29" s="185"/>
    </row>
    <row r="30" spans="1:21" ht="13.5" customHeight="1">
      <c r="A30" s="83"/>
      <c r="B30" s="1346"/>
      <c r="C30" s="401" t="s">
        <v>6</v>
      </c>
      <c r="D30" s="398">
        <v>3</v>
      </c>
      <c r="E30" s="399">
        <v>52.5</v>
      </c>
      <c r="F30" s="400">
        <v>51.5</v>
      </c>
      <c r="G30" s="83"/>
      <c r="H30" s="83"/>
      <c r="I30" s="83"/>
      <c r="J30" s="83"/>
      <c r="K30" s="83"/>
      <c r="L30" s="83"/>
      <c r="M30" s="83"/>
      <c r="N30" s="83"/>
      <c r="R30" s="182" t="s">
        <v>413</v>
      </c>
      <c r="S30" s="183">
        <v>51.5</v>
      </c>
      <c r="T30" s="184">
        <v>52.5</v>
      </c>
      <c r="U30" s="185"/>
    </row>
    <row r="31" spans="1:21" ht="13.5" customHeight="1">
      <c r="A31" s="83"/>
      <c r="B31" s="1346"/>
      <c r="C31" s="401" t="s">
        <v>1873</v>
      </c>
      <c r="D31" s="398">
        <v>3</v>
      </c>
      <c r="E31" s="399">
        <v>53.3</v>
      </c>
      <c r="F31" s="400">
        <v>52.4</v>
      </c>
      <c r="G31" s="83"/>
      <c r="H31" s="83"/>
      <c r="I31" s="83"/>
      <c r="J31" s="83"/>
      <c r="K31" s="83"/>
      <c r="L31" s="83"/>
      <c r="M31" s="83"/>
      <c r="N31" s="83"/>
      <c r="R31" s="182" t="s">
        <v>414</v>
      </c>
      <c r="S31" s="183">
        <v>52.4</v>
      </c>
      <c r="T31" s="184">
        <v>53.3</v>
      </c>
      <c r="U31" s="185"/>
    </row>
    <row r="32" spans="1:21" ht="13.5" customHeight="1">
      <c r="A32" s="83"/>
      <c r="B32" s="1347"/>
      <c r="C32" s="401" t="s">
        <v>1874</v>
      </c>
      <c r="D32" s="398">
        <v>3</v>
      </c>
      <c r="E32" s="399">
        <v>54.3</v>
      </c>
      <c r="F32" s="400">
        <v>53.4</v>
      </c>
      <c r="G32" s="83"/>
      <c r="H32" s="83"/>
      <c r="I32" s="83"/>
      <c r="J32" s="83"/>
      <c r="K32" s="83"/>
      <c r="L32" s="83"/>
      <c r="M32" s="83"/>
      <c r="N32" s="83"/>
      <c r="R32" s="182" t="s">
        <v>415</v>
      </c>
      <c r="S32" s="183">
        <v>53.4</v>
      </c>
      <c r="T32" s="184">
        <v>54.3</v>
      </c>
      <c r="U32" s="185"/>
    </row>
    <row r="33" spans="1:21" ht="14.25" thickBot="1">
      <c r="A33" s="83"/>
      <c r="B33" s="402" t="s">
        <v>7</v>
      </c>
      <c r="C33" s="403"/>
      <c r="D33" s="404">
        <v>3</v>
      </c>
      <c r="E33" s="406">
        <v>65.3</v>
      </c>
      <c r="F33" s="407">
        <v>64.900000000000006</v>
      </c>
      <c r="G33" s="83"/>
      <c r="H33" s="83"/>
      <c r="I33" s="83"/>
      <c r="J33" s="83"/>
      <c r="K33" s="83"/>
      <c r="L33" s="83"/>
      <c r="M33" s="83"/>
      <c r="N33" s="83"/>
      <c r="R33" s="187" t="s">
        <v>416</v>
      </c>
      <c r="S33" s="188">
        <v>64.900000000000006</v>
      </c>
      <c r="T33" s="189">
        <v>65.3</v>
      </c>
      <c r="U33" s="185"/>
    </row>
    <row r="34" spans="1:21" ht="15" thickTop="1" thickBot="1">
      <c r="A34" s="83"/>
      <c r="B34" s="408" t="s">
        <v>8</v>
      </c>
      <c r="C34" s="409"/>
      <c r="D34" s="410">
        <v>25</v>
      </c>
      <c r="E34" s="411">
        <v>55.6</v>
      </c>
      <c r="F34" s="412">
        <v>54.9</v>
      </c>
      <c r="G34" s="83"/>
      <c r="H34" s="83"/>
      <c r="I34" s="83"/>
      <c r="J34" s="83"/>
      <c r="K34" s="83"/>
      <c r="L34" s="83"/>
      <c r="M34" s="83"/>
      <c r="N34" s="83"/>
    </row>
    <row r="35" spans="1:21">
      <c r="A35" s="83"/>
      <c r="B35" s="425" t="s">
        <v>417</v>
      </c>
      <c r="C35" s="343"/>
      <c r="D35" s="343"/>
      <c r="E35" s="426">
        <v>100</v>
      </c>
      <c r="F35" s="427">
        <v>98.741007194244602</v>
      </c>
      <c r="G35" s="83"/>
      <c r="H35" s="83"/>
      <c r="I35" s="83"/>
      <c r="J35" s="83"/>
      <c r="K35" s="83"/>
      <c r="L35" s="83"/>
      <c r="M35" s="83"/>
      <c r="N35" s="83"/>
    </row>
    <row r="36" spans="1:21">
      <c r="A36" s="83"/>
      <c r="B36" s="428" t="s">
        <v>418</v>
      </c>
      <c r="C36" s="429"/>
      <c r="D36" s="429"/>
      <c r="E36" s="430">
        <v>100</v>
      </c>
      <c r="F36" s="431">
        <v>97.75561097256859</v>
      </c>
      <c r="G36" s="83">
        <v>39.200000000000003</v>
      </c>
      <c r="H36" s="83"/>
      <c r="I36" s="83"/>
      <c r="J36" s="83"/>
      <c r="K36" s="83"/>
      <c r="L36" s="83"/>
      <c r="M36" s="83"/>
      <c r="N36" s="83"/>
    </row>
    <row r="37" spans="1:21" ht="14.25" thickBot="1">
      <c r="A37" s="83"/>
      <c r="B37" s="432" t="s">
        <v>419</v>
      </c>
      <c r="C37" s="433"/>
      <c r="D37" s="433"/>
      <c r="E37" s="434">
        <v>0</v>
      </c>
      <c r="F37" s="435">
        <v>0.98539622167601237</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1869</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54.9</v>
      </c>
      <c r="E42" s="369">
        <v>41.1</v>
      </c>
      <c r="F42" s="369">
        <v>50.1</v>
      </c>
      <c r="G42" s="369">
        <v>53.9</v>
      </c>
      <c r="H42" s="369">
        <v>60</v>
      </c>
      <c r="I42" s="369">
        <v>62.7</v>
      </c>
      <c r="J42" s="370">
        <v>60.7</v>
      </c>
      <c r="K42" s="83"/>
      <c r="L42" s="83"/>
      <c r="M42" s="83"/>
      <c r="N42" s="83"/>
    </row>
    <row r="43" spans="1:21">
      <c r="A43" s="83"/>
      <c r="B43" s="365"/>
      <c r="C43" s="371" t="s">
        <v>34</v>
      </c>
      <c r="D43" s="368">
        <v>57.4</v>
      </c>
      <c r="E43" s="369">
        <v>43.1</v>
      </c>
      <c r="F43" s="369">
        <v>53.6</v>
      </c>
      <c r="G43" s="369">
        <v>56</v>
      </c>
      <c r="H43" s="369">
        <v>61.7</v>
      </c>
      <c r="I43" s="369">
        <v>65.5</v>
      </c>
      <c r="J43" s="370">
        <v>65.599999999999994</v>
      </c>
      <c r="K43" s="83"/>
      <c r="L43" s="83"/>
      <c r="M43" s="83"/>
      <c r="N43" s="83"/>
    </row>
    <row r="44" spans="1:21" ht="14.25" thickBot="1">
      <c r="A44" s="83"/>
      <c r="B44" s="372"/>
      <c r="C44" s="373" t="s">
        <v>35</v>
      </c>
      <c r="D44" s="374">
        <v>52.5</v>
      </c>
      <c r="E44" s="375">
        <v>39.1</v>
      </c>
      <c r="F44" s="375">
        <v>46.8</v>
      </c>
      <c r="G44" s="375">
        <v>51.8</v>
      </c>
      <c r="H44" s="375">
        <v>58.5</v>
      </c>
      <c r="I44" s="375">
        <v>60.4</v>
      </c>
      <c r="J44" s="376">
        <v>56.5</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1869</v>
      </c>
      <c r="M46" s="98"/>
      <c r="N46" s="98"/>
    </row>
    <row r="47" spans="1:21" ht="69.75" customHeight="1">
      <c r="A47" s="83"/>
      <c r="B47" s="417"/>
      <c r="C47" s="418"/>
      <c r="D47" s="1317" t="s">
        <v>275</v>
      </c>
      <c r="E47" s="1317"/>
      <c r="F47" s="1317"/>
      <c r="G47" s="1317"/>
      <c r="H47" s="1317"/>
      <c r="I47" s="1317"/>
      <c r="J47" s="1317"/>
      <c r="K47" s="378" t="s">
        <v>403</v>
      </c>
      <c r="L47" s="419" t="s">
        <v>1870</v>
      </c>
      <c r="M47" s="83"/>
      <c r="N47" s="83"/>
    </row>
    <row r="48" spans="1:21">
      <c r="A48" s="83"/>
      <c r="B48" s="1318" t="s">
        <v>21</v>
      </c>
      <c r="C48" s="1319"/>
      <c r="D48" s="421" t="s">
        <v>277</v>
      </c>
      <c r="E48" s="381"/>
      <c r="F48" s="381"/>
      <c r="G48" s="381"/>
      <c r="H48" s="381"/>
      <c r="I48" s="381"/>
      <c r="J48" s="381"/>
      <c r="K48" s="382">
        <v>54.9</v>
      </c>
      <c r="L48" s="383">
        <v>54.1</v>
      </c>
      <c r="M48" s="83"/>
      <c r="N48" s="83"/>
    </row>
    <row r="49" spans="1:14">
      <c r="A49" s="83"/>
      <c r="B49" s="1320"/>
      <c r="C49" s="1321"/>
      <c r="D49" s="421" t="s">
        <v>278</v>
      </c>
      <c r="E49" s="381"/>
      <c r="F49" s="381"/>
      <c r="G49" s="381"/>
      <c r="H49" s="381"/>
      <c r="I49" s="381"/>
      <c r="J49" s="381"/>
      <c r="K49" s="382">
        <v>72.099999999999994</v>
      </c>
      <c r="L49" s="383">
        <v>71.599999999999994</v>
      </c>
      <c r="M49" s="83"/>
      <c r="N49" s="83"/>
    </row>
    <row r="50" spans="1:14">
      <c r="A50" s="83"/>
      <c r="B50" s="1322"/>
      <c r="C50" s="1323"/>
      <c r="D50" s="421" t="s">
        <v>279</v>
      </c>
      <c r="E50" s="381"/>
      <c r="F50" s="381"/>
      <c r="G50" s="381"/>
      <c r="H50" s="381"/>
      <c r="I50" s="381"/>
      <c r="J50" s="381"/>
      <c r="K50" s="382">
        <v>84.5</v>
      </c>
      <c r="L50" s="383">
        <v>84.5</v>
      </c>
      <c r="M50" s="83"/>
      <c r="N50" s="83"/>
    </row>
    <row r="51" spans="1:14">
      <c r="A51" s="83"/>
      <c r="B51" s="1318" t="s">
        <v>1875</v>
      </c>
      <c r="C51" s="1319"/>
      <c r="D51" s="421" t="s">
        <v>420</v>
      </c>
      <c r="E51" s="381"/>
      <c r="F51" s="381"/>
      <c r="G51" s="381"/>
      <c r="H51" s="381"/>
      <c r="I51" s="381"/>
      <c r="J51" s="381"/>
      <c r="K51" s="382">
        <v>47.4</v>
      </c>
      <c r="L51" s="383">
        <v>46.5</v>
      </c>
      <c r="M51" s="83"/>
      <c r="N51" s="83"/>
    </row>
    <row r="52" spans="1:14">
      <c r="A52" s="83"/>
      <c r="B52" s="1322"/>
      <c r="C52" s="1323"/>
      <c r="D52" s="421" t="s">
        <v>282</v>
      </c>
      <c r="E52" s="381"/>
      <c r="F52" s="381"/>
      <c r="G52" s="381"/>
      <c r="H52" s="381"/>
      <c r="I52" s="381"/>
      <c r="J52" s="381"/>
      <c r="K52" s="382">
        <v>35.6</v>
      </c>
      <c r="L52" s="383">
        <v>34.5</v>
      </c>
      <c r="M52" s="83"/>
      <c r="N52" s="83"/>
    </row>
    <row r="53" spans="1:14">
      <c r="A53" s="83"/>
      <c r="B53" s="1337" t="s">
        <v>283</v>
      </c>
      <c r="C53" s="1338"/>
      <c r="D53" s="421" t="s">
        <v>284</v>
      </c>
      <c r="E53" s="381"/>
      <c r="F53" s="381"/>
      <c r="G53" s="381"/>
      <c r="H53" s="381"/>
      <c r="I53" s="381"/>
      <c r="J53" s="381"/>
      <c r="K53" s="382">
        <v>54.7</v>
      </c>
      <c r="L53" s="383">
        <v>54</v>
      </c>
      <c r="M53" s="12"/>
      <c r="N53" s="83"/>
    </row>
    <row r="54" spans="1:14">
      <c r="A54" s="83"/>
      <c r="B54" s="1339"/>
      <c r="C54" s="1340"/>
      <c r="D54" s="421" t="s">
        <v>285</v>
      </c>
      <c r="E54" s="381"/>
      <c r="F54" s="381"/>
      <c r="G54" s="381"/>
      <c r="H54" s="381"/>
      <c r="I54" s="381"/>
      <c r="J54" s="381"/>
      <c r="K54" s="382">
        <v>53.6</v>
      </c>
      <c r="L54" s="383">
        <v>53</v>
      </c>
      <c r="M54" s="12"/>
      <c r="N54" s="83"/>
    </row>
    <row r="55" spans="1:14">
      <c r="A55" s="83"/>
      <c r="B55" s="1339"/>
      <c r="C55" s="1340"/>
      <c r="D55" s="421" t="s">
        <v>286</v>
      </c>
      <c r="E55" s="381"/>
      <c r="F55" s="381"/>
      <c r="G55" s="381"/>
      <c r="H55" s="381"/>
      <c r="I55" s="381"/>
      <c r="J55" s="381"/>
      <c r="K55" s="382">
        <v>63.1</v>
      </c>
      <c r="L55" s="383">
        <v>62.3</v>
      </c>
      <c r="M55" s="12"/>
      <c r="N55" s="83"/>
    </row>
    <row r="56" spans="1:14">
      <c r="A56" s="83"/>
      <c r="B56" s="1339"/>
      <c r="C56" s="1340"/>
      <c r="D56" s="421" t="s">
        <v>287</v>
      </c>
      <c r="E56" s="381"/>
      <c r="F56" s="381"/>
      <c r="G56" s="381"/>
      <c r="H56" s="381"/>
      <c r="I56" s="381"/>
      <c r="J56" s="381"/>
      <c r="K56" s="382">
        <v>3.9</v>
      </c>
      <c r="L56" s="383">
        <v>3.8</v>
      </c>
      <c r="M56" s="12"/>
      <c r="N56" s="83"/>
    </row>
    <row r="57" spans="1:14">
      <c r="A57" s="83"/>
      <c r="B57" s="1339"/>
      <c r="C57" s="1340"/>
      <c r="D57" s="421" t="s">
        <v>1876</v>
      </c>
      <c r="E57" s="381"/>
      <c r="F57" s="381"/>
      <c r="G57" s="381"/>
      <c r="H57" s="381"/>
      <c r="I57" s="381"/>
      <c r="J57" s="381"/>
      <c r="K57" s="382">
        <v>11.4</v>
      </c>
      <c r="L57" s="383">
        <v>11.1</v>
      </c>
      <c r="M57" s="12"/>
      <c r="N57" s="83"/>
    </row>
    <row r="58" spans="1:14">
      <c r="A58" s="83"/>
      <c r="B58" s="1339"/>
      <c r="C58" s="1340"/>
      <c r="D58" s="421" t="s">
        <v>289</v>
      </c>
      <c r="E58" s="381"/>
      <c r="F58" s="381"/>
      <c r="G58" s="381"/>
      <c r="H58" s="381"/>
      <c r="I58" s="381"/>
      <c r="J58" s="381"/>
      <c r="K58" s="382">
        <v>31.6</v>
      </c>
      <c r="L58" s="383">
        <v>30.2</v>
      </c>
      <c r="M58" s="12"/>
      <c r="N58" s="83"/>
    </row>
    <row r="59" spans="1:14">
      <c r="A59" s="83"/>
      <c r="B59" s="1339"/>
      <c r="C59" s="1340"/>
      <c r="D59" s="421" t="s">
        <v>422</v>
      </c>
      <c r="E59" s="381"/>
      <c r="F59" s="381"/>
      <c r="G59" s="381"/>
      <c r="H59" s="381"/>
      <c r="I59" s="381"/>
      <c r="J59" s="381"/>
      <c r="K59" s="382">
        <v>32.200000000000003</v>
      </c>
      <c r="L59" s="383">
        <v>33.200000000000003</v>
      </c>
      <c r="M59" s="12"/>
      <c r="N59" s="83"/>
    </row>
    <row r="60" spans="1:14">
      <c r="A60" s="83"/>
      <c r="B60" s="1341"/>
      <c r="C60" s="1342"/>
      <c r="D60" s="421" t="s">
        <v>423</v>
      </c>
      <c r="E60" s="381"/>
      <c r="F60" s="381"/>
      <c r="G60" s="381"/>
      <c r="H60" s="381"/>
      <c r="I60" s="381"/>
      <c r="J60" s="381"/>
      <c r="K60" s="382">
        <v>25.6</v>
      </c>
      <c r="L60" s="383">
        <v>25.7</v>
      </c>
      <c r="M60" s="12"/>
      <c r="N60" s="83"/>
    </row>
    <row r="61" spans="1:14">
      <c r="A61" s="83"/>
      <c r="B61" s="1318" t="s">
        <v>424</v>
      </c>
      <c r="C61" s="1319"/>
      <c r="D61" s="422" t="s">
        <v>291</v>
      </c>
      <c r="E61" s="414"/>
      <c r="F61" s="414"/>
      <c r="G61" s="414"/>
      <c r="H61" s="414"/>
      <c r="I61" s="414"/>
      <c r="J61" s="415"/>
      <c r="K61" s="382">
        <v>73.7</v>
      </c>
      <c r="L61" s="383">
        <v>73.599999999999994</v>
      </c>
      <c r="M61" s="12"/>
      <c r="N61" s="83"/>
    </row>
    <row r="62" spans="1:14">
      <c r="A62" s="83"/>
      <c r="B62" s="1322"/>
      <c r="C62" s="1323"/>
      <c r="D62" s="423" t="s">
        <v>292</v>
      </c>
      <c r="E62" s="381"/>
      <c r="F62" s="381"/>
      <c r="G62" s="381"/>
      <c r="H62" s="381"/>
      <c r="I62" s="381"/>
      <c r="J62" s="381"/>
      <c r="K62" s="382">
        <v>37.1</v>
      </c>
      <c r="L62" s="383">
        <v>38.6</v>
      </c>
      <c r="M62" s="12"/>
      <c r="N62" s="83"/>
    </row>
    <row r="63" spans="1:14">
      <c r="A63" s="83"/>
      <c r="B63" s="1318" t="s">
        <v>293</v>
      </c>
      <c r="C63" s="1319"/>
      <c r="D63" s="421" t="s">
        <v>294</v>
      </c>
      <c r="E63" s="381"/>
      <c r="F63" s="381"/>
      <c r="G63" s="381"/>
      <c r="H63" s="381"/>
      <c r="I63" s="381"/>
      <c r="J63" s="381"/>
      <c r="K63" s="382">
        <v>62.4</v>
      </c>
      <c r="L63" s="383">
        <v>61.3</v>
      </c>
      <c r="M63" s="83"/>
      <c r="N63" s="83"/>
    </row>
    <row r="64" spans="1:14">
      <c r="A64" s="83"/>
      <c r="B64" s="1322"/>
      <c r="C64" s="1323"/>
      <c r="D64" s="421" t="s">
        <v>295</v>
      </c>
      <c r="E64" s="381"/>
      <c r="F64" s="381"/>
      <c r="G64" s="381"/>
      <c r="H64" s="381"/>
      <c r="I64" s="381"/>
      <c r="J64" s="381"/>
      <c r="K64" s="382">
        <v>6.6</v>
      </c>
      <c r="L64" s="383">
        <v>0</v>
      </c>
      <c r="M64" s="83"/>
      <c r="N64" s="83"/>
    </row>
    <row r="65" spans="1:14">
      <c r="A65" s="83"/>
      <c r="B65" s="1318" t="s">
        <v>300</v>
      </c>
      <c r="C65" s="1319"/>
      <c r="D65" s="421" t="s">
        <v>395</v>
      </c>
      <c r="E65" s="381"/>
      <c r="F65" s="381"/>
      <c r="G65" s="381"/>
      <c r="H65" s="381"/>
      <c r="I65" s="381"/>
      <c r="J65" s="381"/>
      <c r="K65" s="382">
        <v>78.599999999999994</v>
      </c>
      <c r="L65" s="383">
        <v>79.7</v>
      </c>
      <c r="M65" s="83"/>
      <c r="N65" s="83"/>
    </row>
    <row r="66" spans="1:14">
      <c r="A66" s="83"/>
      <c r="B66" s="1320"/>
      <c r="C66" s="1321"/>
      <c r="D66" s="421" t="s">
        <v>302</v>
      </c>
      <c r="E66" s="381"/>
      <c r="F66" s="381"/>
      <c r="G66" s="381"/>
      <c r="H66" s="381"/>
      <c r="I66" s="381"/>
      <c r="J66" s="381"/>
      <c r="K66" s="382">
        <v>47.1</v>
      </c>
      <c r="L66" s="383">
        <v>47.2</v>
      </c>
      <c r="M66" s="83"/>
      <c r="N66" s="83"/>
    </row>
    <row r="67" spans="1:14" ht="14.25" thickBot="1">
      <c r="A67" s="83"/>
      <c r="B67" s="1343"/>
      <c r="C67" s="1344"/>
      <c r="D67" s="424" t="s">
        <v>303</v>
      </c>
      <c r="E67" s="385"/>
      <c r="F67" s="385"/>
      <c r="G67" s="385"/>
      <c r="H67" s="385"/>
      <c r="I67" s="385"/>
      <c r="J67" s="385"/>
      <c r="K67" s="386">
        <v>15</v>
      </c>
      <c r="L67" s="387">
        <v>14.7</v>
      </c>
      <c r="M67" s="83"/>
      <c r="N67" s="83"/>
    </row>
    <row r="68" spans="1:14" ht="5.25" customHeight="1">
      <c r="A68" s="83"/>
      <c r="B68" s="83"/>
      <c r="C68" s="83"/>
      <c r="D68" s="83"/>
      <c r="E68" s="83"/>
      <c r="F68" s="83"/>
      <c r="G68" s="83"/>
      <c r="H68" s="83"/>
      <c r="I68" s="83"/>
      <c r="J68" s="83"/>
      <c r="K68" s="83"/>
      <c r="L68" s="83"/>
      <c r="M68" s="83"/>
      <c r="N68" s="83"/>
    </row>
  </sheetData>
  <mergeCells count="16">
    <mergeCell ref="D40:D41"/>
    <mergeCell ref="D47:J47"/>
    <mergeCell ref="B48:C50"/>
    <mergeCell ref="B51:C52"/>
    <mergeCell ref="E5:M5"/>
    <mergeCell ref="D8:D9"/>
    <mergeCell ref="B14:E14"/>
    <mergeCell ref="B23:C25"/>
    <mergeCell ref="D23:D25"/>
    <mergeCell ref="E23:F23"/>
    <mergeCell ref="B53:C60"/>
    <mergeCell ref="B61:C62"/>
    <mergeCell ref="B63:C64"/>
    <mergeCell ref="B65:C67"/>
    <mergeCell ref="B28:B32"/>
    <mergeCell ref="B40:C41"/>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10.625" customWidth="1"/>
    <col min="23" max="23" width="11.875" customWidth="1"/>
  </cols>
  <sheetData>
    <row r="1" spans="1:14" ht="32.25">
      <c r="A1" s="83"/>
      <c r="B1" s="169" t="s">
        <v>1891</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842" t="s">
        <v>400</v>
      </c>
      <c r="D5" s="879">
        <v>162</v>
      </c>
      <c r="E5" s="1324">
        <f>D5/25000*100</f>
        <v>0.64799999999999991</v>
      </c>
      <c r="F5" s="1324"/>
      <c r="G5" s="1324"/>
      <c r="H5" s="1324"/>
      <c r="I5" s="1324"/>
      <c r="J5" s="1324"/>
      <c r="K5" s="1324"/>
      <c r="L5" s="1324"/>
      <c r="M5" s="1324"/>
      <c r="N5" s="1170"/>
    </row>
    <row r="6" spans="1:14" ht="15" thickBot="1">
      <c r="A6" s="83"/>
      <c r="C6" s="842" t="s">
        <v>1521</v>
      </c>
      <c r="D6" s="175"/>
      <c r="E6" s="1170"/>
      <c r="F6" s="1170"/>
      <c r="G6" s="1170"/>
      <c r="H6" s="1170"/>
      <c r="I6" s="1170"/>
      <c r="J6" s="192"/>
      <c r="K6" s="1170"/>
      <c r="L6" s="1170"/>
      <c r="M6" s="193" t="s">
        <v>1888</v>
      </c>
      <c r="N6" s="1170"/>
    </row>
    <row r="7" spans="1:14" ht="17.25" hidden="1" customHeight="1" thickBot="1">
      <c r="A7" s="83"/>
      <c r="B7" s="83"/>
      <c r="C7" s="83"/>
      <c r="D7" s="83"/>
      <c r="E7" s="83"/>
      <c r="F7" s="83"/>
      <c r="G7" s="83"/>
      <c r="H7" s="83"/>
      <c r="I7" s="83"/>
      <c r="K7" s="98"/>
      <c r="L7" s="83"/>
      <c r="M7" s="98"/>
      <c r="N7" s="83"/>
    </row>
    <row r="8" spans="1:14" ht="7.5" customHeight="1">
      <c r="A8" s="83"/>
      <c r="B8" s="417"/>
      <c r="C8" s="418"/>
      <c r="D8" s="1315" t="s">
        <v>8</v>
      </c>
      <c r="E8" s="363"/>
      <c r="F8" s="363"/>
      <c r="G8" s="363"/>
      <c r="H8" s="363"/>
      <c r="I8" s="363"/>
      <c r="J8" s="363"/>
      <c r="K8" s="377"/>
      <c r="L8" s="363"/>
      <c r="M8" s="364"/>
      <c r="N8" s="83"/>
    </row>
    <row r="9" spans="1:14">
      <c r="A9" s="83"/>
      <c r="B9" s="365"/>
      <c r="C9" s="209"/>
      <c r="D9" s="1316"/>
      <c r="E9" s="210" t="s">
        <v>429</v>
      </c>
      <c r="F9" s="210" t="s">
        <v>430</v>
      </c>
      <c r="G9" s="210" t="s">
        <v>431</v>
      </c>
      <c r="H9" s="210" t="s">
        <v>432</v>
      </c>
      <c r="I9" s="210" t="s">
        <v>433</v>
      </c>
      <c r="J9" s="351" t="s">
        <v>434</v>
      </c>
      <c r="K9" s="441" t="s">
        <v>435</v>
      </c>
      <c r="L9" s="441" t="s">
        <v>436</v>
      </c>
      <c r="M9" s="442" t="s">
        <v>437</v>
      </c>
      <c r="N9" s="83"/>
    </row>
    <row r="10" spans="1:14">
      <c r="A10" s="83"/>
      <c r="B10" s="367" t="s">
        <v>8</v>
      </c>
      <c r="C10" s="208"/>
      <c r="D10" s="368">
        <v>100</v>
      </c>
      <c r="E10" s="369">
        <v>4.9000000000000004</v>
      </c>
      <c r="F10" s="369">
        <v>2.5</v>
      </c>
      <c r="G10" s="369">
        <v>33.299999999999997</v>
      </c>
      <c r="H10" s="369">
        <v>1.9</v>
      </c>
      <c r="I10" s="369">
        <v>14.8</v>
      </c>
      <c r="J10" s="436">
        <v>19.8</v>
      </c>
      <c r="K10" s="443">
        <v>8.6</v>
      </c>
      <c r="L10" s="443">
        <v>3.7</v>
      </c>
      <c r="M10" s="444">
        <v>10.5</v>
      </c>
      <c r="N10" s="83"/>
    </row>
    <row r="11" spans="1:14">
      <c r="A11" s="83"/>
      <c r="B11" s="365"/>
      <c r="C11" s="371" t="s">
        <v>34</v>
      </c>
      <c r="D11" s="368">
        <v>48.8</v>
      </c>
      <c r="E11" s="369">
        <v>0.6</v>
      </c>
      <c r="F11" s="369">
        <v>1.9</v>
      </c>
      <c r="G11" s="369">
        <v>19.100000000000001</v>
      </c>
      <c r="H11" s="369">
        <v>0.6</v>
      </c>
      <c r="I11" s="369">
        <v>6.8</v>
      </c>
      <c r="J11" s="436">
        <v>8</v>
      </c>
      <c r="K11" s="445">
        <v>4.3</v>
      </c>
      <c r="L11" s="445">
        <v>2.5</v>
      </c>
      <c r="M11" s="446">
        <v>4.9000000000000004</v>
      </c>
      <c r="N11" s="83"/>
    </row>
    <row r="12" spans="1:14" ht="14.25" thickBot="1">
      <c r="A12" s="83"/>
      <c r="B12" s="372"/>
      <c r="C12" s="373" t="s">
        <v>35</v>
      </c>
      <c r="D12" s="374">
        <v>51.2</v>
      </c>
      <c r="E12" s="375">
        <v>4.3</v>
      </c>
      <c r="F12" s="375">
        <v>0.6</v>
      </c>
      <c r="G12" s="375">
        <v>14.2</v>
      </c>
      <c r="H12" s="375">
        <v>1.2</v>
      </c>
      <c r="I12" s="375">
        <v>8</v>
      </c>
      <c r="J12" s="437">
        <v>11.7</v>
      </c>
      <c r="K12" s="447">
        <v>4.3</v>
      </c>
      <c r="L12" s="447">
        <v>1.2</v>
      </c>
      <c r="M12" s="448">
        <v>5.6</v>
      </c>
      <c r="N12" s="83"/>
    </row>
    <row r="13" spans="1:14" ht="15" thickBot="1">
      <c r="A13" s="83"/>
      <c r="B13" s="83"/>
      <c r="C13" s="83"/>
      <c r="D13" s="83"/>
      <c r="E13" s="83"/>
      <c r="F13" s="83"/>
      <c r="G13" s="83"/>
      <c r="H13" s="83"/>
      <c r="I13" s="194"/>
      <c r="J13" s="194" t="s">
        <v>1879</v>
      </c>
      <c r="K13" s="83"/>
      <c r="L13" s="83"/>
      <c r="M13" s="83"/>
      <c r="N13" s="83"/>
    </row>
    <row r="14" spans="1:14" ht="69" customHeight="1">
      <c r="A14" s="83"/>
      <c r="B14" s="1325" t="s">
        <v>275</v>
      </c>
      <c r="C14" s="1317"/>
      <c r="D14" s="1317"/>
      <c r="E14" s="1317"/>
      <c r="F14" s="1317"/>
      <c r="G14" s="1348"/>
      <c r="H14" s="378" t="s">
        <v>403</v>
      </c>
      <c r="I14" s="832" t="s">
        <v>131</v>
      </c>
      <c r="J14" s="419" t="s">
        <v>1520</v>
      </c>
      <c r="K14" s="83"/>
      <c r="L14" s="83"/>
      <c r="M14" s="83"/>
      <c r="N14" s="83"/>
    </row>
    <row r="15" spans="1:14">
      <c r="A15" s="83"/>
      <c r="B15" s="380" t="s">
        <v>1881</v>
      </c>
      <c r="C15" s="381"/>
      <c r="D15" s="381"/>
      <c r="E15" s="381"/>
      <c r="F15" s="381"/>
      <c r="G15" s="381"/>
      <c r="H15" s="382">
        <v>5.9</v>
      </c>
      <c r="I15" s="453">
        <v>3.1</v>
      </c>
      <c r="J15" s="383">
        <v>5.6</v>
      </c>
      <c r="K15" s="83"/>
      <c r="L15" s="83"/>
      <c r="M15" s="83"/>
      <c r="N15" s="83"/>
    </row>
    <row r="16" spans="1:14">
      <c r="A16" s="83"/>
      <c r="B16" s="380" t="s">
        <v>564</v>
      </c>
      <c r="C16" s="381"/>
      <c r="D16" s="381"/>
      <c r="E16" s="381"/>
      <c r="F16" s="381"/>
      <c r="G16" s="381"/>
      <c r="H16" s="382">
        <v>33.1</v>
      </c>
      <c r="I16" s="453">
        <v>0.4</v>
      </c>
      <c r="J16" s="383">
        <v>1.9</v>
      </c>
      <c r="K16" s="83"/>
      <c r="L16" s="83"/>
      <c r="M16" s="83"/>
      <c r="N16" s="83"/>
    </row>
    <row r="17" spans="1:21" ht="14.25" thickBot="1">
      <c r="A17" s="83"/>
      <c r="B17" s="367" t="s">
        <v>565</v>
      </c>
      <c r="C17" s="414"/>
      <c r="D17" s="414"/>
      <c r="E17" s="414"/>
      <c r="F17" s="414"/>
      <c r="G17" s="414"/>
      <c r="H17" s="438">
        <v>28.5</v>
      </c>
      <c r="I17" s="833">
        <v>1.3</v>
      </c>
      <c r="J17" s="387">
        <v>3.7</v>
      </c>
      <c r="K17" s="83"/>
      <c r="L17" s="83"/>
      <c r="M17" s="83"/>
      <c r="N17" s="83"/>
    </row>
    <row r="18" spans="1:21">
      <c r="A18" s="83"/>
      <c r="B18" s="363"/>
      <c r="C18" s="363"/>
      <c r="D18" s="363"/>
      <c r="E18" s="363"/>
      <c r="F18" s="363"/>
      <c r="G18" s="363"/>
      <c r="H18" s="440"/>
      <c r="I18" s="440"/>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c r="G22" s="98" t="s">
        <v>1879</v>
      </c>
      <c r="H22" s="83"/>
      <c r="I22" s="83"/>
      <c r="J22" s="83"/>
      <c r="K22" s="83"/>
      <c r="L22" s="83"/>
      <c r="M22" s="83"/>
      <c r="N22" s="83"/>
    </row>
    <row r="23" spans="1:21" ht="15.75" customHeight="1">
      <c r="A23" s="83"/>
      <c r="B23" s="1326" t="s">
        <v>405</v>
      </c>
      <c r="C23" s="1327"/>
      <c r="D23" s="1332" t="s">
        <v>406</v>
      </c>
      <c r="E23" s="1335" t="s">
        <v>366</v>
      </c>
      <c r="F23" s="1317"/>
      <c r="G23" s="1349"/>
      <c r="H23" s="83"/>
      <c r="I23" s="83"/>
      <c r="J23" s="83"/>
      <c r="K23" s="83"/>
      <c r="L23" s="83"/>
      <c r="M23" s="83"/>
      <c r="N23" s="83"/>
    </row>
    <row r="24" spans="1:21">
      <c r="A24" s="83"/>
      <c r="B24" s="1328"/>
      <c r="C24" s="1329"/>
      <c r="D24" s="1333"/>
      <c r="E24" s="390" t="s">
        <v>403</v>
      </c>
      <c r="F24" s="834"/>
      <c r="G24" s="835"/>
      <c r="H24" s="83"/>
      <c r="I24" s="83"/>
      <c r="J24" s="83"/>
      <c r="K24" s="83"/>
      <c r="L24" s="83"/>
      <c r="M24" s="83"/>
      <c r="N24" s="83"/>
    </row>
    <row r="25" spans="1:21">
      <c r="A25" s="83"/>
      <c r="B25" s="1328"/>
      <c r="C25" s="1329"/>
      <c r="D25" s="1333"/>
      <c r="E25" s="390"/>
      <c r="F25" s="1350" t="s">
        <v>569</v>
      </c>
      <c r="G25" s="836"/>
      <c r="H25" s="83"/>
      <c r="I25" s="83"/>
      <c r="J25" s="83"/>
      <c r="K25" s="83"/>
      <c r="L25" s="83"/>
      <c r="M25" s="83"/>
      <c r="N25" s="83"/>
    </row>
    <row r="26" spans="1:21" ht="42.75" customHeight="1">
      <c r="A26" s="83"/>
      <c r="B26" s="1330"/>
      <c r="C26" s="1331"/>
      <c r="D26" s="1334"/>
      <c r="E26" s="344"/>
      <c r="F26" s="1351"/>
      <c r="G26" s="420" t="s">
        <v>1889</v>
      </c>
      <c r="H26" s="83"/>
      <c r="I26" s="83"/>
      <c r="J26" s="83"/>
      <c r="K26" s="83"/>
      <c r="L26" s="83"/>
      <c r="M26" s="83"/>
      <c r="N26" s="83"/>
      <c r="R26" s="179"/>
      <c r="S26" s="180" t="s">
        <v>1890</v>
      </c>
      <c r="T26" s="181" t="s">
        <v>407</v>
      </c>
      <c r="U26" s="182"/>
    </row>
    <row r="27" spans="1:21" ht="13.5" customHeight="1">
      <c r="A27" s="83"/>
      <c r="B27" s="392" t="s">
        <v>1</v>
      </c>
      <c r="C27" s="393"/>
      <c r="D27" s="394">
        <v>2</v>
      </c>
      <c r="E27" s="396">
        <v>51</v>
      </c>
      <c r="F27" s="396">
        <v>45.9</v>
      </c>
      <c r="G27" s="400">
        <v>56.8</v>
      </c>
      <c r="H27" s="83"/>
      <c r="I27" s="83"/>
      <c r="J27" s="83"/>
      <c r="K27" s="83"/>
      <c r="L27" s="83"/>
      <c r="M27" s="83"/>
      <c r="N27" s="83"/>
      <c r="R27" s="182" t="s">
        <v>408</v>
      </c>
      <c r="S27" s="183">
        <v>56.8</v>
      </c>
      <c r="T27" s="184">
        <v>51</v>
      </c>
      <c r="U27" s="185"/>
    </row>
    <row r="28" spans="1:21" ht="13.5" customHeight="1">
      <c r="A28" s="83"/>
      <c r="B28" s="380" t="s">
        <v>2</v>
      </c>
      <c r="C28" s="381"/>
      <c r="D28" s="398">
        <v>2</v>
      </c>
      <c r="E28" s="399">
        <v>50.4</v>
      </c>
      <c r="F28" s="399">
        <v>36.1</v>
      </c>
      <c r="G28" s="400">
        <v>51.2</v>
      </c>
      <c r="H28" s="83"/>
      <c r="I28" s="83"/>
      <c r="J28" s="83"/>
      <c r="K28" s="83"/>
      <c r="L28" s="83"/>
      <c r="M28" s="83"/>
      <c r="N28" s="83"/>
      <c r="R28" s="182" t="s">
        <v>409</v>
      </c>
      <c r="S28" s="183">
        <v>51.2</v>
      </c>
      <c r="T28" s="184">
        <v>50.4</v>
      </c>
      <c r="U28" s="185"/>
    </row>
    <row r="29" spans="1:21" ht="13.5" customHeight="1">
      <c r="A29" s="83"/>
      <c r="B29" s="1345" t="s">
        <v>410</v>
      </c>
      <c r="C29" s="401" t="s">
        <v>4</v>
      </c>
      <c r="D29" s="398">
        <v>3</v>
      </c>
      <c r="E29" s="399">
        <v>72.900000000000006</v>
      </c>
      <c r="F29" s="399">
        <v>64.599999999999994</v>
      </c>
      <c r="G29" s="400">
        <v>80.2</v>
      </c>
      <c r="H29" s="83"/>
      <c r="I29" s="83"/>
      <c r="J29" s="83"/>
      <c r="K29" s="83"/>
      <c r="L29" s="83"/>
      <c r="M29" s="83"/>
      <c r="N29" s="83"/>
      <c r="R29" s="186" t="s">
        <v>411</v>
      </c>
      <c r="S29" s="183">
        <v>80.2</v>
      </c>
      <c r="T29" s="184">
        <v>72.900000000000006</v>
      </c>
      <c r="U29" s="185"/>
    </row>
    <row r="30" spans="1:21" ht="13.5" customHeight="1">
      <c r="A30" s="83"/>
      <c r="B30" s="1346"/>
      <c r="C30" s="401" t="s">
        <v>5</v>
      </c>
      <c r="D30" s="398">
        <v>6</v>
      </c>
      <c r="E30" s="399">
        <v>48.8</v>
      </c>
      <c r="F30" s="399">
        <v>34.299999999999997</v>
      </c>
      <c r="G30" s="400">
        <v>47.9</v>
      </c>
      <c r="H30" s="83"/>
      <c r="I30" s="83"/>
      <c r="J30" s="83"/>
      <c r="K30" s="83"/>
      <c r="L30" s="83"/>
      <c r="M30" s="83"/>
      <c r="N30" s="83"/>
      <c r="R30" s="186" t="s">
        <v>412</v>
      </c>
      <c r="S30" s="183">
        <v>47.9</v>
      </c>
      <c r="T30" s="184">
        <v>48.8</v>
      </c>
      <c r="U30" s="185"/>
    </row>
    <row r="31" spans="1:21" ht="13.5" customHeight="1">
      <c r="A31" s="83"/>
      <c r="B31" s="1346"/>
      <c r="C31" s="401" t="s">
        <v>6</v>
      </c>
      <c r="D31" s="398">
        <v>3</v>
      </c>
      <c r="E31" s="399">
        <v>52.5</v>
      </c>
      <c r="F31" s="399">
        <v>31.3</v>
      </c>
      <c r="G31" s="400">
        <v>46.7</v>
      </c>
      <c r="H31" s="83"/>
      <c r="I31" s="83"/>
      <c r="J31" s="83"/>
      <c r="K31" s="83"/>
      <c r="L31" s="83"/>
      <c r="M31" s="83"/>
      <c r="N31" s="83"/>
      <c r="R31" s="182" t="s">
        <v>413</v>
      </c>
      <c r="S31" s="183">
        <v>46.7</v>
      </c>
      <c r="T31" s="184">
        <v>52.5</v>
      </c>
      <c r="U31" s="185"/>
    </row>
    <row r="32" spans="1:21" ht="13.5" customHeight="1">
      <c r="A32" s="83"/>
      <c r="B32" s="1346"/>
      <c r="C32" s="401" t="s">
        <v>1884</v>
      </c>
      <c r="D32" s="398">
        <v>3</v>
      </c>
      <c r="E32" s="399">
        <v>53.3</v>
      </c>
      <c r="F32" s="399">
        <v>32.9</v>
      </c>
      <c r="G32" s="400">
        <v>52.9</v>
      </c>
      <c r="H32" s="83"/>
      <c r="I32" s="83"/>
      <c r="J32" s="83"/>
      <c r="K32" s="83"/>
      <c r="L32" s="83"/>
      <c r="M32" s="83"/>
      <c r="N32" s="83"/>
      <c r="R32" s="182" t="s">
        <v>414</v>
      </c>
      <c r="S32" s="183">
        <v>52.9</v>
      </c>
      <c r="T32" s="184">
        <v>53.3</v>
      </c>
      <c r="U32" s="185"/>
    </row>
    <row r="33" spans="1:21" ht="13.5" customHeight="1">
      <c r="A33" s="83"/>
      <c r="B33" s="1347"/>
      <c r="C33" s="401" t="s">
        <v>1885</v>
      </c>
      <c r="D33" s="398">
        <v>3</v>
      </c>
      <c r="E33" s="399">
        <v>54.3</v>
      </c>
      <c r="F33" s="399">
        <v>33.700000000000003</v>
      </c>
      <c r="G33" s="400">
        <v>52.3</v>
      </c>
      <c r="H33" s="83"/>
      <c r="I33" s="83"/>
      <c r="J33" s="83"/>
      <c r="K33" s="83"/>
      <c r="L33" s="83"/>
      <c r="M33" s="83"/>
      <c r="N33" s="83"/>
      <c r="R33" s="182" t="s">
        <v>415</v>
      </c>
      <c r="S33" s="183">
        <v>52.3</v>
      </c>
      <c r="T33" s="184">
        <v>54.3</v>
      </c>
      <c r="U33" s="185"/>
    </row>
    <row r="34" spans="1:21" ht="14.25" thickBot="1">
      <c r="A34" s="83"/>
      <c r="B34" s="402" t="s">
        <v>7</v>
      </c>
      <c r="C34" s="403"/>
      <c r="D34" s="404">
        <v>3</v>
      </c>
      <c r="E34" s="406">
        <v>65.3</v>
      </c>
      <c r="F34" s="406">
        <v>54.3</v>
      </c>
      <c r="G34" s="407">
        <v>70</v>
      </c>
      <c r="H34" s="83"/>
      <c r="I34" s="83"/>
      <c r="J34" s="83"/>
      <c r="K34" s="83"/>
      <c r="L34" s="83"/>
      <c r="M34" s="83"/>
      <c r="N34" s="83"/>
      <c r="R34" s="187" t="s">
        <v>416</v>
      </c>
      <c r="S34" s="188">
        <v>70</v>
      </c>
      <c r="T34" s="189">
        <v>65.3</v>
      </c>
      <c r="U34" s="185"/>
    </row>
    <row r="35" spans="1:21" ht="15" thickTop="1" thickBot="1">
      <c r="A35" s="83"/>
      <c r="B35" s="408" t="s">
        <v>8</v>
      </c>
      <c r="C35" s="409"/>
      <c r="D35" s="410">
        <v>25</v>
      </c>
      <c r="E35" s="411">
        <v>55.6</v>
      </c>
      <c r="F35" s="411">
        <v>40.799999999999997</v>
      </c>
      <c r="G35" s="412">
        <v>56.4</v>
      </c>
      <c r="H35" s="83"/>
      <c r="I35" s="83"/>
      <c r="J35" s="83"/>
      <c r="K35" s="83"/>
      <c r="L35" s="83"/>
      <c r="M35" s="83"/>
      <c r="N35" s="83"/>
    </row>
    <row r="36" spans="1:21">
      <c r="A36" s="83"/>
      <c r="B36" s="425" t="s">
        <v>417</v>
      </c>
      <c r="C36" s="343"/>
      <c r="D36" s="343"/>
      <c r="E36" s="426">
        <v>100</v>
      </c>
      <c r="F36" s="459">
        <v>73.381294964028768</v>
      </c>
      <c r="G36" s="460">
        <v>101.43884892086331</v>
      </c>
      <c r="H36" s="83"/>
      <c r="I36" s="83"/>
      <c r="J36" s="83"/>
      <c r="K36" s="83"/>
      <c r="L36" s="83"/>
      <c r="M36" s="83"/>
      <c r="N36" s="83"/>
    </row>
    <row r="37" spans="1:21">
      <c r="A37" s="83"/>
      <c r="B37" s="428" t="s">
        <v>418</v>
      </c>
      <c r="C37" s="429"/>
      <c r="D37" s="429"/>
      <c r="E37" s="430">
        <v>100</v>
      </c>
      <c r="F37" s="461">
        <v>80.299251870324198</v>
      </c>
      <c r="G37" s="462">
        <v>107.23192019950125</v>
      </c>
      <c r="H37" s="83"/>
      <c r="I37" s="83"/>
      <c r="J37" s="83"/>
      <c r="K37" s="83"/>
      <c r="L37" s="83"/>
      <c r="M37" s="83"/>
      <c r="N37" s="83"/>
    </row>
    <row r="38" spans="1:21" ht="14.25" thickBot="1">
      <c r="A38" s="83"/>
      <c r="B38" s="432" t="s">
        <v>419</v>
      </c>
      <c r="C38" s="433"/>
      <c r="D38" s="433"/>
      <c r="E38" s="434">
        <v>0</v>
      </c>
      <c r="F38" s="464">
        <f>F36-F37</f>
        <v>-6.91795690629543</v>
      </c>
      <c r="G38" s="465">
        <f>G36-G37</f>
        <v>-5.7930712786379388</v>
      </c>
      <c r="H38" s="83"/>
      <c r="I38" s="83"/>
      <c r="J38" s="83"/>
      <c r="K38" s="83"/>
      <c r="L38" s="83"/>
      <c r="M38" s="83"/>
      <c r="N38" s="83"/>
    </row>
    <row r="39" spans="1:21">
      <c r="A39" s="83"/>
      <c r="B39" s="83"/>
      <c r="C39" s="83"/>
      <c r="D39" s="83"/>
      <c r="E39" s="83"/>
      <c r="F39" s="83"/>
      <c r="G39" s="83"/>
      <c r="H39" s="83"/>
      <c r="I39" s="83"/>
      <c r="J39" s="83"/>
      <c r="K39" s="83"/>
      <c r="L39" s="83"/>
      <c r="M39" s="83"/>
      <c r="N39" s="83"/>
    </row>
    <row r="40" spans="1:21" ht="14.25" thickBot="1">
      <c r="A40" s="83"/>
      <c r="B40" s="83"/>
      <c r="C40" s="83"/>
      <c r="D40" s="83"/>
      <c r="E40" s="83"/>
      <c r="F40" s="83"/>
      <c r="G40" s="83"/>
      <c r="H40" s="83"/>
      <c r="I40" s="83"/>
      <c r="J40" s="83"/>
      <c r="K40" s="83"/>
      <c r="L40" s="83"/>
      <c r="M40" s="98" t="s">
        <v>1879</v>
      </c>
      <c r="N40" s="83"/>
    </row>
    <row r="41" spans="1:21" ht="7.5" customHeight="1">
      <c r="A41" s="83"/>
      <c r="B41" s="1326" t="s">
        <v>366</v>
      </c>
      <c r="C41" s="1327"/>
      <c r="D41" s="1315" t="s">
        <v>8</v>
      </c>
      <c r="E41" s="363"/>
      <c r="F41" s="363"/>
      <c r="G41" s="363"/>
      <c r="H41" s="363"/>
      <c r="I41" s="363"/>
      <c r="J41" s="363"/>
      <c r="K41" s="377"/>
      <c r="L41" s="363"/>
      <c r="M41" s="364"/>
      <c r="N41" s="83"/>
    </row>
    <row r="42" spans="1:21">
      <c r="A42" s="83"/>
      <c r="B42" s="1330"/>
      <c r="C42" s="1331"/>
      <c r="D42" s="1316"/>
      <c r="E42" s="210" t="s">
        <v>429</v>
      </c>
      <c r="F42" s="210" t="s">
        <v>430</v>
      </c>
      <c r="G42" s="210" t="s">
        <v>431</v>
      </c>
      <c r="H42" s="210" t="s">
        <v>432</v>
      </c>
      <c r="I42" s="210" t="s">
        <v>433</v>
      </c>
      <c r="J42" s="351" t="s">
        <v>434</v>
      </c>
      <c r="K42" s="441" t="s">
        <v>435</v>
      </c>
      <c r="L42" s="441" t="s">
        <v>436</v>
      </c>
      <c r="M42" s="442" t="s">
        <v>437</v>
      </c>
      <c r="N42" s="83"/>
    </row>
    <row r="43" spans="1:21">
      <c r="A43" s="83"/>
      <c r="B43" s="367" t="s">
        <v>8</v>
      </c>
      <c r="C43" s="208"/>
      <c r="D43" s="368">
        <v>56.4</v>
      </c>
      <c r="E43" s="369">
        <v>51.5</v>
      </c>
      <c r="F43" s="369">
        <v>58</v>
      </c>
      <c r="G43" s="369">
        <v>59.9</v>
      </c>
      <c r="H43" s="369">
        <v>65.3</v>
      </c>
      <c r="I43" s="369">
        <v>60</v>
      </c>
      <c r="J43" s="436">
        <v>52.8</v>
      </c>
      <c r="K43" s="443">
        <v>52.6</v>
      </c>
      <c r="L43" s="443">
        <v>65.3</v>
      </c>
      <c r="M43" s="444">
        <v>47.3</v>
      </c>
      <c r="N43" s="83"/>
    </row>
    <row r="44" spans="1:21">
      <c r="A44" s="83"/>
      <c r="B44" s="365"/>
      <c r="C44" s="371" t="s">
        <v>34</v>
      </c>
      <c r="D44" s="368">
        <v>60.5</v>
      </c>
      <c r="E44" s="369">
        <v>28</v>
      </c>
      <c r="F44" s="369">
        <v>49.3</v>
      </c>
      <c r="G44" s="369">
        <v>60.1</v>
      </c>
      <c r="H44" s="369">
        <v>76</v>
      </c>
      <c r="I44" s="369">
        <v>60.7</v>
      </c>
      <c r="J44" s="436">
        <v>65.2</v>
      </c>
      <c r="K44" s="445">
        <v>52.6</v>
      </c>
      <c r="L44" s="445">
        <v>69</v>
      </c>
      <c r="M44" s="446">
        <v>63</v>
      </c>
      <c r="N44" s="83"/>
    </row>
    <row r="45" spans="1:21" ht="14.25" thickBot="1">
      <c r="A45" s="83"/>
      <c r="B45" s="372"/>
      <c r="C45" s="373" t="s">
        <v>35</v>
      </c>
      <c r="D45" s="374">
        <v>52.5</v>
      </c>
      <c r="E45" s="375">
        <v>54.9</v>
      </c>
      <c r="F45" s="375">
        <v>84</v>
      </c>
      <c r="G45" s="375">
        <v>59.7</v>
      </c>
      <c r="H45" s="375">
        <v>60</v>
      </c>
      <c r="I45" s="375">
        <v>59.4</v>
      </c>
      <c r="J45" s="437">
        <v>44.2</v>
      </c>
      <c r="K45" s="447">
        <v>52.6</v>
      </c>
      <c r="L45" s="447">
        <v>58</v>
      </c>
      <c r="M45" s="448">
        <v>33.299999999999997</v>
      </c>
      <c r="N45" s="83"/>
    </row>
    <row r="46" spans="1:21" ht="6" customHeight="1">
      <c r="A46" s="83"/>
      <c r="B46" s="83"/>
      <c r="C46" s="83"/>
      <c r="D46" s="83"/>
      <c r="E46" s="83"/>
      <c r="F46" s="83"/>
      <c r="G46" s="83"/>
      <c r="H46" s="83"/>
      <c r="I46" s="83"/>
      <c r="J46" s="83"/>
      <c r="K46" s="83"/>
      <c r="L46" s="83"/>
      <c r="M46" s="83"/>
      <c r="N46" s="83"/>
    </row>
    <row r="47" spans="1:21" ht="19.5" thickBot="1">
      <c r="A47" s="83"/>
      <c r="B47" s="190" t="s">
        <v>1745</v>
      </c>
      <c r="C47" s="83"/>
      <c r="D47" s="83"/>
      <c r="E47" s="83"/>
      <c r="F47" s="83"/>
      <c r="G47" s="83"/>
      <c r="H47" s="83"/>
      <c r="I47" s="83"/>
      <c r="J47" s="83"/>
      <c r="K47" s="83"/>
      <c r="L47" s="98"/>
      <c r="M47" s="98" t="s">
        <v>1879</v>
      </c>
      <c r="N47" s="98"/>
    </row>
    <row r="48" spans="1:21" ht="69.75" customHeight="1">
      <c r="A48" s="83"/>
      <c r="B48" s="417"/>
      <c r="C48" s="418"/>
      <c r="D48" s="1317" t="s">
        <v>275</v>
      </c>
      <c r="E48" s="1317"/>
      <c r="F48" s="1317"/>
      <c r="G48" s="1317"/>
      <c r="H48" s="1317"/>
      <c r="I48" s="1317"/>
      <c r="J48" s="1317"/>
      <c r="K48" s="378" t="s">
        <v>403</v>
      </c>
      <c r="L48" s="837" t="s">
        <v>569</v>
      </c>
      <c r="M48" s="838" t="s">
        <v>1889</v>
      </c>
      <c r="N48" s="83"/>
    </row>
    <row r="49" spans="1:14">
      <c r="A49" s="83"/>
      <c r="B49" s="1318" t="s">
        <v>21</v>
      </c>
      <c r="C49" s="1319"/>
      <c r="D49" s="421" t="s">
        <v>277</v>
      </c>
      <c r="E49" s="381"/>
      <c r="F49" s="381"/>
      <c r="G49" s="381"/>
      <c r="H49" s="381"/>
      <c r="I49" s="381"/>
      <c r="J49" s="381"/>
      <c r="K49" s="382">
        <v>54.9</v>
      </c>
      <c r="L49" s="382">
        <v>14.3</v>
      </c>
      <c r="M49" s="839">
        <v>26.5</v>
      </c>
      <c r="N49" s="83"/>
    </row>
    <row r="50" spans="1:14">
      <c r="A50" s="83"/>
      <c r="B50" s="1320"/>
      <c r="C50" s="1321"/>
      <c r="D50" s="421" t="s">
        <v>278</v>
      </c>
      <c r="E50" s="381"/>
      <c r="F50" s="381"/>
      <c r="G50" s="381"/>
      <c r="H50" s="381"/>
      <c r="I50" s="381"/>
      <c r="J50" s="381"/>
      <c r="K50" s="382">
        <v>72.099999999999994</v>
      </c>
      <c r="L50" s="382">
        <v>51.3</v>
      </c>
      <c r="M50" s="839">
        <v>64.2</v>
      </c>
      <c r="N50" s="83"/>
    </row>
    <row r="51" spans="1:14">
      <c r="A51" s="83"/>
      <c r="B51" s="1322"/>
      <c r="C51" s="1323"/>
      <c r="D51" s="421" t="s">
        <v>279</v>
      </c>
      <c r="E51" s="381"/>
      <c r="F51" s="381"/>
      <c r="G51" s="381"/>
      <c r="H51" s="381"/>
      <c r="I51" s="381"/>
      <c r="J51" s="381"/>
      <c r="K51" s="382">
        <v>84.5</v>
      </c>
      <c r="L51" s="382">
        <v>74.8</v>
      </c>
      <c r="M51" s="839">
        <v>81.5</v>
      </c>
      <c r="N51" s="83"/>
    </row>
    <row r="52" spans="1:14">
      <c r="A52" s="83"/>
      <c r="B52" s="1318" t="s">
        <v>1886</v>
      </c>
      <c r="C52" s="1319"/>
      <c r="D52" s="421" t="s">
        <v>420</v>
      </c>
      <c r="E52" s="381"/>
      <c r="F52" s="381"/>
      <c r="G52" s="381"/>
      <c r="H52" s="381"/>
      <c r="I52" s="381"/>
      <c r="J52" s="381"/>
      <c r="K52" s="382">
        <v>47.4</v>
      </c>
      <c r="L52" s="382">
        <v>42.4</v>
      </c>
      <c r="M52" s="839">
        <v>54.3</v>
      </c>
      <c r="N52" s="83"/>
    </row>
    <row r="53" spans="1:14">
      <c r="A53" s="83"/>
      <c r="B53" s="1322"/>
      <c r="C53" s="1323"/>
      <c r="D53" s="840" t="s">
        <v>282</v>
      </c>
      <c r="E53" s="429"/>
      <c r="F53" s="429"/>
      <c r="G53" s="429"/>
      <c r="H53" s="429"/>
      <c r="I53" s="429"/>
      <c r="J53" s="429"/>
      <c r="K53" s="430">
        <v>35.6</v>
      </c>
      <c r="L53" s="430">
        <v>7.6</v>
      </c>
      <c r="M53" s="431">
        <v>13.5</v>
      </c>
      <c r="N53" s="83"/>
    </row>
    <row r="54" spans="1:14">
      <c r="A54" s="83"/>
      <c r="B54" s="1337" t="s">
        <v>283</v>
      </c>
      <c r="C54" s="1338"/>
      <c r="D54" s="421" t="s">
        <v>284</v>
      </c>
      <c r="E54" s="381"/>
      <c r="F54" s="381"/>
      <c r="G54" s="381"/>
      <c r="H54" s="381"/>
      <c r="I54" s="381"/>
      <c r="J54" s="381"/>
      <c r="K54" s="382">
        <v>54.7</v>
      </c>
      <c r="L54" s="382">
        <v>54.5</v>
      </c>
      <c r="M54" s="839">
        <v>73.5</v>
      </c>
      <c r="N54" s="83"/>
    </row>
    <row r="55" spans="1:14">
      <c r="A55" s="83"/>
      <c r="B55" s="1339"/>
      <c r="C55" s="1340"/>
      <c r="D55" s="421" t="s">
        <v>285</v>
      </c>
      <c r="E55" s="381"/>
      <c r="F55" s="381"/>
      <c r="G55" s="381"/>
      <c r="H55" s="381"/>
      <c r="I55" s="381"/>
      <c r="J55" s="381"/>
      <c r="K55" s="382">
        <v>53.6</v>
      </c>
      <c r="L55" s="382">
        <v>43.6</v>
      </c>
      <c r="M55" s="839">
        <v>41.7</v>
      </c>
      <c r="N55" s="83"/>
    </row>
    <row r="56" spans="1:14">
      <c r="A56" s="83"/>
      <c r="B56" s="1339"/>
      <c r="C56" s="1340"/>
      <c r="D56" s="421" t="s">
        <v>286</v>
      </c>
      <c r="E56" s="381"/>
      <c r="F56" s="381"/>
      <c r="G56" s="381"/>
      <c r="H56" s="381"/>
      <c r="I56" s="381"/>
      <c r="J56" s="381"/>
      <c r="K56" s="382">
        <v>63.1</v>
      </c>
      <c r="L56" s="382">
        <v>50.6</v>
      </c>
      <c r="M56" s="839">
        <v>54.5</v>
      </c>
      <c r="N56" s="83"/>
    </row>
    <row r="57" spans="1:14">
      <c r="A57" s="83"/>
      <c r="B57" s="1339"/>
      <c r="C57" s="1340"/>
      <c r="D57" s="421" t="s">
        <v>287</v>
      </c>
      <c r="E57" s="381"/>
      <c r="F57" s="381"/>
      <c r="G57" s="381"/>
      <c r="H57" s="381"/>
      <c r="I57" s="381"/>
      <c r="J57" s="381"/>
      <c r="K57" s="382">
        <v>3.9</v>
      </c>
      <c r="L57" s="382">
        <v>1.6</v>
      </c>
      <c r="M57" s="839">
        <v>2.5</v>
      </c>
      <c r="N57" s="83"/>
    </row>
    <row r="58" spans="1:14">
      <c r="A58" s="83"/>
      <c r="B58" s="1339"/>
      <c r="C58" s="1340"/>
      <c r="D58" s="421" t="s">
        <v>1887</v>
      </c>
      <c r="E58" s="381"/>
      <c r="F58" s="381"/>
      <c r="G58" s="381"/>
      <c r="H58" s="381"/>
      <c r="I58" s="381"/>
      <c r="J58" s="381"/>
      <c r="K58" s="382">
        <v>11.4</v>
      </c>
      <c r="L58" s="382">
        <v>11.6</v>
      </c>
      <c r="M58" s="839">
        <v>14.8</v>
      </c>
      <c r="N58" s="83"/>
    </row>
    <row r="59" spans="1:14">
      <c r="A59" s="83"/>
      <c r="B59" s="1339"/>
      <c r="C59" s="1340"/>
      <c r="D59" s="421" t="s">
        <v>289</v>
      </c>
      <c r="E59" s="381"/>
      <c r="F59" s="381"/>
      <c r="G59" s="381"/>
      <c r="H59" s="381"/>
      <c r="I59" s="381"/>
      <c r="J59" s="381"/>
      <c r="K59" s="382">
        <v>31.6</v>
      </c>
      <c r="L59" s="382">
        <v>6.7</v>
      </c>
      <c r="M59" s="839">
        <v>13.6</v>
      </c>
      <c r="N59" s="83"/>
    </row>
    <row r="60" spans="1:14">
      <c r="A60" s="83"/>
      <c r="B60" s="1339"/>
      <c r="C60" s="1340"/>
      <c r="D60" s="421" t="s">
        <v>422</v>
      </c>
      <c r="E60" s="381"/>
      <c r="F60" s="381"/>
      <c r="G60" s="381"/>
      <c r="H60" s="381"/>
      <c r="I60" s="381"/>
      <c r="J60" s="381"/>
      <c r="K60" s="382">
        <v>32.200000000000003</v>
      </c>
      <c r="L60" s="382">
        <v>51.3</v>
      </c>
      <c r="M60" s="839">
        <v>20</v>
      </c>
      <c r="N60" s="83"/>
    </row>
    <row r="61" spans="1:14">
      <c r="A61" s="83"/>
      <c r="B61" s="1341"/>
      <c r="C61" s="1342"/>
      <c r="D61" s="421" t="s">
        <v>423</v>
      </c>
      <c r="E61" s="381"/>
      <c r="F61" s="381"/>
      <c r="G61" s="381"/>
      <c r="H61" s="381"/>
      <c r="I61" s="381"/>
      <c r="J61" s="381"/>
      <c r="K61" s="382">
        <v>25.6</v>
      </c>
      <c r="L61" s="382">
        <v>39.5</v>
      </c>
      <c r="M61" s="839">
        <v>28.6</v>
      </c>
      <c r="N61" s="83"/>
    </row>
    <row r="62" spans="1:14">
      <c r="A62" s="83"/>
      <c r="B62" s="1318" t="s">
        <v>424</v>
      </c>
      <c r="C62" s="1319"/>
      <c r="D62" s="422" t="s">
        <v>291</v>
      </c>
      <c r="E62" s="414"/>
      <c r="F62" s="414"/>
      <c r="G62" s="414"/>
      <c r="H62" s="414"/>
      <c r="I62" s="414"/>
      <c r="J62" s="415"/>
      <c r="K62" s="382">
        <v>73.7</v>
      </c>
      <c r="L62" s="382">
        <v>70.599999999999994</v>
      </c>
      <c r="M62" s="839">
        <v>77.2</v>
      </c>
      <c r="N62" s="83"/>
    </row>
    <row r="63" spans="1:14">
      <c r="A63" s="83"/>
      <c r="B63" s="1322"/>
      <c r="C63" s="1323"/>
      <c r="D63" s="423" t="s">
        <v>292</v>
      </c>
      <c r="E63" s="381"/>
      <c r="F63" s="381"/>
      <c r="G63" s="381"/>
      <c r="H63" s="381"/>
      <c r="I63" s="381"/>
      <c r="J63" s="381"/>
      <c r="K63" s="382">
        <v>37.1</v>
      </c>
      <c r="L63" s="382">
        <v>53.6</v>
      </c>
      <c r="M63" s="839">
        <v>27.2</v>
      </c>
      <c r="N63" s="83"/>
    </row>
    <row r="64" spans="1:14">
      <c r="A64" s="83"/>
      <c r="B64" s="1318" t="s">
        <v>293</v>
      </c>
      <c r="C64" s="1319"/>
      <c r="D64" s="421" t="s">
        <v>294</v>
      </c>
      <c r="E64" s="381"/>
      <c r="F64" s="381"/>
      <c r="G64" s="381"/>
      <c r="H64" s="381"/>
      <c r="I64" s="381"/>
      <c r="J64" s="381"/>
      <c r="K64" s="382">
        <v>62.4</v>
      </c>
      <c r="L64" s="382">
        <v>63.5</v>
      </c>
      <c r="M64" s="839">
        <v>88.3</v>
      </c>
      <c r="N64" s="83"/>
    </row>
    <row r="65" spans="1:14">
      <c r="A65" s="83"/>
      <c r="B65" s="1322"/>
      <c r="C65" s="1323"/>
      <c r="D65" s="421" t="s">
        <v>295</v>
      </c>
      <c r="E65" s="381"/>
      <c r="F65" s="381"/>
      <c r="G65" s="381"/>
      <c r="H65" s="381"/>
      <c r="I65" s="381"/>
      <c r="J65" s="381"/>
      <c r="K65" s="382">
        <v>6.6</v>
      </c>
      <c r="L65" s="382">
        <v>14.4</v>
      </c>
      <c r="M65" s="839">
        <v>100</v>
      </c>
      <c r="N65" s="83"/>
    </row>
    <row r="66" spans="1:14">
      <c r="A66" s="83"/>
      <c r="B66" s="1318" t="s">
        <v>300</v>
      </c>
      <c r="C66" s="1319"/>
      <c r="D66" s="421" t="s">
        <v>395</v>
      </c>
      <c r="E66" s="381"/>
      <c r="F66" s="381"/>
      <c r="G66" s="381"/>
      <c r="H66" s="381"/>
      <c r="I66" s="381"/>
      <c r="J66" s="381"/>
      <c r="K66" s="382">
        <v>78.599999999999994</v>
      </c>
      <c r="L66" s="382">
        <v>77.400000000000006</v>
      </c>
      <c r="M66" s="839">
        <v>70.400000000000006</v>
      </c>
      <c r="N66" s="83"/>
    </row>
    <row r="67" spans="1:14">
      <c r="A67" s="83"/>
      <c r="B67" s="1320"/>
      <c r="C67" s="1321"/>
      <c r="D67" s="421" t="s">
        <v>302</v>
      </c>
      <c r="E67" s="381"/>
      <c r="F67" s="381"/>
      <c r="G67" s="381"/>
      <c r="H67" s="381"/>
      <c r="I67" s="381"/>
      <c r="J67" s="381"/>
      <c r="K67" s="382">
        <v>47.1</v>
      </c>
      <c r="L67" s="382">
        <v>42</v>
      </c>
      <c r="M67" s="839">
        <v>36.4</v>
      </c>
      <c r="N67" s="83"/>
    </row>
    <row r="68" spans="1:14" ht="14.25" thickBot="1">
      <c r="A68" s="83"/>
      <c r="B68" s="1343"/>
      <c r="C68" s="1344"/>
      <c r="D68" s="424" t="s">
        <v>303</v>
      </c>
      <c r="E68" s="385"/>
      <c r="F68" s="385"/>
      <c r="G68" s="385"/>
      <c r="H68" s="385"/>
      <c r="I68" s="385"/>
      <c r="J68" s="385"/>
      <c r="K68" s="386">
        <v>15</v>
      </c>
      <c r="L68" s="386">
        <v>21</v>
      </c>
      <c r="M68" s="841">
        <v>22.2</v>
      </c>
      <c r="N68" s="83"/>
    </row>
    <row r="69" spans="1:14" ht="5.25" customHeight="1">
      <c r="A69" s="83"/>
      <c r="B69" s="83"/>
      <c r="C69" s="83"/>
      <c r="D69" s="83"/>
      <c r="E69" s="83"/>
      <c r="F69" s="83"/>
      <c r="G69" s="83"/>
      <c r="H69" s="83"/>
      <c r="I69" s="83"/>
      <c r="J69" s="83"/>
      <c r="K69" s="83"/>
      <c r="L69" s="83"/>
      <c r="M69" s="83"/>
      <c r="N69" s="83"/>
    </row>
  </sheetData>
  <mergeCells count="17">
    <mergeCell ref="D41:D42"/>
    <mergeCell ref="D48:J48"/>
    <mergeCell ref="B49:C51"/>
    <mergeCell ref="B52:C53"/>
    <mergeCell ref="E5:M5"/>
    <mergeCell ref="D8:D9"/>
    <mergeCell ref="B14:G14"/>
    <mergeCell ref="B23:C26"/>
    <mergeCell ref="D23:D26"/>
    <mergeCell ref="E23:G23"/>
    <mergeCell ref="F25:F26"/>
    <mergeCell ref="B54:C61"/>
    <mergeCell ref="B62:C63"/>
    <mergeCell ref="B64:C65"/>
    <mergeCell ref="B66:C68"/>
    <mergeCell ref="B29:B33"/>
    <mergeCell ref="B41:C42"/>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9"/>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10.625" customWidth="1"/>
    <col min="23" max="23" width="11.875" customWidth="1"/>
  </cols>
  <sheetData>
    <row r="1" spans="1:14" ht="32.25">
      <c r="A1" s="83"/>
      <c r="B1" s="169" t="s">
        <v>1877</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842" t="s">
        <v>400</v>
      </c>
      <c r="D5" s="879">
        <v>964</v>
      </c>
      <c r="E5" s="1324">
        <f>D5/25000*100</f>
        <v>3.8559999999999999</v>
      </c>
      <c r="F5" s="1324"/>
      <c r="G5" s="1324"/>
      <c r="H5" s="1324"/>
      <c r="I5" s="1324"/>
      <c r="J5" s="1324"/>
      <c r="K5" s="1324"/>
      <c r="L5" s="1324"/>
      <c r="M5" s="1324"/>
      <c r="N5" s="1170"/>
    </row>
    <row r="6" spans="1:14" ht="15" thickBot="1">
      <c r="A6" s="83"/>
      <c r="C6" s="1172" t="s">
        <v>1878</v>
      </c>
      <c r="D6" s="175"/>
      <c r="E6" s="1170"/>
      <c r="F6" s="1170"/>
      <c r="G6" s="1170"/>
      <c r="H6" s="1170"/>
      <c r="I6" s="1170"/>
      <c r="J6" s="192"/>
      <c r="K6" s="1170"/>
      <c r="L6" s="1170"/>
      <c r="M6" s="193" t="s">
        <v>401</v>
      </c>
      <c r="N6" s="1170"/>
    </row>
    <row r="7" spans="1:14" ht="17.25" hidden="1" customHeight="1" thickBot="1">
      <c r="A7" s="83"/>
      <c r="B7" s="83"/>
      <c r="C7" s="83"/>
      <c r="D7" s="83"/>
      <c r="E7" s="83"/>
      <c r="F7" s="83"/>
      <c r="G7" s="83"/>
      <c r="H7" s="83"/>
      <c r="I7" s="83"/>
      <c r="K7" s="98"/>
      <c r="L7" s="83"/>
      <c r="M7" s="98"/>
      <c r="N7" s="83"/>
    </row>
    <row r="8" spans="1:14" ht="7.5" customHeight="1">
      <c r="A8" s="83"/>
      <c r="B8" s="417"/>
      <c r="C8" s="418"/>
      <c r="D8" s="1315" t="s">
        <v>8</v>
      </c>
      <c r="E8" s="363"/>
      <c r="F8" s="363"/>
      <c r="G8" s="363"/>
      <c r="H8" s="363"/>
      <c r="I8" s="363"/>
      <c r="J8" s="363"/>
      <c r="K8" s="377"/>
      <c r="L8" s="363"/>
      <c r="M8" s="364"/>
      <c r="N8" s="83"/>
    </row>
    <row r="9" spans="1:14">
      <c r="A9" s="83"/>
      <c r="B9" s="365"/>
      <c r="C9" s="209"/>
      <c r="D9" s="1316"/>
      <c r="E9" s="210" t="s">
        <v>429</v>
      </c>
      <c r="F9" s="210" t="s">
        <v>430</v>
      </c>
      <c r="G9" s="210" t="s">
        <v>431</v>
      </c>
      <c r="H9" s="210" t="s">
        <v>432</v>
      </c>
      <c r="I9" s="210" t="s">
        <v>433</v>
      </c>
      <c r="J9" s="351" t="s">
        <v>434</v>
      </c>
      <c r="K9" s="441" t="s">
        <v>435</v>
      </c>
      <c r="L9" s="441" t="s">
        <v>436</v>
      </c>
      <c r="M9" s="442" t="s">
        <v>437</v>
      </c>
      <c r="N9" s="83"/>
    </row>
    <row r="10" spans="1:14">
      <c r="A10" s="83"/>
      <c r="B10" s="367" t="s">
        <v>8</v>
      </c>
      <c r="C10" s="208"/>
      <c r="D10" s="368">
        <v>100</v>
      </c>
      <c r="E10" s="369">
        <v>3.7</v>
      </c>
      <c r="F10" s="369">
        <v>7.1</v>
      </c>
      <c r="G10" s="369">
        <v>37.1</v>
      </c>
      <c r="H10" s="369">
        <v>3.3</v>
      </c>
      <c r="I10" s="369">
        <v>12.9</v>
      </c>
      <c r="J10" s="436">
        <v>17.5</v>
      </c>
      <c r="K10" s="443">
        <v>5.8</v>
      </c>
      <c r="L10" s="443">
        <v>2.8</v>
      </c>
      <c r="M10" s="444">
        <v>9.8000000000000007</v>
      </c>
      <c r="N10" s="83"/>
    </row>
    <row r="11" spans="1:14">
      <c r="A11" s="83"/>
      <c r="B11" s="365"/>
      <c r="C11" s="371" t="s">
        <v>34</v>
      </c>
      <c r="D11" s="368">
        <v>55.3</v>
      </c>
      <c r="E11" s="369">
        <v>2.4</v>
      </c>
      <c r="F11" s="369">
        <v>3.1</v>
      </c>
      <c r="G11" s="369">
        <v>20.6</v>
      </c>
      <c r="H11" s="369">
        <v>2.1</v>
      </c>
      <c r="I11" s="369">
        <v>7.1</v>
      </c>
      <c r="J11" s="436">
        <v>10.199999999999999</v>
      </c>
      <c r="K11" s="445">
        <v>3.4</v>
      </c>
      <c r="L11" s="445">
        <v>1.1000000000000001</v>
      </c>
      <c r="M11" s="446">
        <v>5.3</v>
      </c>
      <c r="N11" s="83"/>
    </row>
    <row r="12" spans="1:14" ht="14.25" thickBot="1">
      <c r="A12" s="83"/>
      <c r="B12" s="372"/>
      <c r="C12" s="373" t="s">
        <v>35</v>
      </c>
      <c r="D12" s="374">
        <v>44.7</v>
      </c>
      <c r="E12" s="375">
        <v>1.3</v>
      </c>
      <c r="F12" s="375">
        <v>3.9</v>
      </c>
      <c r="G12" s="375">
        <v>16.5</v>
      </c>
      <c r="H12" s="375">
        <v>1.2</v>
      </c>
      <c r="I12" s="375">
        <v>5.8</v>
      </c>
      <c r="J12" s="437">
        <v>7.4</v>
      </c>
      <c r="K12" s="447">
        <v>2.4</v>
      </c>
      <c r="L12" s="447">
        <v>1.7</v>
      </c>
      <c r="M12" s="448">
        <v>4.5</v>
      </c>
      <c r="N12" s="83"/>
    </row>
    <row r="13" spans="1:14" ht="15" thickBot="1">
      <c r="A13" s="83"/>
      <c r="B13" s="83"/>
      <c r="C13" s="83"/>
      <c r="D13" s="83"/>
      <c r="E13" s="83"/>
      <c r="F13" s="83"/>
      <c r="G13" s="83"/>
      <c r="H13" s="83"/>
      <c r="I13" s="194"/>
      <c r="J13" s="194" t="s">
        <v>1879</v>
      </c>
      <c r="K13" s="83"/>
      <c r="L13" s="83"/>
      <c r="M13" s="83"/>
      <c r="N13" s="83"/>
    </row>
    <row r="14" spans="1:14" ht="69" customHeight="1">
      <c r="A14" s="83"/>
      <c r="B14" s="1325" t="s">
        <v>275</v>
      </c>
      <c r="C14" s="1317"/>
      <c r="D14" s="1317"/>
      <c r="E14" s="1317"/>
      <c r="F14" s="1317"/>
      <c r="G14" s="1348"/>
      <c r="H14" s="378" t="s">
        <v>403</v>
      </c>
      <c r="I14" s="832" t="s">
        <v>131</v>
      </c>
      <c r="J14" s="419" t="s">
        <v>1880</v>
      </c>
      <c r="K14" s="83"/>
      <c r="L14" s="83"/>
      <c r="M14" s="83"/>
      <c r="N14" s="83"/>
    </row>
    <row r="15" spans="1:14">
      <c r="A15" s="83"/>
      <c r="B15" s="380" t="s">
        <v>1881</v>
      </c>
      <c r="C15" s="381"/>
      <c r="D15" s="381"/>
      <c r="E15" s="381"/>
      <c r="F15" s="381"/>
      <c r="G15" s="381"/>
      <c r="H15" s="382">
        <v>5.9</v>
      </c>
      <c r="I15" s="453">
        <v>3.1</v>
      </c>
      <c r="J15" s="383">
        <v>2.7</v>
      </c>
      <c r="K15" s="83"/>
      <c r="L15" s="83"/>
      <c r="M15" s="83"/>
      <c r="N15" s="83"/>
    </row>
    <row r="16" spans="1:14">
      <c r="A16" s="83"/>
      <c r="B16" s="380" t="s">
        <v>564</v>
      </c>
      <c r="C16" s="381"/>
      <c r="D16" s="381"/>
      <c r="E16" s="381"/>
      <c r="F16" s="381"/>
      <c r="G16" s="381"/>
      <c r="H16" s="382">
        <v>33.1</v>
      </c>
      <c r="I16" s="453">
        <v>0.4</v>
      </c>
      <c r="J16" s="383">
        <v>0.2</v>
      </c>
      <c r="K16" s="83"/>
      <c r="L16" s="83"/>
      <c r="M16" s="83"/>
      <c r="N16" s="83"/>
    </row>
    <row r="17" spans="1:21" ht="14.25" thickBot="1">
      <c r="A17" s="83"/>
      <c r="B17" s="367" t="s">
        <v>565</v>
      </c>
      <c r="C17" s="414"/>
      <c r="D17" s="414"/>
      <c r="E17" s="414"/>
      <c r="F17" s="414"/>
      <c r="G17" s="414"/>
      <c r="H17" s="438">
        <v>28.5</v>
      </c>
      <c r="I17" s="833">
        <v>1.3</v>
      </c>
      <c r="J17" s="387">
        <v>0.9</v>
      </c>
      <c r="K17" s="83"/>
      <c r="L17" s="83"/>
      <c r="M17" s="83"/>
      <c r="N17" s="83"/>
    </row>
    <row r="18" spans="1:21">
      <c r="A18" s="83"/>
      <c r="B18" s="363"/>
      <c r="C18" s="363"/>
      <c r="D18" s="363"/>
      <c r="E18" s="363"/>
      <c r="F18" s="363"/>
      <c r="G18" s="363"/>
      <c r="H18" s="440"/>
      <c r="I18" s="440"/>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c r="G22" s="98" t="s">
        <v>1879</v>
      </c>
      <c r="H22" s="83"/>
      <c r="I22" s="83"/>
      <c r="J22" s="83"/>
      <c r="K22" s="83"/>
      <c r="L22" s="83"/>
      <c r="M22" s="83"/>
      <c r="N22" s="83"/>
    </row>
    <row r="23" spans="1:21" ht="15.75" customHeight="1">
      <c r="A23" s="83"/>
      <c r="B23" s="1326" t="s">
        <v>405</v>
      </c>
      <c r="C23" s="1327"/>
      <c r="D23" s="1332" t="s">
        <v>406</v>
      </c>
      <c r="E23" s="1335" t="s">
        <v>366</v>
      </c>
      <c r="F23" s="1317"/>
      <c r="G23" s="1349"/>
      <c r="H23" s="83"/>
      <c r="I23" s="83"/>
      <c r="J23" s="83"/>
      <c r="K23" s="83"/>
      <c r="L23" s="83"/>
      <c r="M23" s="83"/>
      <c r="N23" s="83"/>
    </row>
    <row r="24" spans="1:21">
      <c r="A24" s="83"/>
      <c r="B24" s="1328"/>
      <c r="C24" s="1329"/>
      <c r="D24" s="1333"/>
      <c r="E24" s="390" t="s">
        <v>403</v>
      </c>
      <c r="F24" s="834"/>
      <c r="G24" s="835"/>
      <c r="H24" s="83"/>
      <c r="I24" s="83"/>
      <c r="J24" s="83"/>
      <c r="K24" s="83"/>
      <c r="L24" s="83"/>
      <c r="M24" s="83"/>
      <c r="N24" s="83"/>
    </row>
    <row r="25" spans="1:21">
      <c r="A25" s="83"/>
      <c r="B25" s="1328"/>
      <c r="C25" s="1329"/>
      <c r="D25" s="1333"/>
      <c r="E25" s="390"/>
      <c r="F25" s="1350" t="s">
        <v>569</v>
      </c>
      <c r="G25" s="836"/>
      <c r="H25" s="83"/>
      <c r="I25" s="83"/>
      <c r="J25" s="83"/>
      <c r="K25" s="83"/>
      <c r="L25" s="83"/>
      <c r="M25" s="83"/>
      <c r="N25" s="83"/>
    </row>
    <row r="26" spans="1:21" ht="42.75" customHeight="1">
      <c r="A26" s="83"/>
      <c r="B26" s="1330"/>
      <c r="C26" s="1331"/>
      <c r="D26" s="1334"/>
      <c r="E26" s="344"/>
      <c r="F26" s="1351"/>
      <c r="G26" s="420" t="s">
        <v>1882</v>
      </c>
      <c r="H26" s="83"/>
      <c r="I26" s="83"/>
      <c r="J26" s="83"/>
      <c r="K26" s="83"/>
      <c r="L26" s="83"/>
      <c r="M26" s="83"/>
      <c r="N26" s="83"/>
      <c r="R26" s="179"/>
      <c r="S26" s="180" t="s">
        <v>1883</v>
      </c>
      <c r="T26" s="181" t="s">
        <v>407</v>
      </c>
      <c r="U26" s="182"/>
    </row>
    <row r="27" spans="1:21" ht="13.5" customHeight="1">
      <c r="A27" s="83"/>
      <c r="B27" s="392" t="s">
        <v>1</v>
      </c>
      <c r="C27" s="393"/>
      <c r="D27" s="394">
        <v>2</v>
      </c>
      <c r="E27" s="396">
        <v>51</v>
      </c>
      <c r="F27" s="396">
        <v>45.9</v>
      </c>
      <c r="G27" s="400">
        <v>44</v>
      </c>
      <c r="H27" s="83"/>
      <c r="I27" s="83"/>
      <c r="J27" s="83"/>
      <c r="K27" s="83"/>
      <c r="L27" s="83"/>
      <c r="M27" s="83"/>
      <c r="N27" s="83"/>
      <c r="R27" s="182" t="s">
        <v>408</v>
      </c>
      <c r="S27" s="183">
        <v>44</v>
      </c>
      <c r="T27" s="184">
        <v>51</v>
      </c>
      <c r="U27" s="185"/>
    </row>
    <row r="28" spans="1:21" ht="13.5" customHeight="1">
      <c r="A28" s="83"/>
      <c r="B28" s="380" t="s">
        <v>2</v>
      </c>
      <c r="C28" s="381"/>
      <c r="D28" s="398">
        <v>2</v>
      </c>
      <c r="E28" s="399">
        <v>50.4</v>
      </c>
      <c r="F28" s="399">
        <v>36.1</v>
      </c>
      <c r="G28" s="400">
        <v>33.6</v>
      </c>
      <c r="H28" s="83"/>
      <c r="I28" s="83"/>
      <c r="J28" s="83"/>
      <c r="K28" s="83"/>
      <c r="L28" s="83"/>
      <c r="M28" s="83"/>
      <c r="N28" s="83"/>
      <c r="R28" s="182" t="s">
        <v>409</v>
      </c>
      <c r="S28" s="183">
        <v>33.6</v>
      </c>
      <c r="T28" s="184">
        <v>50.4</v>
      </c>
      <c r="U28" s="185"/>
    </row>
    <row r="29" spans="1:21" ht="13.5" customHeight="1">
      <c r="A29" s="83"/>
      <c r="B29" s="1345" t="s">
        <v>410</v>
      </c>
      <c r="C29" s="401" t="s">
        <v>4</v>
      </c>
      <c r="D29" s="398">
        <v>3</v>
      </c>
      <c r="E29" s="399">
        <v>72.900000000000006</v>
      </c>
      <c r="F29" s="399">
        <v>64.599999999999994</v>
      </c>
      <c r="G29" s="400">
        <v>61.9</v>
      </c>
      <c r="H29" s="83"/>
      <c r="I29" s="83"/>
      <c r="J29" s="83"/>
      <c r="K29" s="83"/>
      <c r="L29" s="83"/>
      <c r="M29" s="83"/>
      <c r="N29" s="83"/>
      <c r="R29" s="186" t="s">
        <v>411</v>
      </c>
      <c r="S29" s="183">
        <v>61.9</v>
      </c>
      <c r="T29" s="184">
        <v>72.900000000000006</v>
      </c>
      <c r="U29" s="185"/>
    </row>
    <row r="30" spans="1:21" ht="13.5" customHeight="1">
      <c r="A30" s="83"/>
      <c r="B30" s="1346"/>
      <c r="C30" s="401" t="s">
        <v>5</v>
      </c>
      <c r="D30" s="398">
        <v>6</v>
      </c>
      <c r="E30" s="399">
        <v>48.8</v>
      </c>
      <c r="F30" s="399">
        <v>34.299999999999997</v>
      </c>
      <c r="G30" s="400">
        <v>32</v>
      </c>
      <c r="H30" s="83"/>
      <c r="I30" s="83"/>
      <c r="J30" s="83"/>
      <c r="K30" s="83"/>
      <c r="L30" s="83"/>
      <c r="M30" s="83"/>
      <c r="N30" s="83"/>
      <c r="R30" s="186" t="s">
        <v>412</v>
      </c>
      <c r="S30" s="183">
        <v>32</v>
      </c>
      <c r="T30" s="184">
        <v>48.8</v>
      </c>
      <c r="U30" s="185"/>
    </row>
    <row r="31" spans="1:21" ht="13.5" customHeight="1">
      <c r="A31" s="83"/>
      <c r="B31" s="1346"/>
      <c r="C31" s="401" t="s">
        <v>6</v>
      </c>
      <c r="D31" s="398">
        <v>3</v>
      </c>
      <c r="E31" s="399">
        <v>52.5</v>
      </c>
      <c r="F31" s="399">
        <v>31.3</v>
      </c>
      <c r="G31" s="400">
        <v>28.7</v>
      </c>
      <c r="H31" s="83"/>
      <c r="I31" s="83"/>
      <c r="J31" s="83"/>
      <c r="K31" s="83"/>
      <c r="L31" s="83"/>
      <c r="M31" s="83"/>
      <c r="N31" s="83"/>
      <c r="R31" s="182" t="s">
        <v>413</v>
      </c>
      <c r="S31" s="183">
        <v>28.7</v>
      </c>
      <c r="T31" s="184">
        <v>52.5</v>
      </c>
      <c r="U31" s="185"/>
    </row>
    <row r="32" spans="1:21" ht="13.5" customHeight="1">
      <c r="A32" s="83"/>
      <c r="B32" s="1346"/>
      <c r="C32" s="401" t="s">
        <v>1884</v>
      </c>
      <c r="D32" s="398">
        <v>3</v>
      </c>
      <c r="E32" s="399">
        <v>53.3</v>
      </c>
      <c r="F32" s="399">
        <v>32.9</v>
      </c>
      <c r="G32" s="400">
        <v>29.5</v>
      </c>
      <c r="H32" s="83"/>
      <c r="I32" s="83"/>
      <c r="J32" s="83"/>
      <c r="K32" s="83"/>
      <c r="L32" s="83"/>
      <c r="M32" s="83"/>
      <c r="N32" s="83"/>
      <c r="R32" s="182" t="s">
        <v>414</v>
      </c>
      <c r="S32" s="183">
        <v>29.5</v>
      </c>
      <c r="T32" s="184">
        <v>53.3</v>
      </c>
      <c r="U32" s="185"/>
    </row>
    <row r="33" spans="1:21" ht="13.5" customHeight="1">
      <c r="A33" s="83"/>
      <c r="B33" s="1347"/>
      <c r="C33" s="401" t="s">
        <v>1885</v>
      </c>
      <c r="D33" s="398">
        <v>3</v>
      </c>
      <c r="E33" s="399">
        <v>54.3</v>
      </c>
      <c r="F33" s="399">
        <v>33.700000000000003</v>
      </c>
      <c r="G33" s="400">
        <v>30.5</v>
      </c>
      <c r="H33" s="83"/>
      <c r="I33" s="83"/>
      <c r="J33" s="83"/>
      <c r="K33" s="83"/>
      <c r="L33" s="83"/>
      <c r="M33" s="83"/>
      <c r="N33" s="83"/>
      <c r="R33" s="182" t="s">
        <v>415</v>
      </c>
      <c r="S33" s="183">
        <v>30.5</v>
      </c>
      <c r="T33" s="184">
        <v>54.3</v>
      </c>
      <c r="U33" s="185"/>
    </row>
    <row r="34" spans="1:21" ht="14.25" thickBot="1">
      <c r="A34" s="83"/>
      <c r="B34" s="402" t="s">
        <v>7</v>
      </c>
      <c r="C34" s="403"/>
      <c r="D34" s="404">
        <v>3</v>
      </c>
      <c r="E34" s="406">
        <v>65.3</v>
      </c>
      <c r="F34" s="406">
        <v>54.3</v>
      </c>
      <c r="G34" s="407">
        <v>51.6</v>
      </c>
      <c r="H34" s="83"/>
      <c r="I34" s="83"/>
      <c r="J34" s="83"/>
      <c r="K34" s="83"/>
      <c r="L34" s="83"/>
      <c r="M34" s="83"/>
      <c r="N34" s="83"/>
      <c r="R34" s="187" t="s">
        <v>416</v>
      </c>
      <c r="S34" s="188">
        <v>51.6</v>
      </c>
      <c r="T34" s="189">
        <v>65.3</v>
      </c>
      <c r="U34" s="185"/>
    </row>
    <row r="35" spans="1:21" ht="15" thickTop="1" thickBot="1">
      <c r="A35" s="83"/>
      <c r="B35" s="408" t="s">
        <v>8</v>
      </c>
      <c r="C35" s="409"/>
      <c r="D35" s="410">
        <v>25</v>
      </c>
      <c r="E35" s="411">
        <v>55.6</v>
      </c>
      <c r="F35" s="411">
        <v>40.799999999999997</v>
      </c>
      <c r="G35" s="412">
        <v>38.200000000000003</v>
      </c>
      <c r="H35" s="83"/>
      <c r="I35" s="83"/>
      <c r="J35" s="83"/>
      <c r="K35" s="83"/>
      <c r="L35" s="83"/>
      <c r="M35" s="83"/>
      <c r="N35" s="83"/>
    </row>
    <row r="36" spans="1:21">
      <c r="A36" s="83"/>
      <c r="B36" s="425" t="s">
        <v>417</v>
      </c>
      <c r="C36" s="343"/>
      <c r="D36" s="343"/>
      <c r="E36" s="426">
        <v>100</v>
      </c>
      <c r="F36" s="459">
        <v>73.381294964028768</v>
      </c>
      <c r="G36" s="460">
        <v>68.705035971223026</v>
      </c>
      <c r="H36" s="83"/>
      <c r="I36" s="83"/>
      <c r="J36" s="83"/>
      <c r="K36" s="83"/>
      <c r="L36" s="83"/>
      <c r="M36" s="83"/>
      <c r="N36" s="83"/>
    </row>
    <row r="37" spans="1:21">
      <c r="A37" s="83"/>
      <c r="B37" s="428" t="s">
        <v>418</v>
      </c>
      <c r="C37" s="429"/>
      <c r="D37" s="429"/>
      <c r="E37" s="430">
        <v>100</v>
      </c>
      <c r="F37" s="461">
        <v>80.299251870324198</v>
      </c>
      <c r="G37" s="462">
        <v>75.561097256857863</v>
      </c>
      <c r="H37" s="83"/>
      <c r="I37" s="83"/>
      <c r="J37" s="83"/>
      <c r="K37" s="83"/>
      <c r="L37" s="83"/>
      <c r="M37" s="83"/>
      <c r="N37" s="83"/>
    </row>
    <row r="38" spans="1:21" ht="14.25" thickBot="1">
      <c r="A38" s="83"/>
      <c r="B38" s="432" t="s">
        <v>419</v>
      </c>
      <c r="C38" s="433"/>
      <c r="D38" s="433"/>
      <c r="E38" s="434">
        <v>0</v>
      </c>
      <c r="F38" s="464">
        <f>F36-F37</f>
        <v>-6.91795690629543</v>
      </c>
      <c r="G38" s="465">
        <v>-6.8560612856348371</v>
      </c>
      <c r="H38" s="83"/>
      <c r="I38" s="83"/>
      <c r="J38" s="83"/>
      <c r="K38" s="83"/>
      <c r="L38" s="83"/>
      <c r="M38" s="83"/>
      <c r="N38" s="83"/>
    </row>
    <row r="39" spans="1:21">
      <c r="A39" s="83"/>
      <c r="B39" s="83"/>
      <c r="C39" s="83"/>
      <c r="D39" s="83"/>
      <c r="E39" s="83"/>
      <c r="F39" s="83"/>
      <c r="G39" s="83"/>
      <c r="H39" s="83"/>
      <c r="I39" s="83"/>
      <c r="J39" s="83"/>
      <c r="K39" s="83"/>
      <c r="L39" s="83"/>
      <c r="M39" s="83"/>
      <c r="N39" s="83"/>
    </row>
    <row r="40" spans="1:21" ht="14.25" thickBot="1">
      <c r="A40" s="83"/>
      <c r="B40" s="83"/>
      <c r="C40" s="83"/>
      <c r="D40" s="83"/>
      <c r="E40" s="83"/>
      <c r="F40" s="83"/>
      <c r="G40" s="83"/>
      <c r="H40" s="83"/>
      <c r="I40" s="83"/>
      <c r="J40" s="83"/>
      <c r="K40" s="83"/>
      <c r="L40" s="83"/>
      <c r="M40" s="98" t="s">
        <v>1879</v>
      </c>
      <c r="N40" s="83"/>
    </row>
    <row r="41" spans="1:21" ht="7.5" customHeight="1">
      <c r="A41" s="83"/>
      <c r="B41" s="1326" t="s">
        <v>366</v>
      </c>
      <c r="C41" s="1327"/>
      <c r="D41" s="1315" t="s">
        <v>8</v>
      </c>
      <c r="E41" s="363"/>
      <c r="F41" s="363"/>
      <c r="G41" s="363"/>
      <c r="H41" s="363"/>
      <c r="I41" s="363"/>
      <c r="J41" s="363"/>
      <c r="K41" s="377"/>
      <c r="L41" s="363"/>
      <c r="M41" s="364"/>
      <c r="N41" s="83"/>
    </row>
    <row r="42" spans="1:21">
      <c r="A42" s="83"/>
      <c r="B42" s="1330"/>
      <c r="C42" s="1331"/>
      <c r="D42" s="1316"/>
      <c r="E42" s="210" t="s">
        <v>429</v>
      </c>
      <c r="F42" s="210" t="s">
        <v>430</v>
      </c>
      <c r="G42" s="210" t="s">
        <v>431</v>
      </c>
      <c r="H42" s="210" t="s">
        <v>432</v>
      </c>
      <c r="I42" s="210" t="s">
        <v>433</v>
      </c>
      <c r="J42" s="351" t="s">
        <v>434</v>
      </c>
      <c r="K42" s="441" t="s">
        <v>435</v>
      </c>
      <c r="L42" s="441" t="s">
        <v>436</v>
      </c>
      <c r="M42" s="442" t="s">
        <v>437</v>
      </c>
      <c r="N42" s="83"/>
    </row>
    <row r="43" spans="1:21">
      <c r="A43" s="83"/>
      <c r="B43" s="367" t="s">
        <v>8</v>
      </c>
      <c r="C43" s="208"/>
      <c r="D43" s="368">
        <v>38.200000000000003</v>
      </c>
      <c r="E43" s="369">
        <v>37.1</v>
      </c>
      <c r="F43" s="369">
        <v>33.5</v>
      </c>
      <c r="G43" s="369">
        <v>38.299999999999997</v>
      </c>
      <c r="H43" s="369">
        <v>37.6</v>
      </c>
      <c r="I43" s="369">
        <v>38.200000000000003</v>
      </c>
      <c r="J43" s="436">
        <v>40.9</v>
      </c>
      <c r="K43" s="443">
        <v>40.799999999999997</v>
      </c>
      <c r="L43" s="443">
        <v>31.6</v>
      </c>
      <c r="M43" s="444">
        <v>37</v>
      </c>
      <c r="N43" s="83"/>
    </row>
    <row r="44" spans="1:21">
      <c r="A44" s="83"/>
      <c r="B44" s="365"/>
      <c r="C44" s="371" t="s">
        <v>34</v>
      </c>
      <c r="D44" s="368">
        <v>42</v>
      </c>
      <c r="E44" s="369">
        <v>38.1</v>
      </c>
      <c r="F44" s="369">
        <v>36.700000000000003</v>
      </c>
      <c r="G44" s="369">
        <v>43.2</v>
      </c>
      <c r="H44" s="369">
        <v>39.6</v>
      </c>
      <c r="I44" s="369">
        <v>46.8</v>
      </c>
      <c r="J44" s="436">
        <v>44.1</v>
      </c>
      <c r="K44" s="445">
        <v>46.5</v>
      </c>
      <c r="L44" s="445">
        <v>25.8</v>
      </c>
      <c r="M44" s="446">
        <v>33.4</v>
      </c>
      <c r="N44" s="83"/>
    </row>
    <row r="45" spans="1:21" ht="14.25" thickBot="1">
      <c r="A45" s="83"/>
      <c r="B45" s="372"/>
      <c r="C45" s="373" t="s">
        <v>35</v>
      </c>
      <c r="D45" s="374">
        <v>33.4</v>
      </c>
      <c r="E45" s="375">
        <v>35.4</v>
      </c>
      <c r="F45" s="375">
        <v>30.9</v>
      </c>
      <c r="G45" s="375">
        <v>32.1</v>
      </c>
      <c r="H45" s="375">
        <v>34.299999999999997</v>
      </c>
      <c r="I45" s="375">
        <v>27.8</v>
      </c>
      <c r="J45" s="437">
        <v>36.6</v>
      </c>
      <c r="K45" s="447">
        <v>32.5</v>
      </c>
      <c r="L45" s="447">
        <v>35.5</v>
      </c>
      <c r="M45" s="448">
        <v>41.3</v>
      </c>
      <c r="N45" s="83"/>
    </row>
    <row r="46" spans="1:21" ht="6" customHeight="1">
      <c r="A46" s="83"/>
      <c r="B46" s="83"/>
      <c r="C46" s="83"/>
      <c r="D46" s="83"/>
      <c r="E46" s="83"/>
      <c r="F46" s="83"/>
      <c r="G46" s="83"/>
      <c r="H46" s="83"/>
      <c r="I46" s="83"/>
      <c r="J46" s="83"/>
      <c r="K46" s="83"/>
      <c r="L46" s="83"/>
      <c r="M46" s="83"/>
      <c r="N46" s="83"/>
    </row>
    <row r="47" spans="1:21" ht="19.5" thickBot="1">
      <c r="A47" s="83"/>
      <c r="B47" s="190" t="s">
        <v>1745</v>
      </c>
      <c r="C47" s="83"/>
      <c r="D47" s="83"/>
      <c r="E47" s="83"/>
      <c r="F47" s="83"/>
      <c r="G47" s="83"/>
      <c r="H47" s="83"/>
      <c r="I47" s="83"/>
      <c r="J47" s="83"/>
      <c r="K47" s="83"/>
      <c r="L47" s="98"/>
      <c r="M47" s="98" t="s">
        <v>1879</v>
      </c>
      <c r="N47" s="98"/>
    </row>
    <row r="48" spans="1:21" ht="69.75" customHeight="1">
      <c r="A48" s="83"/>
      <c r="B48" s="417"/>
      <c r="C48" s="418"/>
      <c r="D48" s="1317" t="s">
        <v>275</v>
      </c>
      <c r="E48" s="1317"/>
      <c r="F48" s="1317"/>
      <c r="G48" s="1317"/>
      <c r="H48" s="1317"/>
      <c r="I48" s="1317"/>
      <c r="J48" s="1317"/>
      <c r="K48" s="378" t="s">
        <v>403</v>
      </c>
      <c r="L48" s="837" t="s">
        <v>569</v>
      </c>
      <c r="M48" s="838" t="s">
        <v>1882</v>
      </c>
      <c r="N48" s="83"/>
    </row>
    <row r="49" spans="1:14">
      <c r="A49" s="83"/>
      <c r="B49" s="1318" t="s">
        <v>21</v>
      </c>
      <c r="C49" s="1319"/>
      <c r="D49" s="421" t="s">
        <v>277</v>
      </c>
      <c r="E49" s="381"/>
      <c r="F49" s="381"/>
      <c r="G49" s="381"/>
      <c r="H49" s="381"/>
      <c r="I49" s="381"/>
      <c r="J49" s="381"/>
      <c r="K49" s="382">
        <v>54.9</v>
      </c>
      <c r="L49" s="382">
        <v>14.3</v>
      </c>
      <c r="M49" s="839">
        <v>12.2</v>
      </c>
      <c r="N49" s="83"/>
    </row>
    <row r="50" spans="1:14">
      <c r="A50" s="83"/>
      <c r="B50" s="1320"/>
      <c r="C50" s="1321"/>
      <c r="D50" s="421" t="s">
        <v>278</v>
      </c>
      <c r="E50" s="381"/>
      <c r="F50" s="381"/>
      <c r="G50" s="381"/>
      <c r="H50" s="381"/>
      <c r="I50" s="381"/>
      <c r="J50" s="381"/>
      <c r="K50" s="382">
        <v>72.099999999999994</v>
      </c>
      <c r="L50" s="382">
        <v>51.3</v>
      </c>
      <c r="M50" s="839">
        <v>49.2</v>
      </c>
      <c r="N50" s="83"/>
    </row>
    <row r="51" spans="1:14">
      <c r="A51" s="83"/>
      <c r="B51" s="1322"/>
      <c r="C51" s="1323"/>
      <c r="D51" s="421" t="s">
        <v>279</v>
      </c>
      <c r="E51" s="381"/>
      <c r="F51" s="381"/>
      <c r="G51" s="381"/>
      <c r="H51" s="381"/>
      <c r="I51" s="381"/>
      <c r="J51" s="381"/>
      <c r="K51" s="382">
        <v>84.5</v>
      </c>
      <c r="L51" s="382">
        <v>74.8</v>
      </c>
      <c r="M51" s="839">
        <v>73.7</v>
      </c>
      <c r="N51" s="83"/>
    </row>
    <row r="52" spans="1:14">
      <c r="A52" s="83"/>
      <c r="B52" s="1318" t="s">
        <v>1886</v>
      </c>
      <c r="C52" s="1319"/>
      <c r="D52" s="421" t="s">
        <v>420</v>
      </c>
      <c r="E52" s="381"/>
      <c r="F52" s="381"/>
      <c r="G52" s="381"/>
      <c r="H52" s="381"/>
      <c r="I52" s="381"/>
      <c r="J52" s="381"/>
      <c r="K52" s="382">
        <v>47.4</v>
      </c>
      <c r="L52" s="430">
        <v>42.4</v>
      </c>
      <c r="M52" s="839">
        <v>40.4</v>
      </c>
      <c r="N52" s="83"/>
    </row>
    <row r="53" spans="1:14">
      <c r="A53" s="83"/>
      <c r="B53" s="1322"/>
      <c r="C53" s="1323"/>
      <c r="D53" s="421" t="s">
        <v>282</v>
      </c>
      <c r="E53" s="381"/>
      <c r="F53" s="381"/>
      <c r="G53" s="381"/>
      <c r="H53" s="381"/>
      <c r="I53" s="381"/>
      <c r="J53" s="381"/>
      <c r="K53" s="382">
        <v>35.6</v>
      </c>
      <c r="L53" s="382">
        <v>7.6</v>
      </c>
      <c r="M53" s="839">
        <v>6.5</v>
      </c>
      <c r="N53" s="83"/>
    </row>
    <row r="54" spans="1:14">
      <c r="A54" s="83"/>
      <c r="B54" s="1337" t="s">
        <v>283</v>
      </c>
      <c r="C54" s="1338"/>
      <c r="D54" s="421" t="s">
        <v>284</v>
      </c>
      <c r="E54" s="381"/>
      <c r="F54" s="381"/>
      <c r="G54" s="381"/>
      <c r="H54" s="381"/>
      <c r="I54" s="381"/>
      <c r="J54" s="381"/>
      <c r="K54" s="382">
        <v>54.7</v>
      </c>
      <c r="L54" s="382">
        <v>54.5</v>
      </c>
      <c r="M54" s="839">
        <v>50.4</v>
      </c>
      <c r="N54" s="83"/>
    </row>
    <row r="55" spans="1:14">
      <c r="A55" s="83"/>
      <c r="B55" s="1339"/>
      <c r="C55" s="1340"/>
      <c r="D55" s="421" t="s">
        <v>285</v>
      </c>
      <c r="E55" s="381"/>
      <c r="F55" s="381"/>
      <c r="G55" s="381"/>
      <c r="H55" s="381"/>
      <c r="I55" s="381"/>
      <c r="J55" s="381"/>
      <c r="K55" s="382">
        <v>53.6</v>
      </c>
      <c r="L55" s="382">
        <v>43.6</v>
      </c>
      <c r="M55" s="839">
        <v>44.4</v>
      </c>
      <c r="N55" s="83"/>
    </row>
    <row r="56" spans="1:14">
      <c r="A56" s="83"/>
      <c r="B56" s="1339"/>
      <c r="C56" s="1340"/>
      <c r="D56" s="421" t="s">
        <v>286</v>
      </c>
      <c r="E56" s="381"/>
      <c r="F56" s="381"/>
      <c r="G56" s="381"/>
      <c r="H56" s="381"/>
      <c r="I56" s="381"/>
      <c r="J56" s="381"/>
      <c r="K56" s="382">
        <v>63.1</v>
      </c>
      <c r="L56" s="382">
        <v>50.6</v>
      </c>
      <c r="M56" s="839">
        <v>49.1</v>
      </c>
      <c r="N56" s="83"/>
    </row>
    <row r="57" spans="1:14">
      <c r="A57" s="83"/>
      <c r="B57" s="1339"/>
      <c r="C57" s="1340"/>
      <c r="D57" s="421" t="s">
        <v>287</v>
      </c>
      <c r="E57" s="381"/>
      <c r="F57" s="381"/>
      <c r="G57" s="381"/>
      <c r="H57" s="381"/>
      <c r="I57" s="381"/>
      <c r="J57" s="381"/>
      <c r="K57" s="382">
        <v>3.9</v>
      </c>
      <c r="L57" s="382">
        <v>1.6</v>
      </c>
      <c r="M57" s="839">
        <v>1.5</v>
      </c>
      <c r="N57" s="83"/>
    </row>
    <row r="58" spans="1:14">
      <c r="A58" s="83"/>
      <c r="B58" s="1339"/>
      <c r="C58" s="1340"/>
      <c r="D58" s="421" t="s">
        <v>1887</v>
      </c>
      <c r="E58" s="381"/>
      <c r="F58" s="381"/>
      <c r="G58" s="381"/>
      <c r="H58" s="381"/>
      <c r="I58" s="381"/>
      <c r="J58" s="381"/>
      <c r="K58" s="382">
        <v>11.4</v>
      </c>
      <c r="L58" s="382">
        <v>11.6</v>
      </c>
      <c r="M58" s="839">
        <v>11.1</v>
      </c>
      <c r="N58" s="83"/>
    </row>
    <row r="59" spans="1:14">
      <c r="A59" s="83"/>
      <c r="B59" s="1339"/>
      <c r="C59" s="1340"/>
      <c r="D59" s="421" t="s">
        <v>289</v>
      </c>
      <c r="E59" s="381"/>
      <c r="F59" s="381"/>
      <c r="G59" s="381"/>
      <c r="H59" s="381"/>
      <c r="I59" s="381"/>
      <c r="J59" s="381"/>
      <c r="K59" s="382">
        <v>31.6</v>
      </c>
      <c r="L59" s="382">
        <v>6.7</v>
      </c>
      <c r="M59" s="839">
        <v>5.5</v>
      </c>
      <c r="N59" s="83"/>
    </row>
    <row r="60" spans="1:14">
      <c r="A60" s="83"/>
      <c r="B60" s="1339"/>
      <c r="C60" s="1340"/>
      <c r="D60" s="421" t="s">
        <v>422</v>
      </c>
      <c r="E60" s="381"/>
      <c r="F60" s="381"/>
      <c r="G60" s="381"/>
      <c r="H60" s="381"/>
      <c r="I60" s="381"/>
      <c r="J60" s="381"/>
      <c r="K60" s="382">
        <v>32.200000000000003</v>
      </c>
      <c r="L60" s="382">
        <v>51.3</v>
      </c>
      <c r="M60" s="839">
        <v>62.1</v>
      </c>
      <c r="N60" s="83"/>
    </row>
    <row r="61" spans="1:14">
      <c r="A61" s="83"/>
      <c r="B61" s="1341"/>
      <c r="C61" s="1342"/>
      <c r="D61" s="421" t="s">
        <v>423</v>
      </c>
      <c r="E61" s="381"/>
      <c r="F61" s="381"/>
      <c r="G61" s="381"/>
      <c r="H61" s="381"/>
      <c r="I61" s="381"/>
      <c r="J61" s="381"/>
      <c r="K61" s="382">
        <v>25.6</v>
      </c>
      <c r="L61" s="382">
        <v>39.5</v>
      </c>
      <c r="M61" s="839">
        <v>45.8</v>
      </c>
      <c r="N61" s="83"/>
    </row>
    <row r="62" spans="1:14">
      <c r="A62" s="83"/>
      <c r="B62" s="1318" t="s">
        <v>424</v>
      </c>
      <c r="C62" s="1319"/>
      <c r="D62" s="422" t="s">
        <v>291</v>
      </c>
      <c r="E62" s="414"/>
      <c r="F62" s="414"/>
      <c r="G62" s="414"/>
      <c r="H62" s="414"/>
      <c r="I62" s="414"/>
      <c r="J62" s="415"/>
      <c r="K62" s="382">
        <v>73.7</v>
      </c>
      <c r="L62" s="382">
        <v>70.599999999999994</v>
      </c>
      <c r="M62" s="839">
        <v>69.5</v>
      </c>
      <c r="N62" s="83"/>
    </row>
    <row r="63" spans="1:14">
      <c r="A63" s="83"/>
      <c r="B63" s="1322"/>
      <c r="C63" s="1323"/>
      <c r="D63" s="423" t="s">
        <v>292</v>
      </c>
      <c r="E63" s="381"/>
      <c r="F63" s="381"/>
      <c r="G63" s="381"/>
      <c r="H63" s="381"/>
      <c r="I63" s="381"/>
      <c r="J63" s="381"/>
      <c r="K63" s="382">
        <v>37.1</v>
      </c>
      <c r="L63" s="382">
        <v>53.6</v>
      </c>
      <c r="M63" s="839">
        <v>58.1</v>
      </c>
      <c r="N63" s="83"/>
    </row>
    <row r="64" spans="1:14">
      <c r="A64" s="83"/>
      <c r="B64" s="1318" t="s">
        <v>293</v>
      </c>
      <c r="C64" s="1319"/>
      <c r="D64" s="421" t="s">
        <v>294</v>
      </c>
      <c r="E64" s="381"/>
      <c r="F64" s="381"/>
      <c r="G64" s="381"/>
      <c r="H64" s="381"/>
      <c r="I64" s="381"/>
      <c r="J64" s="381"/>
      <c r="K64" s="382">
        <v>62.4</v>
      </c>
      <c r="L64" s="382">
        <v>63.5</v>
      </c>
      <c r="M64" s="839">
        <v>59.3</v>
      </c>
      <c r="N64" s="83"/>
    </row>
    <row r="65" spans="1:14">
      <c r="A65" s="83"/>
      <c r="B65" s="1322"/>
      <c r="C65" s="1323"/>
      <c r="D65" s="421" t="s">
        <v>295</v>
      </c>
      <c r="E65" s="381"/>
      <c r="F65" s="381"/>
      <c r="G65" s="381"/>
      <c r="H65" s="381"/>
      <c r="I65" s="381"/>
      <c r="J65" s="381"/>
      <c r="K65" s="382">
        <v>6.6</v>
      </c>
      <c r="L65" s="382">
        <v>14.4</v>
      </c>
      <c r="M65" s="839">
        <v>0</v>
      </c>
      <c r="N65" s="83"/>
    </row>
    <row r="66" spans="1:14">
      <c r="A66" s="83"/>
      <c r="B66" s="1318" t="s">
        <v>300</v>
      </c>
      <c r="C66" s="1319"/>
      <c r="D66" s="421" t="s">
        <v>395</v>
      </c>
      <c r="E66" s="381"/>
      <c r="F66" s="381"/>
      <c r="G66" s="381"/>
      <c r="H66" s="381"/>
      <c r="I66" s="381"/>
      <c r="J66" s="381"/>
      <c r="K66" s="382">
        <v>78.599999999999994</v>
      </c>
      <c r="L66" s="382">
        <v>77.400000000000006</v>
      </c>
      <c r="M66" s="839">
        <v>78.5</v>
      </c>
      <c r="N66" s="83"/>
    </row>
    <row r="67" spans="1:14">
      <c r="A67" s="83"/>
      <c r="B67" s="1320"/>
      <c r="C67" s="1321"/>
      <c r="D67" s="421" t="s">
        <v>302</v>
      </c>
      <c r="E67" s="381"/>
      <c r="F67" s="381"/>
      <c r="G67" s="381"/>
      <c r="H67" s="381"/>
      <c r="I67" s="381"/>
      <c r="J67" s="381"/>
      <c r="K67" s="382">
        <v>47.1</v>
      </c>
      <c r="L67" s="382">
        <v>42</v>
      </c>
      <c r="M67" s="839">
        <v>42.9</v>
      </c>
      <c r="N67" s="83"/>
    </row>
    <row r="68" spans="1:14" ht="14.25" thickBot="1">
      <c r="A68" s="83"/>
      <c r="B68" s="1343"/>
      <c r="C68" s="1344"/>
      <c r="D68" s="424" t="s">
        <v>303</v>
      </c>
      <c r="E68" s="385"/>
      <c r="F68" s="385"/>
      <c r="G68" s="385"/>
      <c r="H68" s="385"/>
      <c r="I68" s="385"/>
      <c r="J68" s="385"/>
      <c r="K68" s="386">
        <v>15</v>
      </c>
      <c r="L68" s="386">
        <v>21</v>
      </c>
      <c r="M68" s="841">
        <v>20.9</v>
      </c>
      <c r="N68" s="83"/>
    </row>
    <row r="69" spans="1:14" ht="5.25" customHeight="1">
      <c r="A69" s="83"/>
      <c r="B69" s="83"/>
      <c r="C69" s="83"/>
      <c r="D69" s="83"/>
      <c r="E69" s="83"/>
      <c r="F69" s="83"/>
      <c r="G69" s="83"/>
      <c r="H69" s="83"/>
      <c r="I69" s="83"/>
      <c r="J69" s="83"/>
      <c r="K69" s="83"/>
      <c r="L69" s="83"/>
      <c r="M69" s="83"/>
      <c r="N69" s="83"/>
    </row>
  </sheetData>
  <mergeCells count="17">
    <mergeCell ref="D41:D42"/>
    <mergeCell ref="D48:J48"/>
    <mergeCell ref="B49:C51"/>
    <mergeCell ref="B52:C53"/>
    <mergeCell ref="E5:M5"/>
    <mergeCell ref="D8:D9"/>
    <mergeCell ref="B14:G14"/>
    <mergeCell ref="B23:C26"/>
    <mergeCell ref="D23:D26"/>
    <mergeCell ref="E23:G23"/>
    <mergeCell ref="F25:F26"/>
    <mergeCell ref="B54:C61"/>
    <mergeCell ref="B62:C63"/>
    <mergeCell ref="B64:C65"/>
    <mergeCell ref="B66:C68"/>
    <mergeCell ref="B29:B33"/>
    <mergeCell ref="B41:C42"/>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5" customWidth="1"/>
    <col min="23" max="23" width="11.875" customWidth="1"/>
  </cols>
  <sheetData>
    <row r="1" spans="1:14" ht="32.25">
      <c r="A1" s="83"/>
      <c r="B1" s="169" t="s">
        <v>1672</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1126</v>
      </c>
      <c r="E5" s="1324">
        <v>4.5039999999999996</v>
      </c>
      <c r="F5" s="1324"/>
      <c r="G5" s="1324"/>
      <c r="H5" s="1324"/>
      <c r="I5" s="1324"/>
      <c r="J5" s="1324"/>
      <c r="K5" s="1324"/>
      <c r="L5" s="1324"/>
      <c r="M5" s="1324"/>
      <c r="N5" s="174"/>
    </row>
    <row r="6" spans="1:14" ht="15" thickBot="1">
      <c r="A6" s="83"/>
      <c r="C6" s="172" t="s">
        <v>427</v>
      </c>
      <c r="D6" s="175"/>
      <c r="E6" s="174"/>
      <c r="F6" s="174"/>
      <c r="G6" s="174"/>
      <c r="H6" s="174"/>
      <c r="I6" s="174"/>
      <c r="J6" s="192"/>
      <c r="K6" s="174"/>
      <c r="L6" s="174"/>
      <c r="M6" s="193" t="s">
        <v>428</v>
      </c>
      <c r="N6" s="174"/>
    </row>
    <row r="7" spans="1:14" ht="17.25" hidden="1" customHeight="1" thickBot="1">
      <c r="A7" s="83"/>
      <c r="B7" s="83"/>
      <c r="C7" s="83"/>
      <c r="D7" s="83"/>
      <c r="E7" s="83"/>
      <c r="F7" s="83"/>
      <c r="G7" s="83"/>
      <c r="H7" s="83"/>
      <c r="I7" s="83"/>
      <c r="K7" s="98"/>
      <c r="L7" s="83"/>
      <c r="M7" s="98"/>
      <c r="N7" s="83"/>
    </row>
    <row r="8" spans="1:14" ht="7.5" customHeight="1">
      <c r="A8" s="83"/>
      <c r="B8" s="417"/>
      <c r="C8" s="418"/>
      <c r="D8" s="1315" t="s">
        <v>8</v>
      </c>
      <c r="E8" s="363"/>
      <c r="F8" s="363"/>
      <c r="G8" s="363"/>
      <c r="H8" s="363"/>
      <c r="I8" s="363"/>
      <c r="J8" s="363"/>
      <c r="K8" s="377"/>
      <c r="L8" s="363"/>
      <c r="M8" s="364"/>
      <c r="N8" s="83"/>
    </row>
    <row r="9" spans="1:14">
      <c r="A9" s="83"/>
      <c r="B9" s="365"/>
      <c r="C9" s="209"/>
      <c r="D9" s="1316"/>
      <c r="E9" s="210" t="s">
        <v>429</v>
      </c>
      <c r="F9" s="210" t="s">
        <v>430</v>
      </c>
      <c r="G9" s="210" t="s">
        <v>431</v>
      </c>
      <c r="H9" s="210" t="s">
        <v>432</v>
      </c>
      <c r="I9" s="210" t="s">
        <v>433</v>
      </c>
      <c r="J9" s="351" t="s">
        <v>434</v>
      </c>
      <c r="K9" s="441" t="s">
        <v>435</v>
      </c>
      <c r="L9" s="441" t="s">
        <v>436</v>
      </c>
      <c r="M9" s="442" t="s">
        <v>437</v>
      </c>
      <c r="N9" s="83"/>
    </row>
    <row r="10" spans="1:14">
      <c r="A10" s="83"/>
      <c r="B10" s="367" t="s">
        <v>8</v>
      </c>
      <c r="C10" s="208"/>
      <c r="D10" s="368">
        <v>100</v>
      </c>
      <c r="E10" s="369">
        <v>3.9</v>
      </c>
      <c r="F10" s="369">
        <v>6.4</v>
      </c>
      <c r="G10" s="369">
        <v>36.6</v>
      </c>
      <c r="H10" s="369">
        <v>3.1</v>
      </c>
      <c r="I10" s="369">
        <v>13.1</v>
      </c>
      <c r="J10" s="436">
        <v>17.899999999999999</v>
      </c>
      <c r="K10" s="443">
        <v>6.2</v>
      </c>
      <c r="L10" s="443">
        <v>2.9</v>
      </c>
      <c r="M10" s="444">
        <v>9.9</v>
      </c>
      <c r="N10" s="83"/>
    </row>
    <row r="11" spans="1:14">
      <c r="A11" s="83"/>
      <c r="B11" s="365"/>
      <c r="C11" s="371" t="s">
        <v>34</v>
      </c>
      <c r="D11" s="368">
        <v>54.4</v>
      </c>
      <c r="E11" s="369">
        <v>2.1</v>
      </c>
      <c r="F11" s="369">
        <v>2.9</v>
      </c>
      <c r="G11" s="369">
        <v>20.399999999999999</v>
      </c>
      <c r="H11" s="369">
        <v>1.9</v>
      </c>
      <c r="I11" s="369">
        <v>7</v>
      </c>
      <c r="J11" s="436">
        <v>9.9</v>
      </c>
      <c r="K11" s="445">
        <v>3.6</v>
      </c>
      <c r="L11" s="445">
        <v>1.3</v>
      </c>
      <c r="M11" s="446">
        <v>5.2</v>
      </c>
      <c r="N11" s="83"/>
    </row>
    <row r="12" spans="1:14" ht="14.25" thickBot="1">
      <c r="A12" s="83"/>
      <c r="B12" s="372"/>
      <c r="C12" s="373" t="s">
        <v>35</v>
      </c>
      <c r="D12" s="374">
        <v>45.6</v>
      </c>
      <c r="E12" s="375">
        <v>1.8</v>
      </c>
      <c r="F12" s="375">
        <v>3.5</v>
      </c>
      <c r="G12" s="375">
        <v>16.2</v>
      </c>
      <c r="H12" s="375">
        <v>1.2</v>
      </c>
      <c r="I12" s="375">
        <v>6.1</v>
      </c>
      <c r="J12" s="437">
        <v>8</v>
      </c>
      <c r="K12" s="447">
        <v>2.7</v>
      </c>
      <c r="L12" s="447">
        <v>1.6</v>
      </c>
      <c r="M12" s="448">
        <v>4.5999999999999996</v>
      </c>
      <c r="N12" s="83"/>
    </row>
    <row r="13" spans="1:14" ht="15" thickBot="1">
      <c r="A13" s="83"/>
      <c r="B13" s="83"/>
      <c r="C13" s="83"/>
      <c r="D13" s="83"/>
      <c r="E13" s="83"/>
      <c r="F13" s="83"/>
      <c r="G13" s="83"/>
      <c r="H13" s="83"/>
      <c r="I13" s="194" t="s">
        <v>438</v>
      </c>
      <c r="J13" s="83"/>
      <c r="K13" s="83"/>
      <c r="L13" s="83"/>
      <c r="M13" s="83"/>
      <c r="N13" s="83"/>
    </row>
    <row r="14" spans="1:14" ht="69" customHeight="1">
      <c r="A14" s="83"/>
      <c r="B14" s="1325" t="s">
        <v>275</v>
      </c>
      <c r="C14" s="1317"/>
      <c r="D14" s="1317"/>
      <c r="E14" s="1317"/>
      <c r="F14" s="1317"/>
      <c r="G14" s="1348"/>
      <c r="H14" s="378" t="s">
        <v>403</v>
      </c>
      <c r="I14" s="419" t="s">
        <v>131</v>
      </c>
      <c r="J14" s="83"/>
      <c r="K14" s="83"/>
      <c r="L14" s="83"/>
      <c r="M14" s="83"/>
      <c r="N14" s="83"/>
    </row>
    <row r="15" spans="1:14">
      <c r="A15" s="83"/>
      <c r="B15" s="380" t="s">
        <v>567</v>
      </c>
      <c r="C15" s="381"/>
      <c r="D15" s="381"/>
      <c r="E15" s="381"/>
      <c r="F15" s="381"/>
      <c r="G15" s="381"/>
      <c r="H15" s="382">
        <v>5.9</v>
      </c>
      <c r="I15" s="383">
        <v>3.1</v>
      </c>
      <c r="J15" s="83"/>
      <c r="K15" s="83"/>
      <c r="L15" s="83"/>
      <c r="M15" s="83"/>
      <c r="N15" s="83"/>
    </row>
    <row r="16" spans="1:14">
      <c r="A16" s="83"/>
      <c r="B16" s="380" t="s">
        <v>564</v>
      </c>
      <c r="C16" s="381"/>
      <c r="D16" s="381"/>
      <c r="E16" s="381"/>
      <c r="F16" s="381"/>
      <c r="G16" s="381"/>
      <c r="H16" s="382">
        <v>33.1</v>
      </c>
      <c r="I16" s="383">
        <v>0.4</v>
      </c>
      <c r="J16" s="83"/>
      <c r="K16" s="83"/>
      <c r="L16" s="83"/>
      <c r="M16" s="83"/>
      <c r="N16" s="83"/>
    </row>
    <row r="17" spans="1:21" ht="14.25" thickBot="1">
      <c r="A17" s="83"/>
      <c r="B17" s="367" t="s">
        <v>565</v>
      </c>
      <c r="C17" s="414"/>
      <c r="D17" s="414"/>
      <c r="E17" s="414"/>
      <c r="F17" s="414"/>
      <c r="G17" s="414"/>
      <c r="H17" s="438">
        <v>28.5</v>
      </c>
      <c r="I17" s="439">
        <v>1.3</v>
      </c>
      <c r="J17" s="83"/>
      <c r="K17" s="83"/>
      <c r="L17" s="83"/>
      <c r="M17" s="83"/>
      <c r="N17" s="83"/>
    </row>
    <row r="18" spans="1:21">
      <c r="A18" s="83"/>
      <c r="B18" s="363"/>
      <c r="C18" s="363"/>
      <c r="D18" s="363"/>
      <c r="E18" s="363"/>
      <c r="F18" s="363"/>
      <c r="G18" s="363"/>
      <c r="H18" s="440"/>
      <c r="I18" s="440"/>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438</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131</v>
      </c>
      <c r="G25" s="83"/>
      <c r="H25" s="83"/>
      <c r="I25" s="83"/>
      <c r="J25" s="83"/>
      <c r="K25" s="83"/>
      <c r="L25" s="83"/>
      <c r="M25" s="83"/>
      <c r="N25" s="83"/>
      <c r="R25" s="179"/>
      <c r="S25" s="180" t="s">
        <v>131</v>
      </c>
      <c r="T25" s="181" t="s">
        <v>407</v>
      </c>
      <c r="U25" s="182"/>
    </row>
    <row r="26" spans="1:21" ht="13.5" customHeight="1">
      <c r="A26" s="83"/>
      <c r="B26" s="392" t="s">
        <v>1</v>
      </c>
      <c r="C26" s="393"/>
      <c r="D26" s="394">
        <v>2</v>
      </c>
      <c r="E26" s="396">
        <v>51</v>
      </c>
      <c r="F26" s="397">
        <v>45.9</v>
      </c>
      <c r="G26" s="83"/>
      <c r="H26" s="83"/>
      <c r="I26" s="83"/>
      <c r="J26" s="83"/>
      <c r="K26" s="83"/>
      <c r="L26" s="83"/>
      <c r="M26" s="83"/>
      <c r="N26" s="83"/>
      <c r="R26" s="182" t="s">
        <v>408</v>
      </c>
      <c r="S26" s="183">
        <v>45.9</v>
      </c>
      <c r="T26" s="184">
        <v>51</v>
      </c>
      <c r="U26" s="185"/>
    </row>
    <row r="27" spans="1:21" ht="13.5" customHeight="1">
      <c r="A27" s="83"/>
      <c r="B27" s="380" t="s">
        <v>2</v>
      </c>
      <c r="C27" s="381"/>
      <c r="D27" s="398">
        <v>2</v>
      </c>
      <c r="E27" s="399">
        <v>50.4</v>
      </c>
      <c r="F27" s="400">
        <v>36.1</v>
      </c>
      <c r="G27" s="83"/>
      <c r="H27" s="83"/>
      <c r="I27" s="83"/>
      <c r="J27" s="83"/>
      <c r="K27" s="83"/>
      <c r="L27" s="83"/>
      <c r="M27" s="83"/>
      <c r="N27" s="83"/>
      <c r="R27" s="182" t="s">
        <v>409</v>
      </c>
      <c r="S27" s="183">
        <v>36.1</v>
      </c>
      <c r="T27" s="184">
        <v>50.4</v>
      </c>
      <c r="U27" s="185"/>
    </row>
    <row r="28" spans="1:21" ht="13.5" customHeight="1">
      <c r="A28" s="83"/>
      <c r="B28" s="1345" t="s">
        <v>410</v>
      </c>
      <c r="C28" s="401" t="s">
        <v>4</v>
      </c>
      <c r="D28" s="398">
        <v>3</v>
      </c>
      <c r="E28" s="399">
        <v>72.900000000000006</v>
      </c>
      <c r="F28" s="400">
        <v>64.599999999999994</v>
      </c>
      <c r="G28" s="83"/>
      <c r="H28" s="83"/>
      <c r="I28" s="83"/>
      <c r="J28" s="83"/>
      <c r="K28" s="83"/>
      <c r="L28" s="83"/>
      <c r="M28" s="83"/>
      <c r="N28" s="83"/>
      <c r="R28" s="186" t="s">
        <v>411</v>
      </c>
      <c r="S28" s="183">
        <v>64.599999999999994</v>
      </c>
      <c r="T28" s="184">
        <v>72.900000000000006</v>
      </c>
      <c r="U28" s="185"/>
    </row>
    <row r="29" spans="1:21" ht="13.5" customHeight="1">
      <c r="A29" s="83"/>
      <c r="B29" s="1346"/>
      <c r="C29" s="401" t="s">
        <v>5</v>
      </c>
      <c r="D29" s="398">
        <v>6</v>
      </c>
      <c r="E29" s="399">
        <v>48.8</v>
      </c>
      <c r="F29" s="400">
        <v>34.299999999999997</v>
      </c>
      <c r="G29" s="83"/>
      <c r="H29" s="83"/>
      <c r="I29" s="83"/>
      <c r="J29" s="83"/>
      <c r="K29" s="83"/>
      <c r="L29" s="83"/>
      <c r="M29" s="83"/>
      <c r="N29" s="83"/>
      <c r="R29" s="186" t="s">
        <v>412</v>
      </c>
      <c r="S29" s="183">
        <v>34.299999999999997</v>
      </c>
      <c r="T29" s="184">
        <v>48.8</v>
      </c>
      <c r="U29" s="185"/>
    </row>
    <row r="30" spans="1:21" ht="13.5" customHeight="1">
      <c r="A30" s="83"/>
      <c r="B30" s="1346"/>
      <c r="C30" s="401" t="s">
        <v>6</v>
      </c>
      <c r="D30" s="398">
        <v>3</v>
      </c>
      <c r="E30" s="399">
        <v>52.5</v>
      </c>
      <c r="F30" s="400">
        <v>31.3</v>
      </c>
      <c r="G30" s="83"/>
      <c r="H30" s="83"/>
      <c r="I30" s="83"/>
      <c r="J30" s="83"/>
      <c r="K30" s="83"/>
      <c r="L30" s="83"/>
      <c r="M30" s="83"/>
      <c r="N30" s="83"/>
      <c r="R30" s="182" t="s">
        <v>413</v>
      </c>
      <c r="S30" s="183">
        <v>31.3</v>
      </c>
      <c r="T30" s="184">
        <v>52.5</v>
      </c>
      <c r="U30" s="185"/>
    </row>
    <row r="31" spans="1:21" ht="13.5" customHeight="1">
      <c r="A31" s="83"/>
      <c r="B31" s="1346"/>
      <c r="C31" s="401" t="s">
        <v>439</v>
      </c>
      <c r="D31" s="398">
        <v>3</v>
      </c>
      <c r="E31" s="399">
        <v>53.3</v>
      </c>
      <c r="F31" s="400">
        <v>32.9</v>
      </c>
      <c r="G31" s="83"/>
      <c r="H31" s="83"/>
      <c r="I31" s="83"/>
      <c r="J31" s="83"/>
      <c r="K31" s="83"/>
      <c r="L31" s="83"/>
      <c r="M31" s="83"/>
      <c r="N31" s="83"/>
      <c r="R31" s="182" t="s">
        <v>414</v>
      </c>
      <c r="S31" s="183">
        <v>32.9</v>
      </c>
      <c r="T31" s="184">
        <v>53.3</v>
      </c>
      <c r="U31" s="185"/>
    </row>
    <row r="32" spans="1:21" ht="13.5" customHeight="1">
      <c r="A32" s="83"/>
      <c r="B32" s="1347"/>
      <c r="C32" s="401" t="s">
        <v>440</v>
      </c>
      <c r="D32" s="398">
        <v>3</v>
      </c>
      <c r="E32" s="399">
        <v>54.3</v>
      </c>
      <c r="F32" s="400">
        <v>33.700000000000003</v>
      </c>
      <c r="G32" s="83"/>
      <c r="H32" s="83"/>
      <c r="I32" s="83"/>
      <c r="J32" s="83"/>
      <c r="K32" s="83"/>
      <c r="L32" s="83"/>
      <c r="M32" s="83"/>
      <c r="N32" s="83"/>
      <c r="R32" s="182" t="s">
        <v>415</v>
      </c>
      <c r="S32" s="183">
        <v>33.700000000000003</v>
      </c>
      <c r="T32" s="184">
        <v>54.3</v>
      </c>
      <c r="U32" s="185"/>
    </row>
    <row r="33" spans="1:21" ht="14.25" thickBot="1">
      <c r="A33" s="83"/>
      <c r="B33" s="402" t="s">
        <v>7</v>
      </c>
      <c r="C33" s="403"/>
      <c r="D33" s="404">
        <v>3</v>
      </c>
      <c r="E33" s="406">
        <v>65.3</v>
      </c>
      <c r="F33" s="407">
        <v>54.3</v>
      </c>
      <c r="G33" s="83"/>
      <c r="H33" s="83"/>
      <c r="I33" s="83"/>
      <c r="J33" s="83"/>
      <c r="K33" s="83"/>
      <c r="L33" s="83"/>
      <c r="M33" s="83"/>
      <c r="N33" s="83"/>
      <c r="R33" s="187" t="s">
        <v>416</v>
      </c>
      <c r="S33" s="188">
        <v>54.3</v>
      </c>
      <c r="T33" s="189">
        <v>65.3</v>
      </c>
      <c r="U33" s="185"/>
    </row>
    <row r="34" spans="1:21" ht="15" thickTop="1" thickBot="1">
      <c r="A34" s="83"/>
      <c r="B34" s="408" t="s">
        <v>8</v>
      </c>
      <c r="C34" s="409"/>
      <c r="D34" s="410">
        <v>25</v>
      </c>
      <c r="E34" s="411">
        <v>55.6</v>
      </c>
      <c r="F34" s="412">
        <v>40.799999999999997</v>
      </c>
      <c r="G34" s="83"/>
      <c r="H34" s="83"/>
      <c r="I34" s="83"/>
      <c r="J34" s="83"/>
      <c r="K34" s="83"/>
      <c r="L34" s="83"/>
      <c r="M34" s="83"/>
      <c r="N34" s="83"/>
    </row>
    <row r="35" spans="1:21">
      <c r="A35" s="83"/>
      <c r="B35" s="425" t="s">
        <v>417</v>
      </c>
      <c r="C35" s="343"/>
      <c r="D35" s="343"/>
      <c r="E35" s="426">
        <v>100</v>
      </c>
      <c r="F35" s="427">
        <v>73.381294964028768</v>
      </c>
      <c r="G35" s="83"/>
      <c r="H35" s="83"/>
      <c r="I35" s="83"/>
      <c r="J35" s="83"/>
      <c r="K35" s="83"/>
      <c r="L35" s="83"/>
      <c r="M35" s="83"/>
      <c r="N35" s="83"/>
    </row>
    <row r="36" spans="1:21">
      <c r="A36" s="83"/>
      <c r="B36" s="428" t="s">
        <v>418</v>
      </c>
      <c r="C36" s="429"/>
      <c r="D36" s="429"/>
      <c r="E36" s="430">
        <v>100</v>
      </c>
      <c r="F36" s="431">
        <v>80.299251870324198</v>
      </c>
      <c r="G36" s="83"/>
      <c r="H36" s="83"/>
      <c r="I36" s="83"/>
      <c r="J36" s="83"/>
      <c r="K36" s="83"/>
      <c r="L36" s="83"/>
      <c r="M36" s="83"/>
      <c r="N36" s="83"/>
    </row>
    <row r="37" spans="1:21" ht="14.25" thickBot="1">
      <c r="A37" s="83"/>
      <c r="B37" s="432" t="s">
        <v>419</v>
      </c>
      <c r="C37" s="433"/>
      <c r="D37" s="433"/>
      <c r="E37" s="434">
        <v>0</v>
      </c>
      <c r="F37" s="435">
        <v>-6.91795690629543</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83"/>
      <c r="K39" s="83"/>
      <c r="L39" s="83"/>
      <c r="M39" s="98" t="s">
        <v>438</v>
      </c>
      <c r="N39" s="83"/>
    </row>
    <row r="40" spans="1:21" ht="7.5" customHeight="1">
      <c r="A40" s="83"/>
      <c r="B40" s="1326" t="s">
        <v>366</v>
      </c>
      <c r="C40" s="1327"/>
      <c r="D40" s="1315" t="s">
        <v>8</v>
      </c>
      <c r="E40" s="363"/>
      <c r="F40" s="363"/>
      <c r="G40" s="363"/>
      <c r="H40" s="363"/>
      <c r="I40" s="363"/>
      <c r="J40" s="363"/>
      <c r="K40" s="377"/>
      <c r="L40" s="363"/>
      <c r="M40" s="364"/>
      <c r="N40" s="83"/>
    </row>
    <row r="41" spans="1:21">
      <c r="A41" s="83"/>
      <c r="B41" s="1330"/>
      <c r="C41" s="1331"/>
      <c r="D41" s="1316"/>
      <c r="E41" s="210" t="s">
        <v>429</v>
      </c>
      <c r="F41" s="210" t="s">
        <v>430</v>
      </c>
      <c r="G41" s="210" t="s">
        <v>431</v>
      </c>
      <c r="H41" s="210" t="s">
        <v>432</v>
      </c>
      <c r="I41" s="210" t="s">
        <v>433</v>
      </c>
      <c r="J41" s="351" t="s">
        <v>434</v>
      </c>
      <c r="K41" s="441" t="s">
        <v>435</v>
      </c>
      <c r="L41" s="441" t="s">
        <v>436</v>
      </c>
      <c r="M41" s="442" t="s">
        <v>437</v>
      </c>
      <c r="N41" s="83"/>
    </row>
    <row r="42" spans="1:21">
      <c r="A42" s="83"/>
      <c r="B42" s="367" t="s">
        <v>8</v>
      </c>
      <c r="C42" s="208"/>
      <c r="D42" s="368">
        <v>40.799999999999997</v>
      </c>
      <c r="E42" s="369">
        <v>39.700000000000003</v>
      </c>
      <c r="F42" s="369">
        <v>34.799999999999997</v>
      </c>
      <c r="G42" s="369">
        <v>41.1</v>
      </c>
      <c r="H42" s="369">
        <v>40</v>
      </c>
      <c r="I42" s="369">
        <v>41.8</v>
      </c>
      <c r="J42" s="436">
        <v>42.8</v>
      </c>
      <c r="K42" s="443">
        <v>43.1</v>
      </c>
      <c r="L42" s="443">
        <v>37.700000000000003</v>
      </c>
      <c r="M42" s="444">
        <v>38.6</v>
      </c>
      <c r="N42" s="83"/>
    </row>
    <row r="43" spans="1:21">
      <c r="A43" s="83"/>
      <c r="B43" s="365"/>
      <c r="C43" s="371" t="s">
        <v>34</v>
      </c>
      <c r="D43" s="368">
        <v>44.4</v>
      </c>
      <c r="E43" s="369">
        <v>37.700000000000003</v>
      </c>
      <c r="F43" s="369">
        <v>37.799999999999997</v>
      </c>
      <c r="G43" s="369">
        <v>45.5</v>
      </c>
      <c r="H43" s="369">
        <v>41.3</v>
      </c>
      <c r="I43" s="369">
        <v>48.8</v>
      </c>
      <c r="J43" s="436">
        <v>46.6</v>
      </c>
      <c r="K43" s="445">
        <v>47.6</v>
      </c>
      <c r="L43" s="445">
        <v>37.299999999999997</v>
      </c>
      <c r="M43" s="446">
        <v>37.4</v>
      </c>
      <c r="N43" s="83"/>
    </row>
    <row r="44" spans="1:21" ht="14.25" thickBot="1">
      <c r="A44" s="83"/>
      <c r="B44" s="372"/>
      <c r="C44" s="373" t="s">
        <v>35</v>
      </c>
      <c r="D44" s="374">
        <v>36.5</v>
      </c>
      <c r="E44" s="375">
        <v>42.2</v>
      </c>
      <c r="F44" s="375">
        <v>32.299999999999997</v>
      </c>
      <c r="G44" s="375">
        <v>35.6</v>
      </c>
      <c r="H44" s="375">
        <v>38</v>
      </c>
      <c r="I44" s="375">
        <v>33.700000000000003</v>
      </c>
      <c r="J44" s="437">
        <v>38.200000000000003</v>
      </c>
      <c r="K44" s="447">
        <v>37.200000000000003</v>
      </c>
      <c r="L44" s="447">
        <v>38</v>
      </c>
      <c r="M44" s="448">
        <v>39.9</v>
      </c>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438</v>
      </c>
      <c r="M46" s="98"/>
      <c r="N46" s="98"/>
    </row>
    <row r="47" spans="1:21" ht="69.75" customHeight="1">
      <c r="A47" s="83"/>
      <c r="B47" s="417"/>
      <c r="C47" s="418"/>
      <c r="D47" s="1317" t="s">
        <v>275</v>
      </c>
      <c r="E47" s="1317"/>
      <c r="F47" s="1317"/>
      <c r="G47" s="1317"/>
      <c r="H47" s="1317"/>
      <c r="I47" s="1317"/>
      <c r="J47" s="1317"/>
      <c r="K47" s="378" t="s">
        <v>403</v>
      </c>
      <c r="L47" s="419" t="s">
        <v>131</v>
      </c>
      <c r="M47" s="83"/>
      <c r="N47" s="83"/>
    </row>
    <row r="48" spans="1:21">
      <c r="A48" s="83"/>
      <c r="B48" s="1318" t="s">
        <v>21</v>
      </c>
      <c r="C48" s="1319"/>
      <c r="D48" s="421" t="s">
        <v>277</v>
      </c>
      <c r="E48" s="381"/>
      <c r="F48" s="381"/>
      <c r="G48" s="381"/>
      <c r="H48" s="381"/>
      <c r="I48" s="381"/>
      <c r="J48" s="381"/>
      <c r="K48" s="382">
        <v>54.9</v>
      </c>
      <c r="L48" s="383">
        <v>14.3</v>
      </c>
      <c r="M48" s="83"/>
      <c r="N48" s="83"/>
    </row>
    <row r="49" spans="1:14">
      <c r="A49" s="83"/>
      <c r="B49" s="1320"/>
      <c r="C49" s="1321"/>
      <c r="D49" s="421" t="s">
        <v>278</v>
      </c>
      <c r="E49" s="381"/>
      <c r="F49" s="381"/>
      <c r="G49" s="381"/>
      <c r="H49" s="381"/>
      <c r="I49" s="381"/>
      <c r="J49" s="381"/>
      <c r="K49" s="382">
        <v>72.099999999999994</v>
      </c>
      <c r="L49" s="383">
        <v>51.3</v>
      </c>
      <c r="M49" s="83"/>
      <c r="N49" s="83"/>
    </row>
    <row r="50" spans="1:14">
      <c r="A50" s="83"/>
      <c r="B50" s="1322"/>
      <c r="C50" s="1323"/>
      <c r="D50" s="421" t="s">
        <v>279</v>
      </c>
      <c r="E50" s="381"/>
      <c r="F50" s="381"/>
      <c r="G50" s="381"/>
      <c r="H50" s="381"/>
      <c r="I50" s="381"/>
      <c r="J50" s="381"/>
      <c r="K50" s="382">
        <v>84.5</v>
      </c>
      <c r="L50" s="383">
        <v>74.8</v>
      </c>
      <c r="M50" s="83"/>
      <c r="N50" s="83"/>
    </row>
    <row r="51" spans="1:14">
      <c r="A51" s="83"/>
      <c r="B51" s="1318" t="s">
        <v>441</v>
      </c>
      <c r="C51" s="1319"/>
      <c r="D51" s="421" t="s">
        <v>420</v>
      </c>
      <c r="E51" s="381"/>
      <c r="F51" s="381"/>
      <c r="G51" s="381"/>
      <c r="H51" s="381"/>
      <c r="I51" s="381"/>
      <c r="J51" s="381"/>
      <c r="K51" s="382">
        <v>47.4</v>
      </c>
      <c r="L51" s="383">
        <v>42.4</v>
      </c>
      <c r="M51" s="83"/>
      <c r="N51" s="83"/>
    </row>
    <row r="52" spans="1:14">
      <c r="A52" s="83"/>
      <c r="B52" s="1322"/>
      <c r="C52" s="1323"/>
      <c r="D52" s="421" t="s">
        <v>282</v>
      </c>
      <c r="E52" s="381"/>
      <c r="F52" s="381"/>
      <c r="G52" s="381"/>
      <c r="H52" s="381"/>
      <c r="I52" s="381"/>
      <c r="J52" s="381"/>
      <c r="K52" s="382">
        <v>35.6</v>
      </c>
      <c r="L52" s="383">
        <v>7.6</v>
      </c>
      <c r="M52" s="83"/>
      <c r="N52" s="83"/>
    </row>
    <row r="53" spans="1:14">
      <c r="A53" s="83"/>
      <c r="B53" s="1337" t="s">
        <v>283</v>
      </c>
      <c r="C53" s="1338"/>
      <c r="D53" s="421" t="s">
        <v>284</v>
      </c>
      <c r="E53" s="381"/>
      <c r="F53" s="381"/>
      <c r="G53" s="381"/>
      <c r="H53" s="381"/>
      <c r="I53" s="381"/>
      <c r="J53" s="381"/>
      <c r="K53" s="382">
        <v>54.7</v>
      </c>
      <c r="L53" s="383">
        <v>54.5</v>
      </c>
      <c r="M53" s="83"/>
      <c r="N53" s="83"/>
    </row>
    <row r="54" spans="1:14">
      <c r="A54" s="83"/>
      <c r="B54" s="1339"/>
      <c r="C54" s="1340"/>
      <c r="D54" s="421" t="s">
        <v>285</v>
      </c>
      <c r="E54" s="381"/>
      <c r="F54" s="381"/>
      <c r="G54" s="381"/>
      <c r="H54" s="381"/>
      <c r="I54" s="381"/>
      <c r="J54" s="381"/>
      <c r="K54" s="382">
        <v>53.6</v>
      </c>
      <c r="L54" s="383">
        <v>43.6</v>
      </c>
      <c r="M54" s="83"/>
      <c r="N54" s="83"/>
    </row>
    <row r="55" spans="1:14">
      <c r="A55" s="83"/>
      <c r="B55" s="1339"/>
      <c r="C55" s="1340"/>
      <c r="D55" s="421" t="s">
        <v>286</v>
      </c>
      <c r="E55" s="381"/>
      <c r="F55" s="381"/>
      <c r="G55" s="381"/>
      <c r="H55" s="381"/>
      <c r="I55" s="381"/>
      <c r="J55" s="381"/>
      <c r="K55" s="382">
        <v>63.1</v>
      </c>
      <c r="L55" s="383">
        <v>50.6</v>
      </c>
      <c r="M55" s="83"/>
      <c r="N55" s="83"/>
    </row>
    <row r="56" spans="1:14">
      <c r="A56" s="83"/>
      <c r="B56" s="1339"/>
      <c r="C56" s="1340"/>
      <c r="D56" s="421" t="s">
        <v>287</v>
      </c>
      <c r="E56" s="381"/>
      <c r="F56" s="381"/>
      <c r="G56" s="381"/>
      <c r="H56" s="381"/>
      <c r="I56" s="381"/>
      <c r="J56" s="381"/>
      <c r="K56" s="382">
        <v>3.9</v>
      </c>
      <c r="L56" s="383">
        <v>1.6</v>
      </c>
      <c r="M56" s="83"/>
      <c r="N56" s="83"/>
    </row>
    <row r="57" spans="1:14">
      <c r="A57" s="83"/>
      <c r="B57" s="1339"/>
      <c r="C57" s="1340"/>
      <c r="D57" s="421" t="s">
        <v>442</v>
      </c>
      <c r="E57" s="381"/>
      <c r="F57" s="381"/>
      <c r="G57" s="381"/>
      <c r="H57" s="381"/>
      <c r="I57" s="381"/>
      <c r="J57" s="381"/>
      <c r="K57" s="382">
        <v>11.4</v>
      </c>
      <c r="L57" s="383">
        <v>11.6</v>
      </c>
      <c r="M57" s="83"/>
      <c r="N57" s="83"/>
    </row>
    <row r="58" spans="1:14">
      <c r="A58" s="83"/>
      <c r="B58" s="1339"/>
      <c r="C58" s="1340"/>
      <c r="D58" s="421" t="s">
        <v>289</v>
      </c>
      <c r="E58" s="381"/>
      <c r="F58" s="381"/>
      <c r="G58" s="381"/>
      <c r="H58" s="381"/>
      <c r="I58" s="381"/>
      <c r="J58" s="381"/>
      <c r="K58" s="382">
        <v>31.6</v>
      </c>
      <c r="L58" s="383">
        <v>6.7</v>
      </c>
      <c r="M58" s="83"/>
      <c r="N58" s="83"/>
    </row>
    <row r="59" spans="1:14">
      <c r="A59" s="83"/>
      <c r="B59" s="1339"/>
      <c r="C59" s="1340"/>
      <c r="D59" s="421" t="s">
        <v>422</v>
      </c>
      <c r="E59" s="381"/>
      <c r="F59" s="381"/>
      <c r="G59" s="381"/>
      <c r="H59" s="381"/>
      <c r="I59" s="381"/>
      <c r="J59" s="381"/>
      <c r="K59" s="382">
        <v>32.200000000000003</v>
      </c>
      <c r="L59" s="383">
        <v>51.3</v>
      </c>
      <c r="M59" s="83"/>
      <c r="N59" s="83"/>
    </row>
    <row r="60" spans="1:14">
      <c r="A60" s="83"/>
      <c r="B60" s="1341"/>
      <c r="C60" s="1342"/>
      <c r="D60" s="421" t="s">
        <v>423</v>
      </c>
      <c r="E60" s="381"/>
      <c r="F60" s="381"/>
      <c r="G60" s="381"/>
      <c r="H60" s="381"/>
      <c r="I60" s="381"/>
      <c r="J60" s="381"/>
      <c r="K60" s="382">
        <v>25.6</v>
      </c>
      <c r="L60" s="383">
        <v>39.5</v>
      </c>
      <c r="M60" s="83"/>
      <c r="N60" s="83"/>
    </row>
    <row r="61" spans="1:14">
      <c r="A61" s="83"/>
      <c r="B61" s="1318" t="s">
        <v>424</v>
      </c>
      <c r="C61" s="1319"/>
      <c r="D61" s="422" t="s">
        <v>291</v>
      </c>
      <c r="E61" s="414"/>
      <c r="F61" s="414"/>
      <c r="G61" s="414"/>
      <c r="H61" s="414"/>
      <c r="I61" s="414"/>
      <c r="J61" s="415"/>
      <c r="K61" s="382">
        <v>73.7</v>
      </c>
      <c r="L61" s="383">
        <v>70.599999999999994</v>
      </c>
      <c r="M61" s="83"/>
      <c r="N61" s="83"/>
    </row>
    <row r="62" spans="1:14">
      <c r="A62" s="83"/>
      <c r="B62" s="1322"/>
      <c r="C62" s="1323"/>
      <c r="D62" s="423" t="s">
        <v>292</v>
      </c>
      <c r="E62" s="381"/>
      <c r="F62" s="381"/>
      <c r="G62" s="381"/>
      <c r="H62" s="381"/>
      <c r="I62" s="381"/>
      <c r="J62" s="381"/>
      <c r="K62" s="382">
        <v>37.1</v>
      </c>
      <c r="L62" s="383">
        <v>53.6</v>
      </c>
      <c r="M62" s="83"/>
      <c r="N62" s="83"/>
    </row>
    <row r="63" spans="1:14">
      <c r="A63" s="83"/>
      <c r="B63" s="1318" t="s">
        <v>293</v>
      </c>
      <c r="C63" s="1319"/>
      <c r="D63" s="421" t="s">
        <v>294</v>
      </c>
      <c r="E63" s="381"/>
      <c r="F63" s="381"/>
      <c r="G63" s="381"/>
      <c r="H63" s="381"/>
      <c r="I63" s="381"/>
      <c r="J63" s="381"/>
      <c r="K63" s="382">
        <v>62.4</v>
      </c>
      <c r="L63" s="383">
        <v>63.5</v>
      </c>
      <c r="M63" s="83"/>
      <c r="N63" s="83"/>
    </row>
    <row r="64" spans="1:14">
      <c r="A64" s="83"/>
      <c r="B64" s="1322"/>
      <c r="C64" s="1323"/>
      <c r="D64" s="421" t="s">
        <v>295</v>
      </c>
      <c r="E64" s="381"/>
      <c r="F64" s="381"/>
      <c r="G64" s="381"/>
      <c r="H64" s="381"/>
      <c r="I64" s="381"/>
      <c r="J64" s="381"/>
      <c r="K64" s="382">
        <v>6.6</v>
      </c>
      <c r="L64" s="383">
        <v>14.4</v>
      </c>
      <c r="M64" s="83"/>
      <c r="N64" s="83"/>
    </row>
    <row r="65" spans="1:14">
      <c r="A65" s="83"/>
      <c r="B65" s="1318" t="s">
        <v>300</v>
      </c>
      <c r="C65" s="1319"/>
      <c r="D65" s="421" t="s">
        <v>395</v>
      </c>
      <c r="E65" s="381"/>
      <c r="F65" s="381"/>
      <c r="G65" s="381"/>
      <c r="H65" s="381"/>
      <c r="I65" s="381"/>
      <c r="J65" s="381"/>
      <c r="K65" s="382">
        <v>78.599999999999994</v>
      </c>
      <c r="L65" s="383">
        <v>77.400000000000006</v>
      </c>
      <c r="M65" s="83"/>
      <c r="N65" s="83"/>
    </row>
    <row r="66" spans="1:14">
      <c r="A66" s="83"/>
      <c r="B66" s="1320"/>
      <c r="C66" s="1321"/>
      <c r="D66" s="421" t="s">
        <v>302</v>
      </c>
      <c r="E66" s="381"/>
      <c r="F66" s="381"/>
      <c r="G66" s="381"/>
      <c r="H66" s="381"/>
      <c r="I66" s="381"/>
      <c r="J66" s="381"/>
      <c r="K66" s="382">
        <v>47.1</v>
      </c>
      <c r="L66" s="383">
        <v>42</v>
      </c>
      <c r="M66" s="83"/>
      <c r="N66" s="83"/>
    </row>
    <row r="67" spans="1:14" ht="14.25" thickBot="1">
      <c r="A67" s="83"/>
      <c r="B67" s="1343"/>
      <c r="C67" s="1344"/>
      <c r="D67" s="424" t="s">
        <v>303</v>
      </c>
      <c r="E67" s="385"/>
      <c r="F67" s="385"/>
      <c r="G67" s="385"/>
      <c r="H67" s="385"/>
      <c r="I67" s="385"/>
      <c r="J67" s="385"/>
      <c r="K67" s="386">
        <v>15</v>
      </c>
      <c r="L67" s="387">
        <v>21</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G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5" customWidth="1"/>
    <col min="23" max="23" width="11.875" customWidth="1"/>
  </cols>
  <sheetData>
    <row r="1" spans="1:14" ht="32.25">
      <c r="A1" s="83"/>
      <c r="B1" s="169" t="s">
        <v>1673</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879">
        <v>2167</v>
      </c>
      <c r="E5" s="1352">
        <f>D5/25000*100</f>
        <v>8.6679999999999993</v>
      </c>
      <c r="F5" s="1352"/>
      <c r="G5" s="1352"/>
      <c r="H5" s="1352"/>
      <c r="I5" s="1352"/>
      <c r="J5" s="1352"/>
      <c r="K5" s="1352"/>
      <c r="L5" s="1352"/>
      <c r="M5" s="1352"/>
      <c r="N5" s="174"/>
    </row>
    <row r="6" spans="1:14" ht="15" thickBot="1">
      <c r="A6" s="83"/>
      <c r="C6" s="172" t="s">
        <v>1526</v>
      </c>
      <c r="D6" s="175"/>
      <c r="E6" s="174"/>
      <c r="F6" s="174"/>
      <c r="G6" s="174"/>
      <c r="H6" s="174"/>
      <c r="I6" s="174"/>
      <c r="J6" s="176"/>
      <c r="K6" s="174"/>
      <c r="L6" s="174"/>
      <c r="M6" s="193" t="s">
        <v>425</v>
      </c>
      <c r="N6" s="174"/>
    </row>
    <row r="7" spans="1:14" ht="17.25" hidden="1" customHeight="1" thickBot="1">
      <c r="A7" s="83"/>
      <c r="B7" s="83"/>
      <c r="C7" s="83"/>
      <c r="D7" s="83"/>
      <c r="E7" s="83"/>
      <c r="F7" s="83"/>
      <c r="G7" s="83"/>
      <c r="H7" s="83"/>
      <c r="I7" s="83"/>
      <c r="K7" s="98"/>
      <c r="L7" s="83"/>
      <c r="M7" s="98"/>
      <c r="N7" s="83"/>
    </row>
    <row r="8" spans="1:14" ht="7.5" customHeight="1">
      <c r="A8" s="83"/>
      <c r="B8" s="417"/>
      <c r="C8" s="418"/>
      <c r="D8" s="1315" t="s">
        <v>8</v>
      </c>
      <c r="E8" s="363"/>
      <c r="F8" s="363"/>
      <c r="G8" s="363"/>
      <c r="H8" s="363"/>
      <c r="I8" s="363"/>
      <c r="J8" s="363"/>
      <c r="K8" s="377"/>
      <c r="L8" s="363"/>
      <c r="M8" s="364"/>
      <c r="N8" s="83"/>
    </row>
    <row r="9" spans="1:14">
      <c r="A9" s="83"/>
      <c r="B9" s="365"/>
      <c r="C9" s="209"/>
      <c r="D9" s="1316"/>
      <c r="E9" s="210" t="s">
        <v>429</v>
      </c>
      <c r="F9" s="210" t="s">
        <v>430</v>
      </c>
      <c r="G9" s="210" t="s">
        <v>431</v>
      </c>
      <c r="H9" s="210" t="s">
        <v>432</v>
      </c>
      <c r="I9" s="210" t="s">
        <v>433</v>
      </c>
      <c r="J9" s="351" t="s">
        <v>434</v>
      </c>
      <c r="K9" s="441" t="s">
        <v>435</v>
      </c>
      <c r="L9" s="441" t="s">
        <v>436</v>
      </c>
      <c r="M9" s="442" t="s">
        <v>437</v>
      </c>
      <c r="N9" s="83"/>
    </row>
    <row r="10" spans="1:14">
      <c r="A10" s="83"/>
      <c r="B10" s="367" t="s">
        <v>8</v>
      </c>
      <c r="C10" s="208"/>
      <c r="D10" s="880">
        <v>100</v>
      </c>
      <c r="E10" s="881">
        <v>4</v>
      </c>
      <c r="F10" s="881">
        <v>6.1</v>
      </c>
      <c r="G10" s="881">
        <v>36.299999999999997</v>
      </c>
      <c r="H10" s="881">
        <v>4.2</v>
      </c>
      <c r="I10" s="881">
        <v>14.4</v>
      </c>
      <c r="J10" s="882">
        <v>16</v>
      </c>
      <c r="K10" s="883">
        <v>5</v>
      </c>
      <c r="L10" s="883">
        <v>2.4</v>
      </c>
      <c r="M10" s="884">
        <v>11.6</v>
      </c>
      <c r="N10" s="83"/>
    </row>
    <row r="11" spans="1:14">
      <c r="A11" s="83"/>
      <c r="B11" s="365"/>
      <c r="C11" s="371" t="s">
        <v>34</v>
      </c>
      <c r="D11" s="880">
        <v>54.7</v>
      </c>
      <c r="E11" s="881">
        <v>2</v>
      </c>
      <c r="F11" s="881">
        <v>3.6</v>
      </c>
      <c r="G11" s="881">
        <v>19.899999999999999</v>
      </c>
      <c r="H11" s="881">
        <v>2.2999999999999998</v>
      </c>
      <c r="I11" s="881">
        <v>8.1</v>
      </c>
      <c r="J11" s="882">
        <v>8.5</v>
      </c>
      <c r="K11" s="885">
        <v>2.5</v>
      </c>
      <c r="L11" s="885">
        <v>1.5</v>
      </c>
      <c r="M11" s="886">
        <v>6.2</v>
      </c>
      <c r="N11" s="83"/>
    </row>
    <row r="12" spans="1:14" ht="14.25" thickBot="1">
      <c r="A12" s="83"/>
      <c r="B12" s="372"/>
      <c r="C12" s="373" t="s">
        <v>35</v>
      </c>
      <c r="D12" s="887">
        <v>45.3</v>
      </c>
      <c r="E12" s="888">
        <v>1.9</v>
      </c>
      <c r="F12" s="888">
        <v>2.5</v>
      </c>
      <c r="G12" s="888">
        <v>16.3</v>
      </c>
      <c r="H12" s="888">
        <v>1.9</v>
      </c>
      <c r="I12" s="888">
        <v>6.4</v>
      </c>
      <c r="J12" s="889">
        <v>7.5</v>
      </c>
      <c r="K12" s="890">
        <v>2.5</v>
      </c>
      <c r="L12" s="890">
        <v>0.9</v>
      </c>
      <c r="M12" s="891">
        <v>5.4</v>
      </c>
      <c r="N12" s="83"/>
    </row>
    <row r="13" spans="1:14" ht="15" thickBot="1">
      <c r="A13" s="83"/>
      <c r="B13" s="83"/>
      <c r="C13" s="83"/>
      <c r="D13" s="83"/>
      <c r="E13" s="83"/>
      <c r="F13" s="83"/>
      <c r="G13" s="83"/>
      <c r="H13" s="83"/>
      <c r="I13" s="177" t="s">
        <v>177</v>
      </c>
      <c r="J13" s="83"/>
      <c r="K13" s="83"/>
      <c r="L13" s="83"/>
      <c r="M13" s="83"/>
      <c r="N13" s="83"/>
    </row>
    <row r="14" spans="1:14" ht="69" customHeight="1">
      <c r="A14" s="83"/>
      <c r="B14" s="1325" t="s">
        <v>275</v>
      </c>
      <c r="C14" s="1317"/>
      <c r="D14" s="1317"/>
      <c r="E14" s="1317"/>
      <c r="F14" s="1317"/>
      <c r="G14" s="1348"/>
      <c r="H14" s="378" t="s">
        <v>403</v>
      </c>
      <c r="I14" s="419" t="s">
        <v>443</v>
      </c>
      <c r="J14" s="83"/>
      <c r="K14" s="83"/>
      <c r="L14" s="83"/>
      <c r="M14" s="83"/>
      <c r="N14" s="83"/>
    </row>
    <row r="15" spans="1:14">
      <c r="A15" s="83"/>
      <c r="B15" s="380" t="s">
        <v>563</v>
      </c>
      <c r="C15" s="381"/>
      <c r="D15" s="381"/>
      <c r="E15" s="381"/>
      <c r="F15" s="381"/>
      <c r="G15" s="381"/>
      <c r="H15" s="382">
        <v>5.9</v>
      </c>
      <c r="I15" s="383">
        <v>5.2</v>
      </c>
      <c r="J15" s="83"/>
      <c r="K15" s="83"/>
      <c r="L15" s="83"/>
      <c r="M15" s="83"/>
      <c r="N15" s="83"/>
    </row>
    <row r="16" spans="1:14">
      <c r="A16" s="83"/>
      <c r="B16" s="380" t="s">
        <v>564</v>
      </c>
      <c r="C16" s="381"/>
      <c r="D16" s="381"/>
      <c r="E16" s="381"/>
      <c r="F16" s="381"/>
      <c r="G16" s="381"/>
      <c r="H16" s="382">
        <v>33.1</v>
      </c>
      <c r="I16" s="383">
        <v>23.7</v>
      </c>
      <c r="J16" s="83"/>
      <c r="K16" s="83"/>
      <c r="L16" s="83"/>
      <c r="M16" s="83"/>
      <c r="N16" s="83"/>
    </row>
    <row r="17" spans="1:21">
      <c r="A17" s="83"/>
      <c r="B17" s="380" t="s">
        <v>565</v>
      </c>
      <c r="C17" s="414"/>
      <c r="D17" s="414"/>
      <c r="E17" s="414"/>
      <c r="F17" s="414"/>
      <c r="G17" s="414"/>
      <c r="H17" s="438">
        <v>28.5</v>
      </c>
      <c r="I17" s="439">
        <v>12.2</v>
      </c>
      <c r="J17" s="83"/>
      <c r="K17" s="83"/>
      <c r="L17" s="83"/>
      <c r="M17" s="83"/>
      <c r="N17" s="83"/>
    </row>
    <row r="18" spans="1:21" ht="14.25" thickBot="1">
      <c r="A18" s="83"/>
      <c r="B18" s="384" t="s">
        <v>566</v>
      </c>
      <c r="C18" s="385"/>
      <c r="D18" s="385"/>
      <c r="E18" s="385"/>
      <c r="F18" s="385"/>
      <c r="G18" s="385"/>
      <c r="H18" s="386">
        <v>42.8</v>
      </c>
      <c r="I18" s="387">
        <v>52.3</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177</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443</v>
      </c>
      <c r="G25" s="83"/>
      <c r="H25" s="83"/>
      <c r="I25" s="83"/>
      <c r="J25" s="83"/>
      <c r="K25" s="83"/>
      <c r="L25" s="83"/>
      <c r="M25" s="83"/>
      <c r="N25" s="83"/>
      <c r="R25" s="179"/>
      <c r="S25" s="180" t="s">
        <v>443</v>
      </c>
      <c r="T25" s="181" t="s">
        <v>407</v>
      </c>
      <c r="U25" s="182"/>
    </row>
    <row r="26" spans="1:21" ht="13.5" customHeight="1">
      <c r="A26" s="83"/>
      <c r="B26" s="392" t="s">
        <v>1</v>
      </c>
      <c r="C26" s="393"/>
      <c r="D26" s="394">
        <v>2</v>
      </c>
      <c r="E26" s="396">
        <v>51</v>
      </c>
      <c r="F26" s="397">
        <v>47.3</v>
      </c>
      <c r="G26" s="83"/>
      <c r="H26" s="83"/>
      <c r="I26" s="83"/>
      <c r="J26" s="83"/>
      <c r="K26" s="83"/>
      <c r="L26" s="83"/>
      <c r="M26" s="83"/>
      <c r="N26" s="83"/>
      <c r="R26" s="182" t="s">
        <v>408</v>
      </c>
      <c r="S26" s="183">
        <v>47.3</v>
      </c>
      <c r="T26" s="184">
        <v>51</v>
      </c>
      <c r="U26" s="185"/>
    </row>
    <row r="27" spans="1:21" ht="13.5" customHeight="1">
      <c r="A27" s="83"/>
      <c r="B27" s="380" t="s">
        <v>2</v>
      </c>
      <c r="C27" s="381"/>
      <c r="D27" s="398">
        <v>2</v>
      </c>
      <c r="E27" s="399">
        <v>50.4</v>
      </c>
      <c r="F27" s="400">
        <v>40.200000000000003</v>
      </c>
      <c r="G27" s="83"/>
      <c r="H27" s="83"/>
      <c r="I27" s="83"/>
      <c r="J27" s="83"/>
      <c r="K27" s="83"/>
      <c r="L27" s="83"/>
      <c r="M27" s="83"/>
      <c r="N27" s="83"/>
      <c r="R27" s="182" t="s">
        <v>409</v>
      </c>
      <c r="S27" s="183">
        <v>40.200000000000003</v>
      </c>
      <c r="T27" s="184">
        <v>50.4</v>
      </c>
      <c r="U27" s="185"/>
    </row>
    <row r="28" spans="1:21" ht="13.5" customHeight="1">
      <c r="A28" s="83"/>
      <c r="B28" s="1345" t="s">
        <v>410</v>
      </c>
      <c r="C28" s="401" t="s">
        <v>4</v>
      </c>
      <c r="D28" s="398">
        <v>3</v>
      </c>
      <c r="E28" s="399">
        <v>72.900000000000006</v>
      </c>
      <c r="F28" s="400">
        <v>66.7</v>
      </c>
      <c r="G28" s="83"/>
      <c r="H28" s="83"/>
      <c r="I28" s="83"/>
      <c r="J28" s="83"/>
      <c r="K28" s="83"/>
      <c r="L28" s="83"/>
      <c r="M28" s="83"/>
      <c r="N28" s="83"/>
      <c r="R28" s="186" t="s">
        <v>411</v>
      </c>
      <c r="S28" s="183">
        <v>66.7</v>
      </c>
      <c r="T28" s="184">
        <v>72.900000000000006</v>
      </c>
      <c r="U28" s="185"/>
    </row>
    <row r="29" spans="1:21" ht="13.5" customHeight="1">
      <c r="A29" s="83"/>
      <c r="B29" s="1346"/>
      <c r="C29" s="401" t="s">
        <v>5</v>
      </c>
      <c r="D29" s="398">
        <v>6</v>
      </c>
      <c r="E29" s="399">
        <v>48.8</v>
      </c>
      <c r="F29" s="400">
        <v>36</v>
      </c>
      <c r="G29" s="83"/>
      <c r="H29" s="83"/>
      <c r="I29" s="83"/>
      <c r="J29" s="83"/>
      <c r="K29" s="83"/>
      <c r="L29" s="83"/>
      <c r="M29" s="83"/>
      <c r="N29" s="83"/>
      <c r="R29" s="186" t="s">
        <v>412</v>
      </c>
      <c r="S29" s="183">
        <v>36</v>
      </c>
      <c r="T29" s="184">
        <v>48.8</v>
      </c>
      <c r="U29" s="185"/>
    </row>
    <row r="30" spans="1:21" ht="13.5" customHeight="1">
      <c r="A30" s="83"/>
      <c r="B30" s="1346"/>
      <c r="C30" s="401" t="s">
        <v>6</v>
      </c>
      <c r="D30" s="398">
        <v>3</v>
      </c>
      <c r="E30" s="399">
        <v>52.5</v>
      </c>
      <c r="F30" s="400">
        <v>39.9</v>
      </c>
      <c r="G30" s="83"/>
      <c r="H30" s="83"/>
      <c r="I30" s="83"/>
      <c r="J30" s="83"/>
      <c r="K30" s="83"/>
      <c r="L30" s="83"/>
      <c r="M30" s="83"/>
      <c r="N30" s="83"/>
      <c r="R30" s="182" t="s">
        <v>413</v>
      </c>
      <c r="S30" s="183">
        <v>39.9</v>
      </c>
      <c r="T30" s="184">
        <v>52.5</v>
      </c>
      <c r="U30" s="185"/>
    </row>
    <row r="31" spans="1:21" ht="13.5" customHeight="1">
      <c r="A31" s="83"/>
      <c r="B31" s="1346"/>
      <c r="C31" s="401" t="s">
        <v>179</v>
      </c>
      <c r="D31" s="398">
        <v>3</v>
      </c>
      <c r="E31" s="399">
        <v>53.3</v>
      </c>
      <c r="F31" s="400">
        <v>37.5</v>
      </c>
      <c r="G31" s="83"/>
      <c r="H31" s="83"/>
      <c r="I31" s="83"/>
      <c r="J31" s="83"/>
      <c r="K31" s="83"/>
      <c r="L31" s="83"/>
      <c r="M31" s="83"/>
      <c r="N31" s="83"/>
      <c r="R31" s="182" t="s">
        <v>414</v>
      </c>
      <c r="S31" s="183">
        <v>37.5</v>
      </c>
      <c r="T31" s="184">
        <v>53.3</v>
      </c>
      <c r="U31" s="185"/>
    </row>
    <row r="32" spans="1:21" ht="13.5" customHeight="1">
      <c r="A32" s="83"/>
      <c r="B32" s="1347"/>
      <c r="C32" s="401" t="s">
        <v>12</v>
      </c>
      <c r="D32" s="398">
        <v>3</v>
      </c>
      <c r="E32" s="399">
        <v>54.3</v>
      </c>
      <c r="F32" s="400">
        <v>39.799999999999997</v>
      </c>
      <c r="G32" s="83"/>
      <c r="H32" s="83"/>
      <c r="I32" s="83"/>
      <c r="J32" s="83"/>
      <c r="K32" s="83"/>
      <c r="L32" s="83"/>
      <c r="M32" s="83"/>
      <c r="N32" s="83"/>
      <c r="R32" s="182" t="s">
        <v>415</v>
      </c>
      <c r="S32" s="183">
        <v>39.799999999999997</v>
      </c>
      <c r="T32" s="184">
        <v>54.3</v>
      </c>
      <c r="U32" s="185"/>
    </row>
    <row r="33" spans="1:21" ht="14.25" thickBot="1">
      <c r="A33" s="83"/>
      <c r="B33" s="402" t="s">
        <v>7</v>
      </c>
      <c r="C33" s="403"/>
      <c r="D33" s="404">
        <v>3</v>
      </c>
      <c r="E33" s="406">
        <v>65.3</v>
      </c>
      <c r="F33" s="407">
        <v>57.3</v>
      </c>
      <c r="G33" s="83"/>
      <c r="H33" s="83"/>
      <c r="I33" s="83"/>
      <c r="J33" s="83"/>
      <c r="K33" s="83"/>
      <c r="L33" s="83"/>
      <c r="M33" s="83"/>
      <c r="N33" s="83"/>
      <c r="R33" s="187" t="s">
        <v>416</v>
      </c>
      <c r="S33" s="188">
        <v>57.3</v>
      </c>
      <c r="T33" s="189">
        <v>65.3</v>
      </c>
      <c r="U33" s="185"/>
    </row>
    <row r="34" spans="1:21" ht="15" thickTop="1" thickBot="1">
      <c r="A34" s="83"/>
      <c r="B34" s="408" t="s">
        <v>8</v>
      </c>
      <c r="C34" s="409"/>
      <c r="D34" s="410">
        <v>25</v>
      </c>
      <c r="E34" s="411">
        <v>55.6</v>
      </c>
      <c r="F34" s="412">
        <v>44.6</v>
      </c>
      <c r="G34" s="83"/>
      <c r="H34" s="83"/>
      <c r="I34" s="83"/>
      <c r="J34" s="83"/>
      <c r="K34" s="83"/>
      <c r="L34" s="83"/>
      <c r="M34" s="83"/>
      <c r="N34" s="83"/>
    </row>
    <row r="35" spans="1:21">
      <c r="A35" s="83"/>
      <c r="B35" s="425" t="s">
        <v>417</v>
      </c>
      <c r="C35" s="343"/>
      <c r="D35" s="343"/>
      <c r="E35" s="426">
        <v>100</v>
      </c>
      <c r="F35" s="427">
        <v>80.2158273381295</v>
      </c>
      <c r="G35" s="83"/>
      <c r="H35" s="83"/>
      <c r="I35" s="83"/>
      <c r="J35" s="83"/>
      <c r="K35" s="83"/>
      <c r="L35" s="83"/>
      <c r="M35" s="83"/>
      <c r="N35" s="83"/>
    </row>
    <row r="36" spans="1:21">
      <c r="A36" s="83"/>
      <c r="B36" s="428" t="s">
        <v>418</v>
      </c>
      <c r="C36" s="429"/>
      <c r="D36" s="429"/>
      <c r="E36" s="430">
        <v>100</v>
      </c>
      <c r="F36" s="431">
        <v>91.022443890274303</v>
      </c>
      <c r="G36" s="83"/>
      <c r="H36" s="83"/>
      <c r="I36" s="83"/>
      <c r="J36" s="83"/>
      <c r="K36" s="83"/>
      <c r="L36" s="83"/>
      <c r="M36" s="83"/>
      <c r="N36" s="83"/>
    </row>
    <row r="37" spans="1:21" ht="14.25" thickBot="1">
      <c r="A37" s="83"/>
      <c r="B37" s="432" t="s">
        <v>419</v>
      </c>
      <c r="C37" s="433"/>
      <c r="D37" s="433"/>
      <c r="E37" s="434">
        <v>0</v>
      </c>
      <c r="F37" s="435">
        <v>-10.806616552144803</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83"/>
      <c r="K39" s="83"/>
      <c r="L39" s="83"/>
      <c r="M39" s="98" t="s">
        <v>177</v>
      </c>
      <c r="N39" s="83"/>
    </row>
    <row r="40" spans="1:21" ht="7.5" customHeight="1">
      <c r="A40" s="83"/>
      <c r="B40" s="1326" t="s">
        <v>366</v>
      </c>
      <c r="C40" s="1327"/>
      <c r="D40" s="1315" t="s">
        <v>8</v>
      </c>
      <c r="E40" s="363"/>
      <c r="F40" s="363"/>
      <c r="G40" s="363"/>
      <c r="H40" s="363"/>
      <c r="I40" s="363"/>
      <c r="J40" s="363"/>
      <c r="K40" s="377"/>
      <c r="L40" s="363"/>
      <c r="M40" s="364"/>
      <c r="N40" s="83"/>
    </row>
    <row r="41" spans="1:21">
      <c r="A41" s="83"/>
      <c r="B41" s="1330"/>
      <c r="C41" s="1331"/>
      <c r="D41" s="1316"/>
      <c r="E41" s="210" t="s">
        <v>429</v>
      </c>
      <c r="F41" s="210" t="s">
        <v>430</v>
      </c>
      <c r="G41" s="210" t="s">
        <v>431</v>
      </c>
      <c r="H41" s="210" t="s">
        <v>432</v>
      </c>
      <c r="I41" s="210" t="s">
        <v>433</v>
      </c>
      <c r="J41" s="351" t="s">
        <v>434</v>
      </c>
      <c r="K41" s="441" t="s">
        <v>435</v>
      </c>
      <c r="L41" s="441" t="s">
        <v>436</v>
      </c>
      <c r="M41" s="442" t="s">
        <v>437</v>
      </c>
      <c r="N41" s="83"/>
    </row>
    <row r="42" spans="1:21">
      <c r="A42" s="83"/>
      <c r="B42" s="367" t="s">
        <v>8</v>
      </c>
      <c r="C42" s="208"/>
      <c r="D42" s="368">
        <v>44.6</v>
      </c>
      <c r="E42" s="369">
        <v>39.200000000000003</v>
      </c>
      <c r="F42" s="369">
        <v>42.3</v>
      </c>
      <c r="G42" s="369">
        <v>45.8</v>
      </c>
      <c r="H42" s="369">
        <v>42.4</v>
      </c>
      <c r="I42" s="369">
        <v>44.4</v>
      </c>
      <c r="J42" s="436">
        <v>43.5</v>
      </c>
      <c r="K42" s="443">
        <v>47.9</v>
      </c>
      <c r="L42" s="443">
        <v>48.2</v>
      </c>
      <c r="M42" s="444">
        <v>44.2</v>
      </c>
      <c r="N42" s="83"/>
    </row>
    <row r="43" spans="1:21">
      <c r="A43" s="83"/>
      <c r="B43" s="365"/>
      <c r="C43" s="371" t="s">
        <v>34</v>
      </c>
      <c r="D43" s="368">
        <v>45.2</v>
      </c>
      <c r="E43" s="369">
        <v>35.700000000000003</v>
      </c>
      <c r="F43" s="369">
        <v>44.8</v>
      </c>
      <c r="G43" s="369">
        <v>45.2</v>
      </c>
      <c r="H43" s="369">
        <v>39</v>
      </c>
      <c r="I43" s="369">
        <v>47.3</v>
      </c>
      <c r="J43" s="436">
        <v>43.7</v>
      </c>
      <c r="K43" s="445">
        <v>54</v>
      </c>
      <c r="L43" s="445">
        <v>50.5</v>
      </c>
      <c r="M43" s="446">
        <v>45.2</v>
      </c>
      <c r="N43" s="83"/>
    </row>
    <row r="44" spans="1:21" ht="14.25" thickBot="1">
      <c r="A44" s="83"/>
      <c r="B44" s="372"/>
      <c r="C44" s="373" t="s">
        <v>35</v>
      </c>
      <c r="D44" s="374">
        <v>43.8</v>
      </c>
      <c r="E44" s="375">
        <v>42.8</v>
      </c>
      <c r="F44" s="375">
        <v>38.6</v>
      </c>
      <c r="G44" s="375">
        <v>46.4</v>
      </c>
      <c r="H44" s="375">
        <v>46.5</v>
      </c>
      <c r="I44" s="375">
        <v>40.700000000000003</v>
      </c>
      <c r="J44" s="437">
        <v>43.3</v>
      </c>
      <c r="K44" s="447">
        <v>42</v>
      </c>
      <c r="L44" s="447">
        <v>44.2</v>
      </c>
      <c r="M44" s="448">
        <v>43.1</v>
      </c>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177</v>
      </c>
      <c r="M46" s="98"/>
      <c r="N46" s="98"/>
    </row>
    <row r="47" spans="1:21" ht="69.75" customHeight="1">
      <c r="A47" s="83"/>
      <c r="B47" s="417"/>
      <c r="C47" s="418"/>
      <c r="D47" s="1317" t="s">
        <v>275</v>
      </c>
      <c r="E47" s="1317"/>
      <c r="F47" s="1317"/>
      <c r="G47" s="1317"/>
      <c r="H47" s="1317"/>
      <c r="I47" s="1317"/>
      <c r="J47" s="1317"/>
      <c r="K47" s="378" t="s">
        <v>403</v>
      </c>
      <c r="L47" s="419" t="s">
        <v>443</v>
      </c>
      <c r="M47" s="83"/>
      <c r="N47" s="83"/>
    </row>
    <row r="48" spans="1:21">
      <c r="A48" s="83"/>
      <c r="B48" s="1318" t="s">
        <v>21</v>
      </c>
      <c r="C48" s="1319"/>
      <c r="D48" s="421" t="s">
        <v>277</v>
      </c>
      <c r="E48" s="381"/>
      <c r="F48" s="381"/>
      <c r="G48" s="381"/>
      <c r="H48" s="381"/>
      <c r="I48" s="381"/>
      <c r="J48" s="381"/>
      <c r="K48" s="382">
        <v>54.9</v>
      </c>
      <c r="L48" s="383">
        <v>37</v>
      </c>
      <c r="M48" s="83"/>
      <c r="N48" s="83"/>
    </row>
    <row r="49" spans="1:14">
      <c r="A49" s="83"/>
      <c r="B49" s="1320"/>
      <c r="C49" s="1321"/>
      <c r="D49" s="421" t="s">
        <v>278</v>
      </c>
      <c r="E49" s="381"/>
      <c r="F49" s="381"/>
      <c r="G49" s="381"/>
      <c r="H49" s="381"/>
      <c r="I49" s="381"/>
      <c r="J49" s="381"/>
      <c r="K49" s="382">
        <v>72.099999999999994</v>
      </c>
      <c r="L49" s="383">
        <v>66.3</v>
      </c>
      <c r="M49" s="83"/>
      <c r="N49" s="83"/>
    </row>
    <row r="50" spans="1:14">
      <c r="A50" s="83"/>
      <c r="B50" s="1322"/>
      <c r="C50" s="1323"/>
      <c r="D50" s="421" t="s">
        <v>279</v>
      </c>
      <c r="E50" s="381"/>
      <c r="F50" s="381"/>
      <c r="G50" s="381"/>
      <c r="H50" s="381"/>
      <c r="I50" s="381"/>
      <c r="J50" s="381"/>
      <c r="K50" s="382">
        <v>84.5</v>
      </c>
      <c r="L50" s="383">
        <v>71.099999999999994</v>
      </c>
      <c r="M50" s="83"/>
      <c r="N50" s="83"/>
    </row>
    <row r="51" spans="1:14">
      <c r="A51" s="83"/>
      <c r="B51" s="1318" t="s">
        <v>444</v>
      </c>
      <c r="C51" s="1319"/>
      <c r="D51" s="421" t="s">
        <v>420</v>
      </c>
      <c r="E51" s="381"/>
      <c r="F51" s="381"/>
      <c r="G51" s="381"/>
      <c r="H51" s="381"/>
      <c r="I51" s="381"/>
      <c r="J51" s="381"/>
      <c r="K51" s="382">
        <v>47.4</v>
      </c>
      <c r="L51" s="383">
        <v>48.4</v>
      </c>
      <c r="M51" s="83"/>
      <c r="N51" s="83"/>
    </row>
    <row r="52" spans="1:14">
      <c r="A52" s="83"/>
      <c r="B52" s="1322"/>
      <c r="C52" s="1323"/>
      <c r="D52" s="421" t="s">
        <v>282</v>
      </c>
      <c r="E52" s="381"/>
      <c r="F52" s="381"/>
      <c r="G52" s="381"/>
      <c r="H52" s="381"/>
      <c r="I52" s="381"/>
      <c r="J52" s="381"/>
      <c r="K52" s="382">
        <v>35.6</v>
      </c>
      <c r="L52" s="383">
        <v>19.8</v>
      </c>
      <c r="M52" s="83"/>
      <c r="N52" s="83"/>
    </row>
    <row r="53" spans="1:14">
      <c r="A53" s="83"/>
      <c r="B53" s="1337" t="s">
        <v>283</v>
      </c>
      <c r="C53" s="1338"/>
      <c r="D53" s="421" t="s">
        <v>284</v>
      </c>
      <c r="E53" s="381"/>
      <c r="F53" s="381"/>
      <c r="G53" s="381"/>
      <c r="H53" s="381"/>
      <c r="I53" s="381"/>
      <c r="J53" s="381"/>
      <c r="K53" s="382">
        <v>54.7</v>
      </c>
      <c r="L53" s="383">
        <v>50.8</v>
      </c>
      <c r="M53" s="83"/>
      <c r="N53" s="83"/>
    </row>
    <row r="54" spans="1:14">
      <c r="A54" s="83"/>
      <c r="B54" s="1339"/>
      <c r="C54" s="1340"/>
      <c r="D54" s="421" t="s">
        <v>285</v>
      </c>
      <c r="E54" s="381"/>
      <c r="F54" s="381"/>
      <c r="G54" s="381"/>
      <c r="H54" s="381"/>
      <c r="I54" s="381"/>
      <c r="J54" s="381"/>
      <c r="K54" s="382">
        <v>53.6</v>
      </c>
      <c r="L54" s="383">
        <v>46</v>
      </c>
      <c r="M54" s="83"/>
      <c r="N54" s="83"/>
    </row>
    <row r="55" spans="1:14">
      <c r="A55" s="83"/>
      <c r="B55" s="1339"/>
      <c r="C55" s="1340"/>
      <c r="D55" s="421" t="s">
        <v>286</v>
      </c>
      <c r="E55" s="381"/>
      <c r="F55" s="381"/>
      <c r="G55" s="381"/>
      <c r="H55" s="381"/>
      <c r="I55" s="381"/>
      <c r="J55" s="381"/>
      <c r="K55" s="382">
        <v>63.1</v>
      </c>
      <c r="L55" s="383">
        <v>61.8</v>
      </c>
      <c r="M55" s="83"/>
      <c r="N55" s="83"/>
    </row>
    <row r="56" spans="1:14">
      <c r="A56" s="83"/>
      <c r="B56" s="1339"/>
      <c r="C56" s="1340"/>
      <c r="D56" s="421" t="s">
        <v>287</v>
      </c>
      <c r="E56" s="381"/>
      <c r="F56" s="381"/>
      <c r="G56" s="381"/>
      <c r="H56" s="381"/>
      <c r="I56" s="381"/>
      <c r="J56" s="381"/>
      <c r="K56" s="382">
        <v>3.9</v>
      </c>
      <c r="L56" s="383">
        <v>6.8</v>
      </c>
      <c r="M56" s="83"/>
      <c r="N56" s="83"/>
    </row>
    <row r="57" spans="1:14">
      <c r="A57" s="83"/>
      <c r="B57" s="1339"/>
      <c r="C57" s="1340"/>
      <c r="D57" s="421" t="s">
        <v>445</v>
      </c>
      <c r="E57" s="381"/>
      <c r="F57" s="381"/>
      <c r="G57" s="381"/>
      <c r="H57" s="381"/>
      <c r="I57" s="381"/>
      <c r="J57" s="381"/>
      <c r="K57" s="382">
        <v>11.4</v>
      </c>
      <c r="L57" s="383">
        <v>16.899999999999999</v>
      </c>
      <c r="M57" s="83"/>
      <c r="N57" s="83"/>
    </row>
    <row r="58" spans="1:14">
      <c r="A58" s="83"/>
      <c r="B58" s="1339"/>
      <c r="C58" s="1340"/>
      <c r="D58" s="421" t="s">
        <v>289</v>
      </c>
      <c r="E58" s="381"/>
      <c r="F58" s="381"/>
      <c r="G58" s="381"/>
      <c r="H58" s="381"/>
      <c r="I58" s="381"/>
      <c r="J58" s="381"/>
      <c r="K58" s="382">
        <v>31.6</v>
      </c>
      <c r="L58" s="383">
        <v>18</v>
      </c>
      <c r="M58" s="83"/>
      <c r="N58" s="83"/>
    </row>
    <row r="59" spans="1:14">
      <c r="A59" s="83"/>
      <c r="B59" s="1339"/>
      <c r="C59" s="1340"/>
      <c r="D59" s="421" t="s">
        <v>422</v>
      </c>
      <c r="E59" s="381"/>
      <c r="F59" s="381"/>
      <c r="G59" s="381"/>
      <c r="H59" s="381"/>
      <c r="I59" s="381"/>
      <c r="J59" s="381"/>
      <c r="K59" s="382">
        <v>32.200000000000003</v>
      </c>
      <c r="L59" s="383">
        <v>36.799999999999997</v>
      </c>
      <c r="M59" s="83"/>
      <c r="N59" s="83"/>
    </row>
    <row r="60" spans="1:14">
      <c r="A60" s="83"/>
      <c r="B60" s="1341"/>
      <c r="C60" s="1342"/>
      <c r="D60" s="421" t="s">
        <v>423</v>
      </c>
      <c r="E60" s="381"/>
      <c r="F60" s="381"/>
      <c r="G60" s="381"/>
      <c r="H60" s="381"/>
      <c r="I60" s="381"/>
      <c r="J60" s="381"/>
      <c r="K60" s="382">
        <v>25.6</v>
      </c>
      <c r="L60" s="383">
        <v>41.7</v>
      </c>
      <c r="M60" s="83"/>
      <c r="N60" s="83"/>
    </row>
    <row r="61" spans="1:14">
      <c r="A61" s="83"/>
      <c r="B61" s="1318" t="s">
        <v>424</v>
      </c>
      <c r="C61" s="1319"/>
      <c r="D61" s="422" t="s">
        <v>291</v>
      </c>
      <c r="E61" s="414"/>
      <c r="F61" s="414"/>
      <c r="G61" s="414"/>
      <c r="H61" s="414"/>
      <c r="I61" s="414"/>
      <c r="J61" s="415"/>
      <c r="K61" s="382">
        <v>73.7</v>
      </c>
      <c r="L61" s="383">
        <v>69.099999999999994</v>
      </c>
      <c r="M61" s="83"/>
      <c r="N61" s="83"/>
    </row>
    <row r="62" spans="1:14">
      <c r="A62" s="83"/>
      <c r="B62" s="1322"/>
      <c r="C62" s="1323"/>
      <c r="D62" s="423" t="s">
        <v>292</v>
      </c>
      <c r="E62" s="381"/>
      <c r="F62" s="381"/>
      <c r="G62" s="381"/>
      <c r="H62" s="381"/>
      <c r="I62" s="381"/>
      <c r="J62" s="381"/>
      <c r="K62" s="382">
        <v>37.1</v>
      </c>
      <c r="L62" s="383">
        <v>46.1</v>
      </c>
      <c r="M62" s="83"/>
      <c r="N62" s="83"/>
    </row>
    <row r="63" spans="1:14">
      <c r="A63" s="83"/>
      <c r="B63" s="1318" t="s">
        <v>293</v>
      </c>
      <c r="C63" s="1319"/>
      <c r="D63" s="421" t="s">
        <v>294</v>
      </c>
      <c r="E63" s="381"/>
      <c r="F63" s="381"/>
      <c r="G63" s="381"/>
      <c r="H63" s="381"/>
      <c r="I63" s="381"/>
      <c r="J63" s="381"/>
      <c r="K63" s="382">
        <v>62.4</v>
      </c>
      <c r="L63" s="383">
        <v>62</v>
      </c>
      <c r="M63" s="83"/>
      <c r="N63" s="83"/>
    </row>
    <row r="64" spans="1:14">
      <c r="A64" s="83"/>
      <c r="B64" s="1322"/>
      <c r="C64" s="1323"/>
      <c r="D64" s="421" t="s">
        <v>295</v>
      </c>
      <c r="E64" s="381"/>
      <c r="F64" s="381"/>
      <c r="G64" s="381"/>
      <c r="H64" s="381"/>
      <c r="I64" s="381"/>
      <c r="J64" s="381"/>
      <c r="K64" s="382">
        <v>6.6</v>
      </c>
      <c r="L64" s="383">
        <v>10.1</v>
      </c>
      <c r="M64" s="83"/>
      <c r="N64" s="83"/>
    </row>
    <row r="65" spans="1:14">
      <c r="A65" s="83"/>
      <c r="B65" s="1318" t="s">
        <v>300</v>
      </c>
      <c r="C65" s="1319"/>
      <c r="D65" s="421" t="s">
        <v>395</v>
      </c>
      <c r="E65" s="381"/>
      <c r="F65" s="381"/>
      <c r="G65" s="381"/>
      <c r="H65" s="381"/>
      <c r="I65" s="381"/>
      <c r="J65" s="381"/>
      <c r="K65" s="382">
        <v>78.599999999999994</v>
      </c>
      <c r="L65" s="383">
        <v>75.5</v>
      </c>
      <c r="M65" s="83"/>
      <c r="N65" s="83"/>
    </row>
    <row r="66" spans="1:14">
      <c r="A66" s="83"/>
      <c r="B66" s="1320"/>
      <c r="C66" s="1321"/>
      <c r="D66" s="421" t="s">
        <v>302</v>
      </c>
      <c r="E66" s="381"/>
      <c r="F66" s="381"/>
      <c r="G66" s="381"/>
      <c r="H66" s="381"/>
      <c r="I66" s="381"/>
      <c r="J66" s="381"/>
      <c r="K66" s="382">
        <v>47.1</v>
      </c>
      <c r="L66" s="383">
        <v>41.1</v>
      </c>
      <c r="M66" s="83"/>
      <c r="N66" s="83"/>
    </row>
    <row r="67" spans="1:14" ht="14.25" thickBot="1">
      <c r="A67" s="83"/>
      <c r="B67" s="1343"/>
      <c r="C67" s="1344"/>
      <c r="D67" s="424" t="s">
        <v>303</v>
      </c>
      <c r="E67" s="385"/>
      <c r="F67" s="385"/>
      <c r="G67" s="385"/>
      <c r="H67" s="385"/>
      <c r="I67" s="385"/>
      <c r="J67" s="385"/>
      <c r="K67" s="386">
        <v>15</v>
      </c>
      <c r="L67" s="387">
        <v>19.100000000000001</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G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5" customWidth="1"/>
    <col min="23" max="23" width="11.875" customWidth="1"/>
  </cols>
  <sheetData>
    <row r="1" spans="1:14" ht="32.25">
      <c r="A1" s="83"/>
      <c r="B1" s="169" t="s">
        <v>1674</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9761</v>
      </c>
      <c r="E5" s="1324">
        <f>D5/25000*100</f>
        <v>39.044000000000004</v>
      </c>
      <c r="F5" s="1324"/>
      <c r="G5" s="1324"/>
      <c r="H5" s="1324"/>
      <c r="I5" s="1324"/>
      <c r="J5" s="1324"/>
      <c r="K5" s="1324"/>
      <c r="L5" s="1324"/>
      <c r="M5" s="1324"/>
      <c r="N5" s="817"/>
    </row>
    <row r="6" spans="1:14" ht="15" thickBot="1">
      <c r="A6" s="83"/>
      <c r="C6" s="842" t="s">
        <v>1522</v>
      </c>
      <c r="D6" s="175"/>
      <c r="E6" s="817"/>
      <c r="F6" s="817"/>
      <c r="G6" s="817"/>
      <c r="H6" s="817"/>
      <c r="I6" s="817"/>
      <c r="J6" s="176"/>
      <c r="K6" s="817"/>
      <c r="L6" s="817"/>
      <c r="M6" s="193" t="s">
        <v>401</v>
      </c>
      <c r="N6" s="817"/>
    </row>
    <row r="7" spans="1:14" ht="17.25" hidden="1" customHeight="1" thickBot="1">
      <c r="A7" s="83"/>
      <c r="B7" s="83"/>
      <c r="C7" s="83"/>
      <c r="D7" s="83"/>
      <c r="E7" s="83"/>
      <c r="F7" s="83"/>
      <c r="G7" s="83"/>
      <c r="H7" s="83"/>
      <c r="I7" s="83"/>
      <c r="K7" s="98"/>
      <c r="L7" s="83"/>
      <c r="M7" s="98"/>
      <c r="N7" s="83"/>
    </row>
    <row r="8" spans="1:14" ht="7.5" customHeight="1">
      <c r="A8" s="83"/>
      <c r="B8" s="417"/>
      <c r="C8" s="418"/>
      <c r="D8" s="1315" t="s">
        <v>8</v>
      </c>
      <c r="E8" s="363"/>
      <c r="F8" s="363"/>
      <c r="G8" s="363"/>
      <c r="H8" s="363"/>
      <c r="I8" s="363"/>
      <c r="J8" s="363"/>
      <c r="K8" s="377"/>
      <c r="L8" s="363"/>
      <c r="M8" s="364"/>
      <c r="N8" s="83"/>
    </row>
    <row r="9" spans="1:14">
      <c r="A9" s="83"/>
      <c r="B9" s="365"/>
      <c r="C9" s="209"/>
      <c r="D9" s="1316"/>
      <c r="E9" s="210" t="s">
        <v>429</v>
      </c>
      <c r="F9" s="210" t="s">
        <v>430</v>
      </c>
      <c r="G9" s="210" t="s">
        <v>431</v>
      </c>
      <c r="H9" s="210" t="s">
        <v>432</v>
      </c>
      <c r="I9" s="210" t="s">
        <v>433</v>
      </c>
      <c r="J9" s="351" t="s">
        <v>434</v>
      </c>
      <c r="K9" s="441" t="s">
        <v>435</v>
      </c>
      <c r="L9" s="441" t="s">
        <v>436</v>
      </c>
      <c r="M9" s="442" t="s">
        <v>437</v>
      </c>
      <c r="N9" s="83"/>
    </row>
    <row r="10" spans="1:14">
      <c r="A10" s="83"/>
      <c r="B10" s="367" t="s">
        <v>8</v>
      </c>
      <c r="C10" s="208"/>
      <c r="D10" s="368">
        <v>100</v>
      </c>
      <c r="E10" s="369">
        <v>4.2</v>
      </c>
      <c r="F10" s="369">
        <v>7.1</v>
      </c>
      <c r="G10" s="369">
        <v>34.5</v>
      </c>
      <c r="H10" s="369">
        <v>4.5</v>
      </c>
      <c r="I10" s="369">
        <v>14.3</v>
      </c>
      <c r="J10" s="436">
        <v>15.6</v>
      </c>
      <c r="K10" s="443">
        <v>5.7</v>
      </c>
      <c r="L10" s="443">
        <v>3.1</v>
      </c>
      <c r="M10" s="444">
        <v>11</v>
      </c>
      <c r="N10" s="83"/>
    </row>
    <row r="11" spans="1:14">
      <c r="A11" s="83"/>
      <c r="B11" s="365"/>
      <c r="C11" s="371" t="s">
        <v>34</v>
      </c>
      <c r="D11" s="368">
        <v>61.2</v>
      </c>
      <c r="E11" s="369">
        <v>2.5</v>
      </c>
      <c r="F11" s="369">
        <v>4.3</v>
      </c>
      <c r="G11" s="369">
        <v>21.9</v>
      </c>
      <c r="H11" s="369">
        <v>2.6</v>
      </c>
      <c r="I11" s="369">
        <v>8.6999999999999993</v>
      </c>
      <c r="J11" s="436">
        <v>9.4</v>
      </c>
      <c r="K11" s="445">
        <v>3.4</v>
      </c>
      <c r="L11" s="445">
        <v>1.9</v>
      </c>
      <c r="M11" s="446">
        <v>6.5</v>
      </c>
      <c r="N11" s="83"/>
    </row>
    <row r="12" spans="1:14" ht="14.25" thickBot="1">
      <c r="A12" s="83"/>
      <c r="B12" s="372"/>
      <c r="C12" s="373" t="s">
        <v>35</v>
      </c>
      <c r="D12" s="374">
        <v>38.799999999999997</v>
      </c>
      <c r="E12" s="375">
        <v>1.7</v>
      </c>
      <c r="F12" s="375">
        <v>2.8</v>
      </c>
      <c r="G12" s="375">
        <v>12.6</v>
      </c>
      <c r="H12" s="375">
        <v>1.9</v>
      </c>
      <c r="I12" s="375">
        <v>5.6</v>
      </c>
      <c r="J12" s="437">
        <v>6.2</v>
      </c>
      <c r="K12" s="447">
        <v>2.2999999999999998</v>
      </c>
      <c r="L12" s="447">
        <v>1.2</v>
      </c>
      <c r="M12" s="448">
        <v>4.5</v>
      </c>
      <c r="N12" s="83"/>
    </row>
    <row r="13" spans="1:14" ht="15" thickBot="1">
      <c r="A13" s="83"/>
      <c r="B13" s="83"/>
      <c r="C13" s="83"/>
      <c r="D13" s="83"/>
      <c r="E13" s="83"/>
      <c r="F13" s="83"/>
      <c r="G13" s="83"/>
      <c r="H13" s="83"/>
      <c r="I13" s="177" t="s">
        <v>177</v>
      </c>
      <c r="J13" s="83"/>
      <c r="K13" s="83"/>
      <c r="L13" s="83"/>
      <c r="M13" s="83"/>
      <c r="N13" s="83"/>
    </row>
    <row r="14" spans="1:14" ht="69" customHeight="1">
      <c r="A14" s="83"/>
      <c r="B14" s="1325" t="s">
        <v>275</v>
      </c>
      <c r="C14" s="1317"/>
      <c r="D14" s="1317"/>
      <c r="E14" s="1317"/>
      <c r="F14" s="1317"/>
      <c r="G14" s="1348"/>
      <c r="H14" s="378" t="s">
        <v>403</v>
      </c>
      <c r="I14" s="419" t="s">
        <v>1523</v>
      </c>
      <c r="J14" s="83"/>
      <c r="K14" s="83"/>
      <c r="L14" s="83"/>
      <c r="M14" s="83"/>
      <c r="N14" s="83"/>
    </row>
    <row r="15" spans="1:14">
      <c r="A15" s="83"/>
      <c r="B15" s="380" t="s">
        <v>563</v>
      </c>
      <c r="C15" s="381"/>
      <c r="D15" s="381"/>
      <c r="E15" s="381"/>
      <c r="F15" s="381"/>
      <c r="G15" s="381"/>
      <c r="H15" s="382">
        <v>5.9</v>
      </c>
      <c r="I15" s="383">
        <v>7.3</v>
      </c>
      <c r="J15" s="83"/>
      <c r="K15" s="83"/>
      <c r="L15" s="83"/>
      <c r="M15" s="83"/>
      <c r="N15" s="83"/>
    </row>
    <row r="16" spans="1:14">
      <c r="A16" s="83"/>
      <c r="B16" s="380" t="s">
        <v>564</v>
      </c>
      <c r="C16" s="381"/>
      <c r="D16" s="381"/>
      <c r="E16" s="381"/>
      <c r="F16" s="381"/>
      <c r="G16" s="381"/>
      <c r="H16" s="382">
        <v>33.1</v>
      </c>
      <c r="I16" s="383">
        <v>46.3</v>
      </c>
      <c r="J16" s="83"/>
      <c r="K16" s="83"/>
      <c r="L16" s="83"/>
      <c r="M16" s="83"/>
      <c r="N16" s="83"/>
    </row>
    <row r="17" spans="1:21">
      <c r="A17" s="83"/>
      <c r="B17" s="380" t="s">
        <v>565</v>
      </c>
      <c r="C17" s="414"/>
      <c r="D17" s="414"/>
      <c r="E17" s="414"/>
      <c r="F17" s="414"/>
      <c r="G17" s="414"/>
      <c r="H17" s="438">
        <v>28.5</v>
      </c>
      <c r="I17" s="439">
        <v>28.2</v>
      </c>
      <c r="J17" s="83"/>
      <c r="K17" s="83"/>
      <c r="L17" s="83"/>
      <c r="M17" s="83"/>
      <c r="N17" s="83"/>
    </row>
    <row r="18" spans="1:21" ht="14.25" thickBot="1">
      <c r="A18" s="83"/>
      <c r="B18" s="384" t="s">
        <v>566</v>
      </c>
      <c r="C18" s="385"/>
      <c r="D18" s="385"/>
      <c r="E18" s="385"/>
      <c r="F18" s="385"/>
      <c r="G18" s="385"/>
      <c r="H18" s="386">
        <v>42.8</v>
      </c>
      <c r="I18" s="387">
        <v>47.1</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177</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1524</v>
      </c>
      <c r="G25" s="83"/>
      <c r="H25" s="83"/>
      <c r="I25" s="83"/>
      <c r="J25" s="83"/>
      <c r="K25" s="83"/>
      <c r="L25" s="83"/>
      <c r="M25" s="83"/>
      <c r="N25" s="83"/>
      <c r="R25" s="179"/>
      <c r="S25" s="180" t="s">
        <v>1525</v>
      </c>
      <c r="T25" s="181" t="s">
        <v>407</v>
      </c>
      <c r="U25" s="182"/>
    </row>
    <row r="26" spans="1:21" ht="13.5" customHeight="1">
      <c r="A26" s="83"/>
      <c r="B26" s="392" t="s">
        <v>1</v>
      </c>
      <c r="C26" s="393"/>
      <c r="D26" s="394">
        <v>2</v>
      </c>
      <c r="E26" s="396">
        <v>51</v>
      </c>
      <c r="F26" s="397">
        <v>51.8</v>
      </c>
      <c r="G26" s="83"/>
      <c r="H26" s="83"/>
      <c r="I26" s="83"/>
      <c r="J26" s="83"/>
      <c r="K26" s="83"/>
      <c r="L26" s="83"/>
      <c r="M26" s="83"/>
      <c r="N26" s="83"/>
      <c r="R26" s="182" t="s">
        <v>408</v>
      </c>
      <c r="S26" s="183">
        <v>51.8</v>
      </c>
      <c r="T26" s="184">
        <v>51</v>
      </c>
      <c r="U26" s="185"/>
    </row>
    <row r="27" spans="1:21" ht="13.5" customHeight="1">
      <c r="A27" s="83"/>
      <c r="B27" s="380" t="s">
        <v>2</v>
      </c>
      <c r="C27" s="381"/>
      <c r="D27" s="398">
        <v>2</v>
      </c>
      <c r="E27" s="399">
        <v>50.4</v>
      </c>
      <c r="F27" s="400">
        <v>49.5</v>
      </c>
      <c r="G27" s="83"/>
      <c r="H27" s="83"/>
      <c r="I27" s="83"/>
      <c r="J27" s="83"/>
      <c r="K27" s="83"/>
      <c r="L27" s="83"/>
      <c r="M27" s="83"/>
      <c r="N27" s="83"/>
      <c r="R27" s="182" t="s">
        <v>409</v>
      </c>
      <c r="S27" s="183">
        <v>49.5</v>
      </c>
      <c r="T27" s="184">
        <v>50.4</v>
      </c>
      <c r="U27" s="185"/>
    </row>
    <row r="28" spans="1:21" ht="13.5" customHeight="1">
      <c r="A28" s="83"/>
      <c r="B28" s="1345" t="s">
        <v>410</v>
      </c>
      <c r="C28" s="401" t="s">
        <v>4</v>
      </c>
      <c r="D28" s="398">
        <v>3</v>
      </c>
      <c r="E28" s="399">
        <v>72.900000000000006</v>
      </c>
      <c r="F28" s="400">
        <v>72.099999999999994</v>
      </c>
      <c r="G28" s="83"/>
      <c r="H28" s="83"/>
      <c r="I28" s="83"/>
      <c r="J28" s="83"/>
      <c r="K28" s="83"/>
      <c r="L28" s="83"/>
      <c r="M28" s="83"/>
      <c r="N28" s="83"/>
      <c r="R28" s="186" t="s">
        <v>411</v>
      </c>
      <c r="S28" s="183">
        <v>72.099999999999994</v>
      </c>
      <c r="T28" s="184">
        <v>72.900000000000006</v>
      </c>
      <c r="U28" s="185"/>
    </row>
    <row r="29" spans="1:21" ht="13.5" customHeight="1">
      <c r="A29" s="83"/>
      <c r="B29" s="1346"/>
      <c r="C29" s="401" t="s">
        <v>5</v>
      </c>
      <c r="D29" s="398">
        <v>6</v>
      </c>
      <c r="E29" s="399">
        <v>48.8</v>
      </c>
      <c r="F29" s="400">
        <v>49.4</v>
      </c>
      <c r="G29" s="83"/>
      <c r="H29" s="83"/>
      <c r="I29" s="83"/>
      <c r="J29" s="83"/>
      <c r="K29" s="83"/>
      <c r="L29" s="83"/>
      <c r="M29" s="83"/>
      <c r="N29" s="83"/>
      <c r="R29" s="186" t="s">
        <v>412</v>
      </c>
      <c r="S29" s="183">
        <v>49.4</v>
      </c>
      <c r="T29" s="184">
        <v>48.8</v>
      </c>
      <c r="U29" s="185"/>
    </row>
    <row r="30" spans="1:21" ht="13.5" customHeight="1">
      <c r="A30" s="83"/>
      <c r="B30" s="1346"/>
      <c r="C30" s="401" t="s">
        <v>6</v>
      </c>
      <c r="D30" s="398">
        <v>3</v>
      </c>
      <c r="E30" s="399">
        <v>52.5</v>
      </c>
      <c r="F30" s="400">
        <v>55.2</v>
      </c>
      <c r="G30" s="83"/>
      <c r="H30" s="83"/>
      <c r="I30" s="83"/>
      <c r="J30" s="83"/>
      <c r="K30" s="83"/>
      <c r="L30" s="83"/>
      <c r="M30" s="83"/>
      <c r="N30" s="83"/>
      <c r="R30" s="182" t="s">
        <v>413</v>
      </c>
      <c r="S30" s="183">
        <v>55.2</v>
      </c>
      <c r="T30" s="184">
        <v>52.5</v>
      </c>
      <c r="U30" s="185"/>
    </row>
    <row r="31" spans="1:21" ht="13.5" customHeight="1">
      <c r="A31" s="83"/>
      <c r="B31" s="1346"/>
      <c r="C31" s="401" t="s">
        <v>179</v>
      </c>
      <c r="D31" s="398">
        <v>3</v>
      </c>
      <c r="E31" s="399">
        <v>53.3</v>
      </c>
      <c r="F31" s="400">
        <v>53.2</v>
      </c>
      <c r="G31" s="83"/>
      <c r="H31" s="83"/>
      <c r="I31" s="83"/>
      <c r="J31" s="83"/>
      <c r="K31" s="83"/>
      <c r="L31" s="83"/>
      <c r="M31" s="83"/>
      <c r="N31" s="83"/>
      <c r="R31" s="182" t="s">
        <v>414</v>
      </c>
      <c r="S31" s="183">
        <v>53.2</v>
      </c>
      <c r="T31" s="184">
        <v>53.3</v>
      </c>
      <c r="U31" s="185"/>
    </row>
    <row r="32" spans="1:21" ht="13.5" customHeight="1">
      <c r="A32" s="83"/>
      <c r="B32" s="1347"/>
      <c r="C32" s="401" t="s">
        <v>12</v>
      </c>
      <c r="D32" s="398">
        <v>3</v>
      </c>
      <c r="E32" s="399">
        <v>54.3</v>
      </c>
      <c r="F32" s="400">
        <v>53.9</v>
      </c>
      <c r="G32" s="83"/>
      <c r="H32" s="83"/>
      <c r="I32" s="83"/>
      <c r="J32" s="83"/>
      <c r="K32" s="83"/>
      <c r="L32" s="83"/>
      <c r="M32" s="83"/>
      <c r="N32" s="83"/>
      <c r="R32" s="182" t="s">
        <v>415</v>
      </c>
      <c r="S32" s="183">
        <v>53.9</v>
      </c>
      <c r="T32" s="184">
        <v>54.3</v>
      </c>
      <c r="U32" s="185"/>
    </row>
    <row r="33" spans="1:21" ht="14.25" thickBot="1">
      <c r="A33" s="83"/>
      <c r="B33" s="402" t="s">
        <v>7</v>
      </c>
      <c r="C33" s="403"/>
      <c r="D33" s="404">
        <v>3</v>
      </c>
      <c r="E33" s="406">
        <v>65.3</v>
      </c>
      <c r="F33" s="407">
        <v>64.8</v>
      </c>
      <c r="G33" s="83"/>
      <c r="H33" s="83"/>
      <c r="I33" s="83"/>
      <c r="J33" s="83"/>
      <c r="K33" s="83"/>
      <c r="L33" s="83"/>
      <c r="M33" s="83"/>
      <c r="N33" s="83"/>
      <c r="R33" s="187" t="s">
        <v>416</v>
      </c>
      <c r="S33" s="188">
        <v>64.8</v>
      </c>
      <c r="T33" s="189">
        <v>65.3</v>
      </c>
      <c r="U33" s="185"/>
    </row>
    <row r="34" spans="1:21" ht="15" thickTop="1" thickBot="1">
      <c r="A34" s="83"/>
      <c r="B34" s="408" t="s">
        <v>8</v>
      </c>
      <c r="C34" s="409"/>
      <c r="D34" s="410">
        <v>25</v>
      </c>
      <c r="E34" s="411">
        <v>55.6</v>
      </c>
      <c r="F34" s="412">
        <v>55.9</v>
      </c>
      <c r="G34" s="83"/>
      <c r="H34" s="83"/>
      <c r="I34" s="83"/>
      <c r="J34" s="83"/>
      <c r="K34" s="83"/>
      <c r="L34" s="83"/>
      <c r="M34" s="83"/>
      <c r="N34" s="83"/>
    </row>
    <row r="35" spans="1:21">
      <c r="A35" s="83"/>
      <c r="B35" s="425" t="s">
        <v>417</v>
      </c>
      <c r="C35" s="343"/>
      <c r="D35" s="343"/>
      <c r="E35" s="426">
        <v>100</v>
      </c>
      <c r="F35" s="427">
        <v>100.53956834532374</v>
      </c>
      <c r="G35" s="83"/>
      <c r="H35" s="83"/>
      <c r="I35" s="83"/>
      <c r="J35" s="83"/>
      <c r="K35" s="83"/>
      <c r="L35" s="83"/>
      <c r="M35" s="83"/>
      <c r="N35" s="83"/>
    </row>
    <row r="36" spans="1:21">
      <c r="A36" s="83"/>
      <c r="B36" s="428" t="s">
        <v>418</v>
      </c>
      <c r="C36" s="429"/>
      <c r="D36" s="429"/>
      <c r="E36" s="430">
        <v>100</v>
      </c>
      <c r="F36" s="431">
        <v>100.49875311720697</v>
      </c>
      <c r="G36" s="83"/>
      <c r="H36" s="83"/>
      <c r="I36" s="83"/>
      <c r="J36" s="83"/>
      <c r="K36" s="83"/>
      <c r="L36" s="83"/>
      <c r="M36" s="83"/>
      <c r="N36" s="83"/>
    </row>
    <row r="37" spans="1:21" ht="14.25" thickBot="1">
      <c r="A37" s="83"/>
      <c r="B37" s="432" t="s">
        <v>419</v>
      </c>
      <c r="C37" s="433"/>
      <c r="D37" s="433"/>
      <c r="E37" s="434">
        <v>0</v>
      </c>
      <c r="F37" s="435">
        <v>4.0815228116770186E-2</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83"/>
      <c r="K39" s="83"/>
      <c r="L39" s="83"/>
      <c r="M39" s="98" t="s">
        <v>177</v>
      </c>
      <c r="N39" s="83"/>
    </row>
    <row r="40" spans="1:21" ht="7.5" customHeight="1">
      <c r="A40" s="83"/>
      <c r="B40" s="1326" t="s">
        <v>366</v>
      </c>
      <c r="C40" s="1327"/>
      <c r="D40" s="1315" t="s">
        <v>8</v>
      </c>
      <c r="E40" s="363"/>
      <c r="F40" s="363"/>
      <c r="G40" s="363"/>
      <c r="H40" s="363"/>
      <c r="I40" s="363"/>
      <c r="J40" s="363"/>
      <c r="K40" s="377"/>
      <c r="L40" s="363"/>
      <c r="M40" s="364"/>
      <c r="N40" s="83"/>
    </row>
    <row r="41" spans="1:21">
      <c r="A41" s="83"/>
      <c r="B41" s="1330"/>
      <c r="C41" s="1331"/>
      <c r="D41" s="1316"/>
      <c r="E41" s="210" t="s">
        <v>429</v>
      </c>
      <c r="F41" s="210" t="s">
        <v>430</v>
      </c>
      <c r="G41" s="210" t="s">
        <v>431</v>
      </c>
      <c r="H41" s="210" t="s">
        <v>432</v>
      </c>
      <c r="I41" s="210" t="s">
        <v>433</v>
      </c>
      <c r="J41" s="351" t="s">
        <v>434</v>
      </c>
      <c r="K41" s="441" t="s">
        <v>435</v>
      </c>
      <c r="L41" s="441" t="s">
        <v>436</v>
      </c>
      <c r="M41" s="442" t="s">
        <v>437</v>
      </c>
      <c r="N41" s="83"/>
    </row>
    <row r="42" spans="1:21">
      <c r="A42" s="83"/>
      <c r="B42" s="367" t="s">
        <v>8</v>
      </c>
      <c r="C42" s="208"/>
      <c r="D42" s="368">
        <v>55.9</v>
      </c>
      <c r="E42" s="369">
        <v>55.3</v>
      </c>
      <c r="F42" s="369">
        <v>52.6</v>
      </c>
      <c r="G42" s="369">
        <v>56.2</v>
      </c>
      <c r="H42" s="369">
        <v>54.3</v>
      </c>
      <c r="I42" s="369">
        <v>56.8</v>
      </c>
      <c r="J42" s="436">
        <v>56.6</v>
      </c>
      <c r="K42" s="443">
        <v>56.3</v>
      </c>
      <c r="L42" s="443">
        <v>56.4</v>
      </c>
      <c r="M42" s="444">
        <v>55.3</v>
      </c>
      <c r="N42" s="83"/>
    </row>
    <row r="43" spans="1:21">
      <c r="A43" s="83"/>
      <c r="B43" s="365"/>
      <c r="C43" s="371" t="s">
        <v>34</v>
      </c>
      <c r="D43" s="368">
        <v>57.9</v>
      </c>
      <c r="E43" s="369">
        <v>56.1</v>
      </c>
      <c r="F43" s="369">
        <v>54.7</v>
      </c>
      <c r="G43" s="369">
        <v>58.2</v>
      </c>
      <c r="H43" s="369">
        <v>55.2</v>
      </c>
      <c r="I43" s="369">
        <v>58.4</v>
      </c>
      <c r="J43" s="436">
        <v>59</v>
      </c>
      <c r="K43" s="445">
        <v>57.3</v>
      </c>
      <c r="L43" s="445">
        <v>59.1</v>
      </c>
      <c r="M43" s="446">
        <v>58.4</v>
      </c>
      <c r="N43" s="83"/>
    </row>
    <row r="44" spans="1:21" ht="14.25" thickBot="1">
      <c r="A44" s="83"/>
      <c r="B44" s="372"/>
      <c r="C44" s="373" t="s">
        <v>35</v>
      </c>
      <c r="D44" s="374">
        <v>52.6</v>
      </c>
      <c r="E44" s="375">
        <v>54</v>
      </c>
      <c r="F44" s="375">
        <v>49.5</v>
      </c>
      <c r="G44" s="375">
        <v>52.7</v>
      </c>
      <c r="H44" s="375">
        <v>53</v>
      </c>
      <c r="I44" s="375">
        <v>54.2</v>
      </c>
      <c r="J44" s="437">
        <v>52.8</v>
      </c>
      <c r="K44" s="447">
        <v>54.8</v>
      </c>
      <c r="L44" s="447">
        <v>52.1</v>
      </c>
      <c r="M44" s="448">
        <v>50.7</v>
      </c>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177</v>
      </c>
      <c r="M46" s="98"/>
      <c r="N46" s="98"/>
    </row>
    <row r="47" spans="1:21" ht="69.75" customHeight="1">
      <c r="A47" s="83"/>
      <c r="B47" s="417"/>
      <c r="C47" s="418"/>
      <c r="D47" s="1317" t="s">
        <v>275</v>
      </c>
      <c r="E47" s="1317"/>
      <c r="F47" s="1317"/>
      <c r="G47" s="1317"/>
      <c r="H47" s="1317"/>
      <c r="I47" s="1317"/>
      <c r="J47" s="1317"/>
      <c r="K47" s="378" t="s">
        <v>403</v>
      </c>
      <c r="L47" s="419" t="s">
        <v>1524</v>
      </c>
      <c r="M47" s="83"/>
      <c r="N47" s="83"/>
    </row>
    <row r="48" spans="1:21">
      <c r="A48" s="83"/>
      <c r="B48" s="1318" t="s">
        <v>21</v>
      </c>
      <c r="C48" s="1319"/>
      <c r="D48" s="421" t="s">
        <v>277</v>
      </c>
      <c r="E48" s="381"/>
      <c r="F48" s="381"/>
      <c r="G48" s="381"/>
      <c r="H48" s="381"/>
      <c r="I48" s="381"/>
      <c r="J48" s="381"/>
      <c r="K48" s="382">
        <v>54.9</v>
      </c>
      <c r="L48" s="383">
        <v>51.9</v>
      </c>
      <c r="M48" s="83"/>
      <c r="N48" s="83"/>
    </row>
    <row r="49" spans="1:14">
      <c r="A49" s="83"/>
      <c r="B49" s="1320"/>
      <c r="C49" s="1321"/>
      <c r="D49" s="421" t="s">
        <v>278</v>
      </c>
      <c r="E49" s="381"/>
      <c r="F49" s="381"/>
      <c r="G49" s="381"/>
      <c r="H49" s="381"/>
      <c r="I49" s="381"/>
      <c r="J49" s="381"/>
      <c r="K49" s="382">
        <v>72.099999999999994</v>
      </c>
      <c r="L49" s="383">
        <v>72.599999999999994</v>
      </c>
      <c r="M49" s="83"/>
      <c r="N49" s="83"/>
    </row>
    <row r="50" spans="1:14">
      <c r="A50" s="83"/>
      <c r="B50" s="1322"/>
      <c r="C50" s="1323"/>
      <c r="D50" s="421" t="s">
        <v>279</v>
      </c>
      <c r="E50" s="381"/>
      <c r="F50" s="381"/>
      <c r="G50" s="381"/>
      <c r="H50" s="381"/>
      <c r="I50" s="381"/>
      <c r="J50" s="381"/>
      <c r="K50" s="382">
        <v>84.5</v>
      </c>
      <c r="L50" s="383">
        <v>82.6</v>
      </c>
      <c r="M50" s="83"/>
      <c r="N50" s="83"/>
    </row>
    <row r="51" spans="1:14">
      <c r="A51" s="83"/>
      <c r="B51" s="1318" t="s">
        <v>280</v>
      </c>
      <c r="C51" s="1319"/>
      <c r="D51" s="421" t="s">
        <v>420</v>
      </c>
      <c r="E51" s="381"/>
      <c r="F51" s="381"/>
      <c r="G51" s="381"/>
      <c r="H51" s="381"/>
      <c r="I51" s="381"/>
      <c r="J51" s="381"/>
      <c r="K51" s="382">
        <v>47.4</v>
      </c>
      <c r="L51" s="383">
        <v>46.4</v>
      </c>
      <c r="M51" s="83"/>
      <c r="N51" s="83"/>
    </row>
    <row r="52" spans="1:14">
      <c r="A52" s="83"/>
      <c r="B52" s="1322"/>
      <c r="C52" s="1323"/>
      <c r="D52" s="421" t="s">
        <v>282</v>
      </c>
      <c r="E52" s="381"/>
      <c r="F52" s="381"/>
      <c r="G52" s="381"/>
      <c r="H52" s="381"/>
      <c r="I52" s="381"/>
      <c r="J52" s="381"/>
      <c r="K52" s="382">
        <v>35.6</v>
      </c>
      <c r="L52" s="383">
        <v>29.8</v>
      </c>
      <c r="M52" s="83"/>
      <c r="N52" s="83"/>
    </row>
    <row r="53" spans="1:14">
      <c r="A53" s="83"/>
      <c r="B53" s="1337" t="s">
        <v>283</v>
      </c>
      <c r="C53" s="1338"/>
      <c r="D53" s="421" t="s">
        <v>284</v>
      </c>
      <c r="E53" s="381"/>
      <c r="F53" s="381"/>
      <c r="G53" s="381"/>
      <c r="H53" s="381"/>
      <c r="I53" s="381"/>
      <c r="J53" s="381"/>
      <c r="K53" s="382">
        <v>54.7</v>
      </c>
      <c r="L53" s="383">
        <v>57.6</v>
      </c>
      <c r="M53" s="83"/>
      <c r="N53" s="83"/>
    </row>
    <row r="54" spans="1:14">
      <c r="A54" s="83"/>
      <c r="B54" s="1339"/>
      <c r="C54" s="1340"/>
      <c r="D54" s="421" t="s">
        <v>285</v>
      </c>
      <c r="E54" s="381"/>
      <c r="F54" s="381"/>
      <c r="G54" s="381"/>
      <c r="H54" s="381"/>
      <c r="I54" s="381"/>
      <c r="J54" s="381"/>
      <c r="K54" s="382">
        <v>53.6</v>
      </c>
      <c r="L54" s="383">
        <v>54.3</v>
      </c>
      <c r="M54" s="83"/>
      <c r="N54" s="83"/>
    </row>
    <row r="55" spans="1:14">
      <c r="A55" s="83"/>
      <c r="B55" s="1339"/>
      <c r="C55" s="1340"/>
      <c r="D55" s="421" t="s">
        <v>286</v>
      </c>
      <c r="E55" s="381"/>
      <c r="F55" s="381"/>
      <c r="G55" s="381"/>
      <c r="H55" s="381"/>
      <c r="I55" s="381"/>
      <c r="J55" s="381"/>
      <c r="K55" s="382">
        <v>63.1</v>
      </c>
      <c r="L55" s="383">
        <v>64.7</v>
      </c>
      <c r="M55" s="83"/>
      <c r="N55" s="83"/>
    </row>
    <row r="56" spans="1:14">
      <c r="A56" s="83"/>
      <c r="B56" s="1339"/>
      <c r="C56" s="1340"/>
      <c r="D56" s="421" t="s">
        <v>287</v>
      </c>
      <c r="E56" s="381"/>
      <c r="F56" s="381"/>
      <c r="G56" s="381"/>
      <c r="H56" s="381"/>
      <c r="I56" s="381"/>
      <c r="J56" s="381"/>
      <c r="K56" s="382">
        <v>3.9</v>
      </c>
      <c r="L56" s="383">
        <v>5.7</v>
      </c>
      <c r="M56" s="83"/>
      <c r="N56" s="83"/>
    </row>
    <row r="57" spans="1:14">
      <c r="A57" s="83"/>
      <c r="B57" s="1339"/>
      <c r="C57" s="1340"/>
      <c r="D57" s="421" t="s">
        <v>288</v>
      </c>
      <c r="E57" s="381"/>
      <c r="F57" s="381"/>
      <c r="G57" s="381"/>
      <c r="H57" s="381"/>
      <c r="I57" s="381"/>
      <c r="J57" s="381"/>
      <c r="K57" s="382">
        <v>11.4</v>
      </c>
      <c r="L57" s="383">
        <v>15.6</v>
      </c>
      <c r="M57" s="83"/>
      <c r="N57" s="83"/>
    </row>
    <row r="58" spans="1:14">
      <c r="A58" s="83"/>
      <c r="B58" s="1339"/>
      <c r="C58" s="1340"/>
      <c r="D58" s="421" t="s">
        <v>289</v>
      </c>
      <c r="E58" s="381"/>
      <c r="F58" s="381"/>
      <c r="G58" s="381"/>
      <c r="H58" s="381"/>
      <c r="I58" s="381"/>
      <c r="J58" s="381"/>
      <c r="K58" s="382">
        <v>31.6</v>
      </c>
      <c r="L58" s="383">
        <v>31.1</v>
      </c>
      <c r="M58" s="83"/>
      <c r="N58" s="83"/>
    </row>
    <row r="59" spans="1:14">
      <c r="A59" s="83"/>
      <c r="B59" s="1339"/>
      <c r="C59" s="1340"/>
      <c r="D59" s="421" t="s">
        <v>422</v>
      </c>
      <c r="E59" s="381"/>
      <c r="F59" s="381"/>
      <c r="G59" s="381"/>
      <c r="H59" s="381"/>
      <c r="I59" s="381"/>
      <c r="J59" s="381"/>
      <c r="K59" s="382">
        <v>32.200000000000003</v>
      </c>
      <c r="L59" s="383">
        <v>30.9</v>
      </c>
      <c r="M59" s="83"/>
      <c r="N59" s="83"/>
    </row>
    <row r="60" spans="1:14">
      <c r="A60" s="83"/>
      <c r="B60" s="1341"/>
      <c r="C60" s="1342"/>
      <c r="D60" s="421" t="s">
        <v>423</v>
      </c>
      <c r="E60" s="381"/>
      <c r="F60" s="381"/>
      <c r="G60" s="381"/>
      <c r="H60" s="381"/>
      <c r="I60" s="381"/>
      <c r="J60" s="381"/>
      <c r="K60" s="382">
        <v>25.6</v>
      </c>
      <c r="L60" s="383">
        <v>27.3</v>
      </c>
      <c r="M60" s="83"/>
      <c r="N60" s="83"/>
    </row>
    <row r="61" spans="1:14">
      <c r="A61" s="83"/>
      <c r="B61" s="1318" t="s">
        <v>424</v>
      </c>
      <c r="C61" s="1319"/>
      <c r="D61" s="422" t="s">
        <v>291</v>
      </c>
      <c r="E61" s="414"/>
      <c r="F61" s="414"/>
      <c r="G61" s="414"/>
      <c r="H61" s="414"/>
      <c r="I61" s="414"/>
      <c r="J61" s="415"/>
      <c r="K61" s="382">
        <v>73.7</v>
      </c>
      <c r="L61" s="383">
        <v>74</v>
      </c>
      <c r="M61" s="83"/>
      <c r="N61" s="83"/>
    </row>
    <row r="62" spans="1:14">
      <c r="A62" s="83"/>
      <c r="B62" s="1322"/>
      <c r="C62" s="1323"/>
      <c r="D62" s="423" t="s">
        <v>292</v>
      </c>
      <c r="E62" s="381"/>
      <c r="F62" s="381"/>
      <c r="G62" s="381"/>
      <c r="H62" s="381"/>
      <c r="I62" s="381"/>
      <c r="J62" s="381"/>
      <c r="K62" s="382">
        <v>37.1</v>
      </c>
      <c r="L62" s="383">
        <v>36</v>
      </c>
      <c r="M62" s="83"/>
      <c r="N62" s="83"/>
    </row>
    <row r="63" spans="1:14">
      <c r="A63" s="83"/>
      <c r="B63" s="1318" t="s">
        <v>293</v>
      </c>
      <c r="C63" s="1319"/>
      <c r="D63" s="421" t="s">
        <v>294</v>
      </c>
      <c r="E63" s="381"/>
      <c r="F63" s="381"/>
      <c r="G63" s="381"/>
      <c r="H63" s="381"/>
      <c r="I63" s="381"/>
      <c r="J63" s="381"/>
      <c r="K63" s="382">
        <v>62.4</v>
      </c>
      <c r="L63" s="383">
        <v>61.6</v>
      </c>
      <c r="M63" s="83"/>
      <c r="N63" s="83"/>
    </row>
    <row r="64" spans="1:14">
      <c r="A64" s="83"/>
      <c r="B64" s="1322"/>
      <c r="C64" s="1323"/>
      <c r="D64" s="421" t="s">
        <v>295</v>
      </c>
      <c r="E64" s="381"/>
      <c r="F64" s="381"/>
      <c r="G64" s="381"/>
      <c r="H64" s="381"/>
      <c r="I64" s="381"/>
      <c r="J64" s="381"/>
      <c r="K64" s="382">
        <v>6.6</v>
      </c>
      <c r="L64" s="383">
        <v>6.5</v>
      </c>
      <c r="M64" s="83"/>
      <c r="N64" s="83"/>
    </row>
    <row r="65" spans="1:14">
      <c r="A65" s="83"/>
      <c r="B65" s="1318" t="s">
        <v>300</v>
      </c>
      <c r="C65" s="1319"/>
      <c r="D65" s="421" t="s">
        <v>395</v>
      </c>
      <c r="E65" s="381"/>
      <c r="F65" s="381"/>
      <c r="G65" s="381"/>
      <c r="H65" s="381"/>
      <c r="I65" s="381"/>
      <c r="J65" s="381"/>
      <c r="K65" s="382">
        <v>78.599999999999994</v>
      </c>
      <c r="L65" s="383">
        <v>76.2</v>
      </c>
      <c r="M65" s="83"/>
      <c r="N65" s="83"/>
    </row>
    <row r="66" spans="1:14">
      <c r="A66" s="83"/>
      <c r="B66" s="1320"/>
      <c r="C66" s="1321"/>
      <c r="D66" s="421" t="s">
        <v>302</v>
      </c>
      <c r="E66" s="381"/>
      <c r="F66" s="381"/>
      <c r="G66" s="381"/>
      <c r="H66" s="381"/>
      <c r="I66" s="381"/>
      <c r="J66" s="381"/>
      <c r="K66" s="382">
        <v>47.1</v>
      </c>
      <c r="L66" s="383">
        <v>44.6</v>
      </c>
      <c r="M66" s="83"/>
      <c r="N66" s="83"/>
    </row>
    <row r="67" spans="1:14" ht="14.25" thickBot="1">
      <c r="A67" s="83"/>
      <c r="B67" s="1343"/>
      <c r="C67" s="1344"/>
      <c r="D67" s="424" t="s">
        <v>303</v>
      </c>
      <c r="E67" s="385"/>
      <c r="F67" s="385"/>
      <c r="G67" s="385"/>
      <c r="H67" s="385"/>
      <c r="I67" s="385"/>
      <c r="J67" s="385"/>
      <c r="K67" s="386">
        <v>15</v>
      </c>
      <c r="L67" s="387">
        <v>15.4</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G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5" customWidth="1"/>
    <col min="23" max="23" width="11.875" customWidth="1"/>
  </cols>
  <sheetData>
    <row r="1" spans="1:14" ht="32.25">
      <c r="A1" s="83"/>
      <c r="B1" s="169" t="s">
        <v>1675</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7993</v>
      </c>
      <c r="E5" s="1324">
        <v>31.972000000000001</v>
      </c>
      <c r="F5" s="1324"/>
      <c r="G5" s="1324"/>
      <c r="H5" s="1324"/>
      <c r="I5" s="1324"/>
      <c r="J5" s="1324"/>
      <c r="K5" s="1324"/>
      <c r="L5" s="1324"/>
      <c r="M5" s="1324"/>
      <c r="N5" s="174"/>
    </row>
    <row r="6" spans="1:14" ht="15" thickBot="1">
      <c r="A6" s="83"/>
      <c r="C6" s="172" t="s">
        <v>446</v>
      </c>
      <c r="D6" s="175"/>
      <c r="E6" s="174"/>
      <c r="F6" s="174"/>
      <c r="G6" s="174"/>
      <c r="H6" s="174"/>
      <c r="I6" s="174"/>
      <c r="J6" s="176"/>
      <c r="K6" s="174"/>
      <c r="L6" s="174"/>
      <c r="M6" s="193" t="s">
        <v>428</v>
      </c>
      <c r="N6" s="174"/>
    </row>
    <row r="7" spans="1:14" ht="17.25" hidden="1" customHeight="1" thickBot="1">
      <c r="A7" s="83"/>
      <c r="B7" s="83"/>
      <c r="C7" s="83"/>
      <c r="D7" s="83"/>
      <c r="E7" s="83"/>
      <c r="F7" s="83"/>
      <c r="G7" s="83"/>
      <c r="H7" s="83"/>
      <c r="I7" s="83"/>
      <c r="K7" s="98"/>
      <c r="L7" s="83"/>
      <c r="M7" s="98"/>
      <c r="N7" s="83"/>
    </row>
    <row r="8" spans="1:14" ht="7.5" customHeight="1">
      <c r="A8" s="83"/>
      <c r="B8" s="417"/>
      <c r="C8" s="418"/>
      <c r="D8" s="1315" t="s">
        <v>8</v>
      </c>
      <c r="E8" s="363"/>
      <c r="F8" s="363"/>
      <c r="G8" s="363"/>
      <c r="H8" s="363"/>
      <c r="I8" s="363"/>
      <c r="J8" s="363"/>
      <c r="K8" s="377"/>
      <c r="L8" s="363"/>
      <c r="M8" s="364"/>
      <c r="N8" s="83"/>
    </row>
    <row r="9" spans="1:14">
      <c r="A9" s="83"/>
      <c r="B9" s="365"/>
      <c r="C9" s="209"/>
      <c r="D9" s="1316"/>
      <c r="E9" s="210" t="s">
        <v>429</v>
      </c>
      <c r="F9" s="210" t="s">
        <v>430</v>
      </c>
      <c r="G9" s="210" t="s">
        <v>431</v>
      </c>
      <c r="H9" s="210" t="s">
        <v>432</v>
      </c>
      <c r="I9" s="210" t="s">
        <v>433</v>
      </c>
      <c r="J9" s="351" t="s">
        <v>434</v>
      </c>
      <c r="K9" s="441" t="s">
        <v>435</v>
      </c>
      <c r="L9" s="441" t="s">
        <v>436</v>
      </c>
      <c r="M9" s="442" t="s">
        <v>437</v>
      </c>
      <c r="N9" s="83"/>
    </row>
    <row r="10" spans="1:14">
      <c r="A10" s="83"/>
      <c r="B10" s="367" t="s">
        <v>8</v>
      </c>
      <c r="C10" s="208"/>
      <c r="D10" s="368">
        <v>100</v>
      </c>
      <c r="E10" s="369">
        <v>4.7</v>
      </c>
      <c r="F10" s="369">
        <v>7.6</v>
      </c>
      <c r="G10" s="369">
        <v>31.6</v>
      </c>
      <c r="H10" s="369">
        <v>4.5</v>
      </c>
      <c r="I10" s="369">
        <v>14.1</v>
      </c>
      <c r="J10" s="436">
        <v>16.600000000000001</v>
      </c>
      <c r="K10" s="443">
        <v>6.3</v>
      </c>
      <c r="L10" s="443">
        <v>3.4</v>
      </c>
      <c r="M10" s="444">
        <v>11.3</v>
      </c>
      <c r="N10" s="83"/>
    </row>
    <row r="11" spans="1:14">
      <c r="A11" s="83"/>
      <c r="B11" s="365"/>
      <c r="C11" s="371" t="s">
        <v>34</v>
      </c>
      <c r="D11" s="368">
        <v>47</v>
      </c>
      <c r="E11" s="369">
        <v>2.1</v>
      </c>
      <c r="F11" s="369">
        <v>3.5</v>
      </c>
      <c r="G11" s="369">
        <v>15.2</v>
      </c>
      <c r="H11" s="369">
        <v>2.1</v>
      </c>
      <c r="I11" s="369">
        <v>6.7</v>
      </c>
      <c r="J11" s="436">
        <v>7.8</v>
      </c>
      <c r="K11" s="445">
        <v>2.9</v>
      </c>
      <c r="L11" s="445">
        <v>1.6</v>
      </c>
      <c r="M11" s="446">
        <v>5.0999999999999996</v>
      </c>
      <c r="N11" s="83"/>
    </row>
    <row r="12" spans="1:14" ht="14.25" thickBot="1">
      <c r="A12" s="83"/>
      <c r="B12" s="372"/>
      <c r="C12" s="373" t="s">
        <v>35</v>
      </c>
      <c r="D12" s="374">
        <v>53</v>
      </c>
      <c r="E12" s="375">
        <v>2.5</v>
      </c>
      <c r="F12" s="375">
        <v>4.0999999999999996</v>
      </c>
      <c r="G12" s="375">
        <v>16.399999999999999</v>
      </c>
      <c r="H12" s="375">
        <v>2.4</v>
      </c>
      <c r="I12" s="375">
        <v>7.3</v>
      </c>
      <c r="J12" s="437">
        <v>8.8000000000000007</v>
      </c>
      <c r="K12" s="447">
        <v>3.4</v>
      </c>
      <c r="L12" s="447">
        <v>1.8</v>
      </c>
      <c r="M12" s="448">
        <v>6.1</v>
      </c>
      <c r="N12" s="83"/>
    </row>
    <row r="13" spans="1:14" ht="15" thickBot="1">
      <c r="A13" s="83"/>
      <c r="B13" s="83"/>
      <c r="C13" s="83"/>
      <c r="D13" s="83"/>
      <c r="E13" s="83"/>
      <c r="F13" s="83"/>
      <c r="G13" s="83"/>
      <c r="H13" s="83"/>
      <c r="I13" s="177" t="s">
        <v>438</v>
      </c>
      <c r="J13" s="83"/>
      <c r="K13" s="83"/>
      <c r="L13" s="83"/>
      <c r="M13" s="83"/>
      <c r="N13" s="83"/>
    </row>
    <row r="14" spans="1:14" ht="69" customHeight="1">
      <c r="A14" s="83"/>
      <c r="B14" s="1325" t="s">
        <v>275</v>
      </c>
      <c r="C14" s="1317"/>
      <c r="D14" s="1317"/>
      <c r="E14" s="1317"/>
      <c r="F14" s="1317"/>
      <c r="G14" s="1348"/>
      <c r="H14" s="378" t="s">
        <v>403</v>
      </c>
      <c r="I14" s="419" t="s">
        <v>447</v>
      </c>
      <c r="J14" s="83"/>
      <c r="K14" s="83"/>
      <c r="L14" s="83"/>
      <c r="M14" s="83"/>
      <c r="N14" s="83"/>
    </row>
    <row r="15" spans="1:14">
      <c r="A15" s="83"/>
      <c r="B15" s="380" t="s">
        <v>563</v>
      </c>
      <c r="C15" s="381"/>
      <c r="D15" s="381"/>
      <c r="E15" s="381"/>
      <c r="F15" s="381"/>
      <c r="G15" s="381"/>
      <c r="H15" s="382">
        <v>5.9</v>
      </c>
      <c r="I15" s="383">
        <v>5.2</v>
      </c>
      <c r="J15" s="83"/>
      <c r="K15" s="83"/>
      <c r="L15" s="83"/>
      <c r="M15" s="83"/>
      <c r="N15" s="83"/>
    </row>
    <row r="16" spans="1:14">
      <c r="A16" s="83"/>
      <c r="B16" s="380" t="s">
        <v>564</v>
      </c>
      <c r="C16" s="381"/>
      <c r="D16" s="381"/>
      <c r="E16" s="381"/>
      <c r="F16" s="381"/>
      <c r="G16" s="381"/>
      <c r="H16" s="382">
        <v>33.1</v>
      </c>
      <c r="I16" s="383">
        <v>23.9</v>
      </c>
      <c r="J16" s="83"/>
      <c r="K16" s="83"/>
      <c r="L16" s="83"/>
      <c r="M16" s="83"/>
      <c r="N16" s="83"/>
    </row>
    <row r="17" spans="1:21">
      <c r="A17" s="83"/>
      <c r="B17" s="380" t="s">
        <v>565</v>
      </c>
      <c r="C17" s="414"/>
      <c r="D17" s="414"/>
      <c r="E17" s="414"/>
      <c r="F17" s="414"/>
      <c r="G17" s="414"/>
      <c r="H17" s="438">
        <v>28.5</v>
      </c>
      <c r="I17" s="439">
        <v>41.7</v>
      </c>
      <c r="J17" s="83"/>
      <c r="K17" s="83"/>
      <c r="L17" s="83"/>
      <c r="M17" s="83"/>
      <c r="N17" s="83"/>
    </row>
    <row r="18" spans="1:21" ht="14.25" thickBot="1">
      <c r="A18" s="83"/>
      <c r="B18" s="384" t="s">
        <v>566</v>
      </c>
      <c r="C18" s="385"/>
      <c r="D18" s="385"/>
      <c r="E18" s="385"/>
      <c r="F18" s="385"/>
      <c r="G18" s="385"/>
      <c r="H18" s="386">
        <v>42.8</v>
      </c>
      <c r="I18" s="387">
        <v>37.299999999999997</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438</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447</v>
      </c>
      <c r="G25" s="83"/>
      <c r="H25" s="83"/>
      <c r="I25" s="83"/>
      <c r="J25" s="83"/>
      <c r="K25" s="83"/>
      <c r="L25" s="83"/>
      <c r="M25" s="83"/>
      <c r="N25" s="83"/>
      <c r="R25" s="179"/>
      <c r="S25" s="180" t="s">
        <v>447</v>
      </c>
      <c r="T25" s="181" t="s">
        <v>407</v>
      </c>
      <c r="U25" s="182"/>
    </row>
    <row r="26" spans="1:21" ht="13.5" customHeight="1">
      <c r="A26" s="83"/>
      <c r="B26" s="392" t="s">
        <v>1</v>
      </c>
      <c r="C26" s="393"/>
      <c r="D26" s="394">
        <v>2</v>
      </c>
      <c r="E26" s="396">
        <v>51</v>
      </c>
      <c r="F26" s="397">
        <v>50.7</v>
      </c>
      <c r="G26" s="83"/>
      <c r="H26" s="83"/>
      <c r="I26" s="83"/>
      <c r="J26" s="83"/>
      <c r="K26" s="83"/>
      <c r="L26" s="83"/>
      <c r="M26" s="83"/>
      <c r="N26" s="83"/>
      <c r="R26" s="182" t="s">
        <v>408</v>
      </c>
      <c r="S26" s="183">
        <v>50.7</v>
      </c>
      <c r="T26" s="184">
        <v>51</v>
      </c>
      <c r="U26" s="185"/>
    </row>
    <row r="27" spans="1:21" ht="13.5" customHeight="1">
      <c r="A27" s="83"/>
      <c r="B27" s="380" t="s">
        <v>2</v>
      </c>
      <c r="C27" s="381"/>
      <c r="D27" s="398">
        <v>2</v>
      </c>
      <c r="E27" s="399">
        <v>50.4</v>
      </c>
      <c r="F27" s="400">
        <v>57.7</v>
      </c>
      <c r="G27" s="83"/>
      <c r="H27" s="83"/>
      <c r="I27" s="83"/>
      <c r="J27" s="83"/>
      <c r="K27" s="83"/>
      <c r="L27" s="83"/>
      <c r="M27" s="83"/>
      <c r="N27" s="83"/>
      <c r="R27" s="182" t="s">
        <v>409</v>
      </c>
      <c r="S27" s="183">
        <v>57.7</v>
      </c>
      <c r="T27" s="184">
        <v>50.4</v>
      </c>
      <c r="U27" s="185"/>
    </row>
    <row r="28" spans="1:21" ht="13.5" customHeight="1">
      <c r="A28" s="83"/>
      <c r="B28" s="1345" t="s">
        <v>410</v>
      </c>
      <c r="C28" s="401" t="s">
        <v>4</v>
      </c>
      <c r="D28" s="398">
        <v>3</v>
      </c>
      <c r="E28" s="399">
        <v>72.900000000000006</v>
      </c>
      <c r="F28" s="400">
        <v>76.2</v>
      </c>
      <c r="G28" s="83"/>
      <c r="H28" s="83"/>
      <c r="I28" s="83"/>
      <c r="J28" s="83"/>
      <c r="K28" s="83"/>
      <c r="L28" s="83"/>
      <c r="M28" s="83"/>
      <c r="N28" s="83"/>
      <c r="R28" s="186" t="s">
        <v>411</v>
      </c>
      <c r="S28" s="183">
        <v>76.2</v>
      </c>
      <c r="T28" s="184">
        <v>72.900000000000006</v>
      </c>
      <c r="U28" s="185"/>
    </row>
    <row r="29" spans="1:21" ht="13.5" customHeight="1">
      <c r="A29" s="83"/>
      <c r="B29" s="1346"/>
      <c r="C29" s="401" t="s">
        <v>5</v>
      </c>
      <c r="D29" s="398">
        <v>6</v>
      </c>
      <c r="E29" s="399">
        <v>48.8</v>
      </c>
      <c r="F29" s="400">
        <v>58.4</v>
      </c>
      <c r="G29" s="83"/>
      <c r="H29" s="83"/>
      <c r="I29" s="83"/>
      <c r="J29" s="83"/>
      <c r="K29" s="83"/>
      <c r="L29" s="83"/>
      <c r="M29" s="83"/>
      <c r="N29" s="83"/>
      <c r="R29" s="186" t="s">
        <v>412</v>
      </c>
      <c r="S29" s="183">
        <v>58.4</v>
      </c>
      <c r="T29" s="184">
        <v>48.8</v>
      </c>
      <c r="U29" s="185"/>
    </row>
    <row r="30" spans="1:21" ht="13.5" customHeight="1">
      <c r="A30" s="83"/>
      <c r="B30" s="1346"/>
      <c r="C30" s="401" t="s">
        <v>6</v>
      </c>
      <c r="D30" s="398">
        <v>3</v>
      </c>
      <c r="E30" s="399">
        <v>52.5</v>
      </c>
      <c r="F30" s="400">
        <v>57.6</v>
      </c>
      <c r="G30" s="83"/>
      <c r="H30" s="83"/>
      <c r="I30" s="83"/>
      <c r="J30" s="83"/>
      <c r="K30" s="83"/>
      <c r="L30" s="83"/>
      <c r="M30" s="83"/>
      <c r="N30" s="83"/>
      <c r="R30" s="182" t="s">
        <v>413</v>
      </c>
      <c r="S30" s="183">
        <v>57.6</v>
      </c>
      <c r="T30" s="184">
        <v>52.5</v>
      </c>
      <c r="U30" s="185"/>
    </row>
    <row r="31" spans="1:21" ht="13.5" customHeight="1">
      <c r="A31" s="83"/>
      <c r="B31" s="1346"/>
      <c r="C31" s="401" t="s">
        <v>439</v>
      </c>
      <c r="D31" s="398">
        <v>3</v>
      </c>
      <c r="E31" s="399">
        <v>53.3</v>
      </c>
      <c r="F31" s="400">
        <v>63.7</v>
      </c>
      <c r="G31" s="83"/>
      <c r="H31" s="83"/>
      <c r="I31" s="83"/>
      <c r="J31" s="83"/>
      <c r="K31" s="83"/>
      <c r="L31" s="83"/>
      <c r="M31" s="83"/>
      <c r="N31" s="83"/>
      <c r="R31" s="182" t="s">
        <v>414</v>
      </c>
      <c r="S31" s="183">
        <v>63.7</v>
      </c>
      <c r="T31" s="184">
        <v>53.3</v>
      </c>
      <c r="U31" s="185"/>
    </row>
    <row r="32" spans="1:21" ht="13.5" customHeight="1">
      <c r="A32" s="83"/>
      <c r="B32" s="1347"/>
      <c r="C32" s="401" t="s">
        <v>440</v>
      </c>
      <c r="D32" s="398">
        <v>3</v>
      </c>
      <c r="E32" s="399">
        <v>54.3</v>
      </c>
      <c r="F32" s="400">
        <v>65.3</v>
      </c>
      <c r="G32" s="83"/>
      <c r="H32" s="83"/>
      <c r="I32" s="83"/>
      <c r="J32" s="83"/>
      <c r="K32" s="83"/>
      <c r="L32" s="83"/>
      <c r="M32" s="83"/>
      <c r="N32" s="83"/>
      <c r="R32" s="182" t="s">
        <v>415</v>
      </c>
      <c r="S32" s="183">
        <v>65.3</v>
      </c>
      <c r="T32" s="184">
        <v>54.3</v>
      </c>
      <c r="U32" s="185"/>
    </row>
    <row r="33" spans="1:21" ht="14.25" thickBot="1">
      <c r="A33" s="83"/>
      <c r="B33" s="402" t="s">
        <v>7</v>
      </c>
      <c r="C33" s="403"/>
      <c r="D33" s="404">
        <v>3</v>
      </c>
      <c r="E33" s="406">
        <v>65.3</v>
      </c>
      <c r="F33" s="407">
        <v>69.400000000000006</v>
      </c>
      <c r="G33" s="83"/>
      <c r="H33" s="83"/>
      <c r="I33" s="83"/>
      <c r="J33" s="83"/>
      <c r="K33" s="83"/>
      <c r="L33" s="83"/>
      <c r="M33" s="83"/>
      <c r="N33" s="83"/>
      <c r="R33" s="187" t="s">
        <v>416</v>
      </c>
      <c r="S33" s="188">
        <v>69.400000000000006</v>
      </c>
      <c r="T33" s="189">
        <v>65.3</v>
      </c>
      <c r="U33" s="185"/>
    </row>
    <row r="34" spans="1:21" ht="15" thickTop="1" thickBot="1">
      <c r="A34" s="83"/>
      <c r="B34" s="408" t="s">
        <v>8</v>
      </c>
      <c r="C34" s="409"/>
      <c r="D34" s="410">
        <v>25</v>
      </c>
      <c r="E34" s="411">
        <v>55.6</v>
      </c>
      <c r="F34" s="412">
        <v>62.6</v>
      </c>
      <c r="G34" s="83"/>
      <c r="H34" s="83"/>
      <c r="I34" s="83"/>
      <c r="J34" s="83"/>
      <c r="K34" s="83"/>
      <c r="L34" s="83"/>
      <c r="M34" s="83"/>
      <c r="N34" s="83"/>
    </row>
    <row r="35" spans="1:21">
      <c r="A35" s="83"/>
      <c r="B35" s="425" t="s">
        <v>417</v>
      </c>
      <c r="C35" s="343"/>
      <c r="D35" s="343"/>
      <c r="E35" s="426">
        <v>100</v>
      </c>
      <c r="F35" s="427">
        <v>112.58992805755396</v>
      </c>
      <c r="G35" s="83"/>
      <c r="H35" s="83"/>
      <c r="I35" s="83"/>
      <c r="J35" s="83"/>
      <c r="K35" s="83"/>
      <c r="L35" s="83"/>
      <c r="M35" s="83"/>
      <c r="N35" s="83"/>
    </row>
    <row r="36" spans="1:21">
      <c r="A36" s="83"/>
      <c r="B36" s="428" t="s">
        <v>418</v>
      </c>
      <c r="C36" s="429"/>
      <c r="D36" s="429"/>
      <c r="E36" s="430">
        <v>100</v>
      </c>
      <c r="F36" s="431">
        <v>111.22194513715711</v>
      </c>
      <c r="G36" s="83"/>
      <c r="H36" s="83"/>
      <c r="I36" s="83"/>
      <c r="J36" s="83"/>
      <c r="K36" s="83"/>
      <c r="L36" s="83"/>
      <c r="M36" s="83"/>
      <c r="N36" s="83"/>
    </row>
    <row r="37" spans="1:21" ht="14.25" thickBot="1">
      <c r="A37" s="83"/>
      <c r="B37" s="432" t="s">
        <v>419</v>
      </c>
      <c r="C37" s="433"/>
      <c r="D37" s="433"/>
      <c r="E37" s="434">
        <v>0</v>
      </c>
      <c r="F37" s="435">
        <v>1.3679829203968552</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83"/>
      <c r="K39" s="83"/>
      <c r="L39" s="83"/>
      <c r="M39" s="98" t="s">
        <v>438</v>
      </c>
      <c r="N39" s="83"/>
    </row>
    <row r="40" spans="1:21" ht="7.5" customHeight="1">
      <c r="A40" s="83"/>
      <c r="B40" s="1326" t="s">
        <v>366</v>
      </c>
      <c r="C40" s="1327"/>
      <c r="D40" s="1315" t="s">
        <v>8</v>
      </c>
      <c r="E40" s="363"/>
      <c r="F40" s="363"/>
      <c r="G40" s="363"/>
      <c r="H40" s="363"/>
      <c r="I40" s="363"/>
      <c r="J40" s="363"/>
      <c r="K40" s="377"/>
      <c r="L40" s="363"/>
      <c r="M40" s="364"/>
      <c r="N40" s="83"/>
    </row>
    <row r="41" spans="1:21">
      <c r="A41" s="83"/>
      <c r="B41" s="1330"/>
      <c r="C41" s="1331"/>
      <c r="D41" s="1316"/>
      <c r="E41" s="210" t="s">
        <v>429</v>
      </c>
      <c r="F41" s="210" t="s">
        <v>430</v>
      </c>
      <c r="G41" s="210" t="s">
        <v>431</v>
      </c>
      <c r="H41" s="210" t="s">
        <v>432</v>
      </c>
      <c r="I41" s="210" t="s">
        <v>433</v>
      </c>
      <c r="J41" s="351" t="s">
        <v>434</v>
      </c>
      <c r="K41" s="441" t="s">
        <v>435</v>
      </c>
      <c r="L41" s="441" t="s">
        <v>436</v>
      </c>
      <c r="M41" s="442" t="s">
        <v>437</v>
      </c>
      <c r="N41" s="83"/>
    </row>
    <row r="42" spans="1:21">
      <c r="A42" s="83"/>
      <c r="B42" s="367" t="s">
        <v>8</v>
      </c>
      <c r="C42" s="208"/>
      <c r="D42" s="368">
        <v>62.6</v>
      </c>
      <c r="E42" s="369">
        <v>61.6</v>
      </c>
      <c r="F42" s="369">
        <v>61</v>
      </c>
      <c r="G42" s="369">
        <v>63.9</v>
      </c>
      <c r="H42" s="369">
        <v>62.8</v>
      </c>
      <c r="I42" s="369">
        <v>63.2</v>
      </c>
      <c r="J42" s="436">
        <v>61.1</v>
      </c>
      <c r="K42" s="443">
        <v>60.5</v>
      </c>
      <c r="L42" s="443">
        <v>62.7</v>
      </c>
      <c r="M42" s="444">
        <v>62.6</v>
      </c>
      <c r="N42" s="83"/>
    </row>
    <row r="43" spans="1:21">
      <c r="A43" s="83"/>
      <c r="B43" s="365"/>
      <c r="C43" s="371" t="s">
        <v>34</v>
      </c>
      <c r="D43" s="368">
        <v>66.2</v>
      </c>
      <c r="E43" s="369">
        <v>64.8</v>
      </c>
      <c r="F43" s="369">
        <v>63.8</v>
      </c>
      <c r="G43" s="369">
        <v>67.900000000000006</v>
      </c>
      <c r="H43" s="369">
        <v>66</v>
      </c>
      <c r="I43" s="369">
        <v>66.8</v>
      </c>
      <c r="J43" s="436">
        <v>64.400000000000006</v>
      </c>
      <c r="K43" s="445">
        <v>64.2</v>
      </c>
      <c r="L43" s="445">
        <v>66</v>
      </c>
      <c r="M43" s="446">
        <v>66.900000000000006</v>
      </c>
      <c r="N43" s="83"/>
    </row>
    <row r="44" spans="1:21" ht="14.25" thickBot="1">
      <c r="A44" s="83"/>
      <c r="B44" s="372"/>
      <c r="C44" s="373" t="s">
        <v>35</v>
      </c>
      <c r="D44" s="374">
        <v>59.3</v>
      </c>
      <c r="E44" s="375">
        <v>58.9</v>
      </c>
      <c r="F44" s="375">
        <v>58.6</v>
      </c>
      <c r="G44" s="375">
        <v>60.2</v>
      </c>
      <c r="H44" s="375">
        <v>60.1</v>
      </c>
      <c r="I44" s="375">
        <v>59.9</v>
      </c>
      <c r="J44" s="437">
        <v>58.3</v>
      </c>
      <c r="K44" s="447">
        <v>57.3</v>
      </c>
      <c r="L44" s="447">
        <v>59.9</v>
      </c>
      <c r="M44" s="448">
        <v>59</v>
      </c>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438</v>
      </c>
      <c r="M46" s="98"/>
      <c r="N46" s="98"/>
    </row>
    <row r="47" spans="1:21" ht="69.75" customHeight="1">
      <c r="A47" s="83"/>
      <c r="B47" s="417"/>
      <c r="C47" s="418"/>
      <c r="D47" s="1317" t="s">
        <v>275</v>
      </c>
      <c r="E47" s="1317"/>
      <c r="F47" s="1317"/>
      <c r="G47" s="1317"/>
      <c r="H47" s="1317"/>
      <c r="I47" s="1317"/>
      <c r="J47" s="1317"/>
      <c r="K47" s="378" t="s">
        <v>403</v>
      </c>
      <c r="L47" s="419" t="s">
        <v>447</v>
      </c>
      <c r="M47" s="83"/>
      <c r="N47" s="83"/>
    </row>
    <row r="48" spans="1:21">
      <c r="A48" s="83"/>
      <c r="B48" s="1318" t="s">
        <v>21</v>
      </c>
      <c r="C48" s="1319"/>
      <c r="D48" s="421" t="s">
        <v>277</v>
      </c>
      <c r="E48" s="381"/>
      <c r="F48" s="381"/>
      <c r="G48" s="381"/>
      <c r="H48" s="381"/>
      <c r="I48" s="381"/>
      <c r="J48" s="381"/>
      <c r="K48" s="382">
        <v>54.9</v>
      </c>
      <c r="L48" s="383">
        <v>73.3</v>
      </c>
      <c r="M48" s="83"/>
      <c r="N48" s="83"/>
    </row>
    <row r="49" spans="1:14">
      <c r="A49" s="83"/>
      <c r="B49" s="1320"/>
      <c r="C49" s="1321"/>
      <c r="D49" s="421" t="s">
        <v>278</v>
      </c>
      <c r="E49" s="381"/>
      <c r="F49" s="381"/>
      <c r="G49" s="381"/>
      <c r="H49" s="381"/>
      <c r="I49" s="381"/>
      <c r="J49" s="381"/>
      <c r="K49" s="382">
        <v>72.099999999999994</v>
      </c>
      <c r="L49" s="383">
        <v>77.3</v>
      </c>
      <c r="M49" s="83"/>
      <c r="N49" s="83"/>
    </row>
    <row r="50" spans="1:14">
      <c r="A50" s="83"/>
      <c r="B50" s="1322"/>
      <c r="C50" s="1323"/>
      <c r="D50" s="421" t="s">
        <v>279</v>
      </c>
      <c r="E50" s="381"/>
      <c r="F50" s="381"/>
      <c r="G50" s="381"/>
      <c r="H50" s="381"/>
      <c r="I50" s="381"/>
      <c r="J50" s="381"/>
      <c r="K50" s="382">
        <v>84.5</v>
      </c>
      <c r="L50" s="383">
        <v>92.6</v>
      </c>
      <c r="M50" s="83"/>
      <c r="N50" s="83"/>
    </row>
    <row r="51" spans="1:14">
      <c r="A51" s="83"/>
      <c r="B51" s="1318" t="s">
        <v>441</v>
      </c>
      <c r="C51" s="1319"/>
      <c r="D51" s="421" t="s">
        <v>420</v>
      </c>
      <c r="E51" s="381"/>
      <c r="F51" s="381"/>
      <c r="G51" s="381"/>
      <c r="H51" s="381"/>
      <c r="I51" s="381"/>
      <c r="J51" s="381"/>
      <c r="K51" s="382">
        <v>47.4</v>
      </c>
      <c r="L51" s="383">
        <v>49.5</v>
      </c>
      <c r="M51" s="83"/>
      <c r="N51" s="83"/>
    </row>
    <row r="52" spans="1:14">
      <c r="A52" s="83"/>
      <c r="B52" s="1322"/>
      <c r="C52" s="1323"/>
      <c r="D52" s="421" t="s">
        <v>282</v>
      </c>
      <c r="E52" s="381"/>
      <c r="F52" s="381"/>
      <c r="G52" s="381"/>
      <c r="H52" s="381"/>
      <c r="I52" s="381"/>
      <c r="J52" s="381"/>
      <c r="K52" s="382">
        <v>35.6</v>
      </c>
      <c r="L52" s="383">
        <v>59.4</v>
      </c>
      <c r="M52" s="83"/>
      <c r="N52" s="83"/>
    </row>
    <row r="53" spans="1:14">
      <c r="A53" s="83"/>
      <c r="B53" s="1337" t="s">
        <v>283</v>
      </c>
      <c r="C53" s="1338"/>
      <c r="D53" s="421" t="s">
        <v>284</v>
      </c>
      <c r="E53" s="381"/>
      <c r="F53" s="381"/>
      <c r="G53" s="381"/>
      <c r="H53" s="381"/>
      <c r="I53" s="381"/>
      <c r="J53" s="381"/>
      <c r="K53" s="382">
        <v>54.7</v>
      </c>
      <c r="L53" s="383">
        <v>49.8</v>
      </c>
      <c r="M53" s="83"/>
      <c r="N53" s="83"/>
    </row>
    <row r="54" spans="1:14">
      <c r="A54" s="83"/>
      <c r="B54" s="1339"/>
      <c r="C54" s="1340"/>
      <c r="D54" s="421" t="s">
        <v>285</v>
      </c>
      <c r="E54" s="381"/>
      <c r="F54" s="381"/>
      <c r="G54" s="381"/>
      <c r="H54" s="381"/>
      <c r="I54" s="381"/>
      <c r="J54" s="381"/>
      <c r="K54" s="382">
        <v>53.6</v>
      </c>
      <c r="L54" s="383">
        <v>55</v>
      </c>
      <c r="M54" s="83"/>
      <c r="N54" s="83"/>
    </row>
    <row r="55" spans="1:14">
      <c r="A55" s="83"/>
      <c r="B55" s="1339"/>
      <c r="C55" s="1340"/>
      <c r="D55" s="421" t="s">
        <v>286</v>
      </c>
      <c r="E55" s="381"/>
      <c r="F55" s="381"/>
      <c r="G55" s="381"/>
      <c r="H55" s="381"/>
      <c r="I55" s="381"/>
      <c r="J55" s="381"/>
      <c r="K55" s="382">
        <v>63.1</v>
      </c>
      <c r="L55" s="383">
        <v>61.7</v>
      </c>
      <c r="M55" s="83"/>
      <c r="N55" s="83"/>
    </row>
    <row r="56" spans="1:14">
      <c r="A56" s="83"/>
      <c r="B56" s="1339"/>
      <c r="C56" s="1340"/>
      <c r="D56" s="421" t="s">
        <v>287</v>
      </c>
      <c r="E56" s="381"/>
      <c r="F56" s="381"/>
      <c r="G56" s="381"/>
      <c r="H56" s="381"/>
      <c r="I56" s="381"/>
      <c r="J56" s="381"/>
      <c r="K56" s="382">
        <v>3.9</v>
      </c>
      <c r="L56" s="383">
        <v>1.7</v>
      </c>
      <c r="M56" s="83"/>
      <c r="N56" s="83"/>
    </row>
    <row r="57" spans="1:14">
      <c r="A57" s="83"/>
      <c r="B57" s="1339"/>
      <c r="C57" s="1340"/>
      <c r="D57" s="421" t="s">
        <v>442</v>
      </c>
      <c r="E57" s="381"/>
      <c r="F57" s="381"/>
      <c r="G57" s="381"/>
      <c r="H57" s="381"/>
      <c r="I57" s="381"/>
      <c r="J57" s="381"/>
      <c r="K57" s="382">
        <v>11.4</v>
      </c>
      <c r="L57" s="383">
        <v>5.6</v>
      </c>
      <c r="M57" s="83"/>
      <c r="N57" s="83"/>
    </row>
    <row r="58" spans="1:14">
      <c r="A58" s="83"/>
      <c r="B58" s="1339"/>
      <c r="C58" s="1340"/>
      <c r="D58" s="421" t="s">
        <v>289</v>
      </c>
      <c r="E58" s="381"/>
      <c r="F58" s="381"/>
      <c r="G58" s="381"/>
      <c r="H58" s="381"/>
      <c r="I58" s="381"/>
      <c r="J58" s="381"/>
      <c r="K58" s="382">
        <v>31.6</v>
      </c>
      <c r="L58" s="383">
        <v>46.1</v>
      </c>
      <c r="M58" s="83"/>
      <c r="N58" s="83"/>
    </row>
    <row r="59" spans="1:14">
      <c r="A59" s="83"/>
      <c r="B59" s="1339"/>
      <c r="C59" s="1340"/>
      <c r="D59" s="421" t="s">
        <v>422</v>
      </c>
      <c r="E59" s="381"/>
      <c r="F59" s="381"/>
      <c r="G59" s="381"/>
      <c r="H59" s="381"/>
      <c r="I59" s="381"/>
      <c r="J59" s="381"/>
      <c r="K59" s="382">
        <v>32.200000000000003</v>
      </c>
      <c r="L59" s="383">
        <v>31.6</v>
      </c>
      <c r="M59" s="83"/>
      <c r="N59" s="83"/>
    </row>
    <row r="60" spans="1:14">
      <c r="A60" s="83"/>
      <c r="B60" s="1341"/>
      <c r="C60" s="1342"/>
      <c r="D60" s="421" t="s">
        <v>423</v>
      </c>
      <c r="E60" s="381"/>
      <c r="F60" s="381"/>
      <c r="G60" s="381"/>
      <c r="H60" s="381"/>
      <c r="I60" s="381"/>
      <c r="J60" s="381"/>
      <c r="K60" s="382">
        <v>25.6</v>
      </c>
      <c r="L60" s="383">
        <v>21.5</v>
      </c>
      <c r="M60" s="83"/>
      <c r="N60" s="83"/>
    </row>
    <row r="61" spans="1:14">
      <c r="A61" s="83"/>
      <c r="B61" s="1318" t="s">
        <v>424</v>
      </c>
      <c r="C61" s="1319"/>
      <c r="D61" s="422" t="s">
        <v>291</v>
      </c>
      <c r="E61" s="414"/>
      <c r="F61" s="414"/>
      <c r="G61" s="414"/>
      <c r="H61" s="414"/>
      <c r="I61" s="414"/>
      <c r="J61" s="415"/>
      <c r="K61" s="382">
        <v>73.7</v>
      </c>
      <c r="L61" s="383">
        <v>74.3</v>
      </c>
      <c r="M61" s="83"/>
      <c r="N61" s="83"/>
    </row>
    <row r="62" spans="1:14">
      <c r="A62" s="83"/>
      <c r="B62" s="1322"/>
      <c r="C62" s="1323"/>
      <c r="D62" s="423" t="s">
        <v>292</v>
      </c>
      <c r="E62" s="381"/>
      <c r="F62" s="381"/>
      <c r="G62" s="381"/>
      <c r="H62" s="381"/>
      <c r="I62" s="381"/>
      <c r="J62" s="381"/>
      <c r="K62" s="382">
        <v>37.1</v>
      </c>
      <c r="L62" s="383">
        <v>28.7</v>
      </c>
      <c r="M62" s="83"/>
      <c r="N62" s="83"/>
    </row>
    <row r="63" spans="1:14">
      <c r="A63" s="83"/>
      <c r="B63" s="1318" t="s">
        <v>293</v>
      </c>
      <c r="C63" s="1319"/>
      <c r="D63" s="421" t="s">
        <v>294</v>
      </c>
      <c r="E63" s="381"/>
      <c r="F63" s="381"/>
      <c r="G63" s="381"/>
      <c r="H63" s="381"/>
      <c r="I63" s="381"/>
      <c r="J63" s="381"/>
      <c r="K63" s="382">
        <v>62.4</v>
      </c>
      <c r="L63" s="383">
        <v>62.7</v>
      </c>
      <c r="M63" s="83"/>
      <c r="N63" s="83"/>
    </row>
    <row r="64" spans="1:14">
      <c r="A64" s="83"/>
      <c r="B64" s="1322"/>
      <c r="C64" s="1323"/>
      <c r="D64" s="421" t="s">
        <v>295</v>
      </c>
      <c r="E64" s="381"/>
      <c r="F64" s="381"/>
      <c r="G64" s="381"/>
      <c r="H64" s="381"/>
      <c r="I64" s="381"/>
      <c r="J64" s="381"/>
      <c r="K64" s="382">
        <v>6.6</v>
      </c>
      <c r="L64" s="383">
        <v>5.5</v>
      </c>
      <c r="M64" s="83"/>
      <c r="N64" s="83"/>
    </row>
    <row r="65" spans="1:14">
      <c r="A65" s="83"/>
      <c r="B65" s="1318" t="s">
        <v>300</v>
      </c>
      <c r="C65" s="1319"/>
      <c r="D65" s="421" t="s">
        <v>395</v>
      </c>
      <c r="E65" s="381"/>
      <c r="F65" s="381"/>
      <c r="G65" s="381"/>
      <c r="H65" s="381"/>
      <c r="I65" s="381"/>
      <c r="J65" s="381"/>
      <c r="K65" s="382">
        <v>78.599999999999994</v>
      </c>
      <c r="L65" s="383">
        <v>78.3</v>
      </c>
      <c r="M65" s="83"/>
      <c r="N65" s="83"/>
    </row>
    <row r="66" spans="1:14">
      <c r="A66" s="83"/>
      <c r="B66" s="1320"/>
      <c r="C66" s="1321"/>
      <c r="D66" s="421" t="s">
        <v>302</v>
      </c>
      <c r="E66" s="381"/>
      <c r="F66" s="381"/>
      <c r="G66" s="381"/>
      <c r="H66" s="381"/>
      <c r="I66" s="381"/>
      <c r="J66" s="381"/>
      <c r="K66" s="382">
        <v>47.1</v>
      </c>
      <c r="L66" s="383">
        <v>55.4</v>
      </c>
      <c r="M66" s="83"/>
      <c r="N66" s="83"/>
    </row>
    <row r="67" spans="1:14" ht="14.25" thickBot="1">
      <c r="A67" s="83"/>
      <c r="B67" s="1343"/>
      <c r="C67" s="1344"/>
      <c r="D67" s="424" t="s">
        <v>303</v>
      </c>
      <c r="E67" s="385"/>
      <c r="F67" s="385"/>
      <c r="G67" s="385"/>
      <c r="H67" s="385"/>
      <c r="I67" s="385"/>
      <c r="J67" s="385"/>
      <c r="K67" s="386">
        <v>15</v>
      </c>
      <c r="L67" s="387">
        <v>11.9</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G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3"/>
  <sheetViews>
    <sheetView showGridLines="0" view="pageBreakPreview" zoomScale="70" zoomScaleNormal="60" zoomScaleSheetLayoutView="70" workbookViewId="0"/>
  </sheetViews>
  <sheetFormatPr defaultRowHeight="13.5"/>
  <cols>
    <col min="1" max="1" width="10.125" customWidth="1"/>
    <col min="3" max="3" width="8.875" customWidth="1"/>
    <col min="4" max="5" width="8.625" style="7" customWidth="1"/>
    <col min="6" max="13" width="8.625" customWidth="1"/>
    <col min="25" max="25" width="11.875" customWidth="1"/>
    <col min="26" max="26" width="11.125" customWidth="1"/>
  </cols>
  <sheetData>
    <row r="1" spans="1:26" s="2" customFormat="1" ht="28.5">
      <c r="A1" s="524" t="s">
        <v>157</v>
      </c>
      <c r="B1" s="1"/>
      <c r="C1" s="1"/>
      <c r="D1" s="9"/>
      <c r="E1" s="9"/>
      <c r="F1" s="1"/>
      <c r="G1" s="1"/>
      <c r="H1" s="1"/>
      <c r="I1" s="1"/>
      <c r="J1" s="1"/>
      <c r="K1" s="1"/>
      <c r="L1" s="1"/>
      <c r="M1" s="1"/>
    </row>
    <row r="2" spans="1:26" s="2" customFormat="1" ht="20.100000000000001" customHeight="1">
      <c r="A2" s="1"/>
      <c r="B2" s="1"/>
      <c r="C2" s="1"/>
      <c r="D2" s="9"/>
      <c r="E2" s="9"/>
      <c r="F2" s="1"/>
      <c r="G2" s="1"/>
      <c r="H2" s="1"/>
      <c r="I2" s="1"/>
      <c r="J2" s="1"/>
      <c r="K2" s="1"/>
      <c r="L2" s="1"/>
      <c r="M2" s="1"/>
    </row>
    <row r="3" spans="1:26" s="2" customFormat="1" ht="20.100000000000001" customHeight="1">
      <c r="A3" s="3"/>
      <c r="B3" s="4"/>
      <c r="C3" s="4"/>
      <c r="D3" s="10"/>
      <c r="E3" s="10"/>
    </row>
    <row r="4" spans="1:26" ht="28.5" customHeight="1" thickBot="1">
      <c r="A4" s="5"/>
      <c r="B4" s="6"/>
      <c r="C4" s="6"/>
      <c r="D4" s="11"/>
      <c r="E4" s="15" t="s">
        <v>357</v>
      </c>
    </row>
    <row r="5" spans="1:26" ht="24.95" customHeight="1">
      <c r="A5" s="1180" t="s">
        <v>158</v>
      </c>
      <c r="B5" s="1181"/>
      <c r="C5" s="1182"/>
      <c r="D5" s="122" t="s">
        <v>0</v>
      </c>
      <c r="E5" s="123" t="s">
        <v>159</v>
      </c>
      <c r="F5" s="124"/>
      <c r="G5" s="124"/>
      <c r="H5" s="124"/>
      <c r="I5" s="124"/>
      <c r="J5" s="124"/>
      <c r="K5" s="124"/>
      <c r="L5" s="124"/>
      <c r="M5" s="124"/>
    </row>
    <row r="6" spans="1:26" ht="24.95" customHeight="1">
      <c r="A6" s="125" t="s">
        <v>1</v>
      </c>
      <c r="B6" s="126"/>
      <c r="C6" s="126"/>
      <c r="D6" s="127">
        <v>2</v>
      </c>
      <c r="E6" s="128">
        <v>51</v>
      </c>
      <c r="F6" s="129"/>
      <c r="G6" s="129"/>
      <c r="H6" s="129"/>
      <c r="I6" s="129"/>
      <c r="J6" s="129"/>
      <c r="K6" s="129"/>
      <c r="L6" s="129"/>
      <c r="M6" s="129"/>
    </row>
    <row r="7" spans="1:26" ht="24.95" customHeight="1">
      <c r="A7" s="125" t="s">
        <v>2</v>
      </c>
      <c r="B7" s="126"/>
      <c r="C7" s="126"/>
      <c r="D7" s="127">
        <v>2</v>
      </c>
      <c r="E7" s="128">
        <v>50.4</v>
      </c>
      <c r="F7" s="129"/>
      <c r="G7" s="129"/>
      <c r="H7" s="129"/>
      <c r="I7" s="129"/>
      <c r="J7" s="129"/>
      <c r="K7" s="129"/>
      <c r="L7" s="129"/>
      <c r="M7" s="129"/>
    </row>
    <row r="8" spans="1:26" ht="24.95" customHeight="1">
      <c r="A8" s="130" t="s">
        <v>3</v>
      </c>
      <c r="B8" s="131" t="s">
        <v>4</v>
      </c>
      <c r="C8" s="126"/>
      <c r="D8" s="127">
        <v>3</v>
      </c>
      <c r="E8" s="128">
        <v>72.900000000000006</v>
      </c>
      <c r="F8" s="129"/>
      <c r="G8" s="129"/>
      <c r="H8" s="129"/>
      <c r="I8" s="129"/>
      <c r="J8" s="129"/>
      <c r="K8" s="129"/>
      <c r="L8" s="129"/>
      <c r="M8" s="129"/>
    </row>
    <row r="9" spans="1:26" ht="24.95" customHeight="1">
      <c r="A9" s="132"/>
      <c r="B9" s="131" t="s">
        <v>5</v>
      </c>
      <c r="C9" s="126"/>
      <c r="D9" s="127">
        <v>6</v>
      </c>
      <c r="E9" s="128">
        <v>48.8</v>
      </c>
      <c r="F9" s="129"/>
      <c r="G9" s="129"/>
      <c r="H9" s="129"/>
      <c r="I9" s="129"/>
      <c r="J9" s="129"/>
      <c r="K9" s="129"/>
      <c r="L9" s="129"/>
      <c r="M9" s="129"/>
    </row>
    <row r="10" spans="1:26" ht="24.95" customHeight="1">
      <c r="A10" s="132"/>
      <c r="B10" s="131" t="s">
        <v>6</v>
      </c>
      <c r="C10" s="126"/>
      <c r="D10" s="127">
        <v>3</v>
      </c>
      <c r="E10" s="128">
        <v>52.5</v>
      </c>
      <c r="F10" s="129"/>
      <c r="G10" s="129"/>
      <c r="H10" s="129"/>
      <c r="I10" s="129"/>
      <c r="J10" s="129"/>
      <c r="K10" s="129"/>
      <c r="L10" s="129"/>
      <c r="M10" s="129"/>
    </row>
    <row r="11" spans="1:26" ht="24.95" customHeight="1">
      <c r="A11" s="132"/>
      <c r="B11" s="131" t="s">
        <v>577</v>
      </c>
      <c r="C11" s="126"/>
      <c r="D11" s="127">
        <v>3</v>
      </c>
      <c r="E11" s="128">
        <v>53.3</v>
      </c>
      <c r="F11" s="129"/>
      <c r="G11" s="129"/>
      <c r="H11" s="129"/>
      <c r="I11" s="129"/>
      <c r="J11" s="129"/>
      <c r="K11" s="129"/>
      <c r="L11" s="129"/>
      <c r="M11" s="129"/>
    </row>
    <row r="12" spans="1:26" ht="24.95" customHeight="1">
      <c r="A12" s="132"/>
      <c r="B12" s="131" t="s">
        <v>321</v>
      </c>
      <c r="C12" s="126"/>
      <c r="D12" s="127">
        <v>3</v>
      </c>
      <c r="E12" s="128">
        <v>54.3</v>
      </c>
      <c r="F12" s="129"/>
      <c r="G12" s="129"/>
      <c r="H12" s="129"/>
      <c r="I12" s="129"/>
      <c r="J12" s="129"/>
      <c r="K12" s="129"/>
      <c r="L12" s="129"/>
      <c r="M12" s="129"/>
    </row>
    <row r="13" spans="1:26" ht="24.95" customHeight="1" thickBot="1">
      <c r="A13" s="133" t="s">
        <v>7</v>
      </c>
      <c r="B13" s="134"/>
      <c r="C13" s="134"/>
      <c r="D13" s="135">
        <v>3</v>
      </c>
      <c r="E13" s="136">
        <v>65.3</v>
      </c>
      <c r="F13" s="129"/>
      <c r="G13" s="129"/>
      <c r="H13" s="129"/>
      <c r="I13" s="129"/>
      <c r="J13" s="129"/>
      <c r="K13" s="129"/>
      <c r="L13" s="129"/>
      <c r="M13" s="129"/>
    </row>
    <row r="14" spans="1:26" ht="24.95" customHeight="1" thickTop="1" thickBot="1">
      <c r="A14" s="137" t="s">
        <v>8</v>
      </c>
      <c r="B14" s="138"/>
      <c r="C14" s="138"/>
      <c r="D14" s="139">
        <v>25</v>
      </c>
      <c r="E14" s="140">
        <v>55.6</v>
      </c>
      <c r="F14" s="129"/>
      <c r="G14" s="129"/>
      <c r="H14" s="129"/>
      <c r="I14" s="129"/>
      <c r="J14" s="129"/>
      <c r="K14" s="129"/>
      <c r="L14" s="129"/>
      <c r="M14" s="129"/>
      <c r="Y14" s="179"/>
      <c r="Z14" s="181" t="s">
        <v>407</v>
      </c>
    </row>
    <row r="15" spans="1:26" s="2" customFormat="1" ht="35.25" customHeight="1">
      <c r="A15" s="141"/>
      <c r="B15" s="142"/>
      <c r="C15" s="142"/>
      <c r="D15" s="143"/>
      <c r="E15" s="143"/>
      <c r="F15" s="142"/>
      <c r="G15" s="142"/>
      <c r="H15" s="142"/>
      <c r="I15" s="142"/>
      <c r="J15" s="142"/>
      <c r="K15" s="142"/>
      <c r="L15" s="142"/>
      <c r="M15" s="142"/>
      <c r="Y15" s="182" t="s">
        <v>522</v>
      </c>
      <c r="Z15" s="184">
        <v>51</v>
      </c>
    </row>
    <row r="16" spans="1:26" s="2" customFormat="1" ht="24.95" customHeight="1" thickBot="1">
      <c r="A16" s="1097" t="s">
        <v>1503</v>
      </c>
      <c r="B16" s="142"/>
      <c r="C16" s="142"/>
      <c r="D16" s="143"/>
      <c r="E16" s="143"/>
      <c r="F16" s="142"/>
      <c r="G16" s="142"/>
      <c r="H16" s="142"/>
      <c r="I16" s="142"/>
      <c r="J16" s="142"/>
      <c r="K16" s="142"/>
      <c r="L16" s="142"/>
      <c r="M16" s="144" t="str">
        <f>+E4</f>
        <v>（％）</v>
      </c>
      <c r="Y16" s="182" t="s">
        <v>523</v>
      </c>
      <c r="Z16" s="184">
        <v>50.4</v>
      </c>
    </row>
    <row r="17" spans="1:26" ht="24.95" customHeight="1">
      <c r="A17" s="1180" t="s">
        <v>158</v>
      </c>
      <c r="B17" s="1181"/>
      <c r="C17" s="1182"/>
      <c r="D17" s="145" t="s">
        <v>178</v>
      </c>
      <c r="E17" s="145" t="s">
        <v>159</v>
      </c>
      <c r="F17" s="1183" t="s">
        <v>9</v>
      </c>
      <c r="G17" s="1184"/>
      <c r="H17" s="1184"/>
      <c r="I17" s="1184"/>
      <c r="J17" s="1184"/>
      <c r="K17" s="1184"/>
      <c r="L17" s="1184"/>
      <c r="M17" s="1185"/>
      <c r="Y17" s="186" t="s">
        <v>524</v>
      </c>
      <c r="Z17" s="184">
        <v>72.900000000000006</v>
      </c>
    </row>
    <row r="18" spans="1:26" ht="24.95" customHeight="1">
      <c r="A18" s="146" t="s">
        <v>3</v>
      </c>
      <c r="B18" s="147" t="s">
        <v>4</v>
      </c>
      <c r="C18" s="148"/>
      <c r="D18" s="149">
        <v>16</v>
      </c>
      <c r="E18" s="150">
        <v>80.2</v>
      </c>
      <c r="F18" s="151" t="s">
        <v>162</v>
      </c>
      <c r="G18" s="152"/>
      <c r="H18" s="152"/>
      <c r="I18" s="152"/>
      <c r="J18" s="152"/>
      <c r="K18" s="152"/>
      <c r="L18" s="152"/>
      <c r="M18" s="153"/>
      <c r="O18" s="8"/>
      <c r="Y18" s="186" t="s">
        <v>525</v>
      </c>
      <c r="Z18" s="184">
        <v>48.8</v>
      </c>
    </row>
    <row r="19" spans="1:26" ht="24.95" customHeight="1">
      <c r="A19" s="125" t="s">
        <v>3</v>
      </c>
      <c r="B19" s="126" t="s">
        <v>1304</v>
      </c>
      <c r="C19" s="154"/>
      <c r="D19" s="149" t="s">
        <v>354</v>
      </c>
      <c r="E19" s="150">
        <v>74.8</v>
      </c>
      <c r="F19" s="151" t="s">
        <v>13</v>
      </c>
      <c r="G19" s="152"/>
      <c r="H19" s="152"/>
      <c r="I19" s="152"/>
      <c r="J19" s="152"/>
      <c r="K19" s="152"/>
      <c r="L19" s="152"/>
      <c r="M19" s="153"/>
      <c r="O19" s="8"/>
      <c r="Y19" s="182" t="s">
        <v>413</v>
      </c>
      <c r="Z19" s="184">
        <v>52.5</v>
      </c>
    </row>
    <row r="20" spans="1:26" ht="24.95" customHeight="1">
      <c r="A20" s="125" t="s">
        <v>7</v>
      </c>
      <c r="B20" s="126"/>
      <c r="C20" s="154"/>
      <c r="D20" s="149">
        <v>38</v>
      </c>
      <c r="E20" s="150">
        <v>73.7</v>
      </c>
      <c r="F20" s="151" t="s">
        <v>15</v>
      </c>
      <c r="G20" s="152"/>
      <c r="H20" s="152"/>
      <c r="I20" s="152"/>
      <c r="J20" s="152"/>
      <c r="K20" s="152"/>
      <c r="L20" s="152"/>
      <c r="M20" s="153"/>
      <c r="O20" s="8"/>
      <c r="Y20" s="182" t="s">
        <v>414</v>
      </c>
      <c r="Z20" s="184">
        <v>53.3</v>
      </c>
    </row>
    <row r="21" spans="1:26" ht="24.95" customHeight="1">
      <c r="A21" s="125" t="s">
        <v>3</v>
      </c>
      <c r="B21" s="126" t="s">
        <v>4</v>
      </c>
      <c r="C21" s="154"/>
      <c r="D21" s="149">
        <v>15</v>
      </c>
      <c r="E21" s="150">
        <v>72.400000000000006</v>
      </c>
      <c r="F21" s="151" t="s">
        <v>163</v>
      </c>
      <c r="G21" s="152"/>
      <c r="H21" s="152"/>
      <c r="I21" s="152"/>
      <c r="J21" s="152"/>
      <c r="K21" s="152"/>
      <c r="L21" s="152"/>
      <c r="M21" s="153"/>
      <c r="O21" s="8"/>
      <c r="Y21" s="182" t="s">
        <v>526</v>
      </c>
      <c r="Z21" s="184">
        <v>54.3</v>
      </c>
    </row>
    <row r="22" spans="1:26" ht="24.95" customHeight="1">
      <c r="A22" s="125" t="s">
        <v>3</v>
      </c>
      <c r="B22" s="126" t="s">
        <v>577</v>
      </c>
      <c r="C22" s="154"/>
      <c r="D22" s="149" t="s">
        <v>353</v>
      </c>
      <c r="E22" s="150">
        <v>68.400000000000006</v>
      </c>
      <c r="F22" s="151" t="s">
        <v>164</v>
      </c>
      <c r="G22" s="152"/>
      <c r="H22" s="152"/>
      <c r="I22" s="152"/>
      <c r="J22" s="152"/>
      <c r="K22" s="152"/>
      <c r="L22" s="152"/>
      <c r="M22" s="153"/>
      <c r="O22" s="8"/>
      <c r="Y22" s="187" t="s">
        <v>527</v>
      </c>
      <c r="Z22" s="189">
        <v>65.3</v>
      </c>
    </row>
    <row r="23" spans="1:26" ht="24.95" customHeight="1">
      <c r="A23" s="125" t="s">
        <v>3</v>
      </c>
      <c r="B23" s="126" t="s">
        <v>4</v>
      </c>
      <c r="C23" s="154"/>
      <c r="D23" s="149">
        <v>14</v>
      </c>
      <c r="E23" s="150">
        <v>66.2</v>
      </c>
      <c r="F23" s="151" t="s">
        <v>10</v>
      </c>
      <c r="G23" s="152"/>
      <c r="H23" s="152"/>
      <c r="I23" s="152"/>
      <c r="J23" s="152"/>
      <c r="K23" s="152"/>
      <c r="L23" s="152"/>
      <c r="M23" s="153"/>
      <c r="O23" s="8"/>
    </row>
    <row r="24" spans="1:26" ht="24.95" customHeight="1">
      <c r="A24" s="125" t="s">
        <v>3</v>
      </c>
      <c r="B24" s="126" t="s">
        <v>5</v>
      </c>
      <c r="C24" s="154"/>
      <c r="D24" s="149">
        <v>18</v>
      </c>
      <c r="E24" s="150">
        <v>65.7</v>
      </c>
      <c r="F24" s="151" t="s">
        <v>1789</v>
      </c>
      <c r="G24" s="152"/>
      <c r="H24" s="152"/>
      <c r="I24" s="152"/>
      <c r="J24" s="152"/>
      <c r="K24" s="152"/>
      <c r="L24" s="152"/>
      <c r="M24" s="153"/>
      <c r="O24" s="8"/>
    </row>
    <row r="25" spans="1:26" ht="24.95" customHeight="1">
      <c r="A25" s="125" t="s">
        <v>7</v>
      </c>
      <c r="B25" s="126"/>
      <c r="C25" s="154"/>
      <c r="D25" s="149">
        <v>37</v>
      </c>
      <c r="E25" s="150">
        <v>62.8</v>
      </c>
      <c r="F25" s="151" t="s">
        <v>165</v>
      </c>
      <c r="G25" s="152"/>
      <c r="H25" s="152"/>
      <c r="I25" s="152"/>
      <c r="J25" s="152"/>
      <c r="K25" s="152"/>
      <c r="L25" s="152"/>
      <c r="M25" s="153"/>
      <c r="O25" s="8"/>
    </row>
    <row r="26" spans="1:26" ht="24.95" customHeight="1">
      <c r="A26" s="125" t="s">
        <v>3</v>
      </c>
      <c r="B26" s="126" t="s">
        <v>5</v>
      </c>
      <c r="C26" s="154"/>
      <c r="D26" s="149" t="s">
        <v>352</v>
      </c>
      <c r="E26" s="150">
        <v>60.8</v>
      </c>
      <c r="F26" s="151" t="s">
        <v>166</v>
      </c>
      <c r="G26" s="152"/>
      <c r="H26" s="152"/>
      <c r="I26" s="152"/>
      <c r="J26" s="152"/>
      <c r="K26" s="152"/>
      <c r="L26" s="152"/>
      <c r="M26" s="153"/>
      <c r="O26" s="8"/>
    </row>
    <row r="27" spans="1:26" ht="24.95" customHeight="1">
      <c r="A27" s="125" t="s">
        <v>3</v>
      </c>
      <c r="B27" s="126" t="s">
        <v>6</v>
      </c>
      <c r="C27" s="154"/>
      <c r="D27" s="149">
        <v>28</v>
      </c>
      <c r="E27" s="150">
        <v>60</v>
      </c>
      <c r="F27" s="151" t="s">
        <v>167</v>
      </c>
      <c r="G27" s="152"/>
      <c r="H27" s="152"/>
      <c r="I27" s="152"/>
      <c r="J27" s="152"/>
      <c r="K27" s="152"/>
      <c r="L27" s="152"/>
      <c r="M27" s="153"/>
      <c r="O27" s="8"/>
    </row>
    <row r="28" spans="1:26" ht="24.95" customHeight="1">
      <c r="A28" s="125" t="s">
        <v>7</v>
      </c>
      <c r="B28" s="126"/>
      <c r="C28" s="154"/>
      <c r="D28" s="149">
        <v>36</v>
      </c>
      <c r="E28" s="150">
        <v>59.6</v>
      </c>
      <c r="F28" s="151" t="s">
        <v>168</v>
      </c>
      <c r="G28" s="152"/>
      <c r="H28" s="152"/>
      <c r="I28" s="152"/>
      <c r="J28" s="152"/>
      <c r="K28" s="152"/>
      <c r="L28" s="152"/>
      <c r="M28" s="153"/>
      <c r="O28" s="8"/>
    </row>
    <row r="29" spans="1:26" ht="24.95" customHeight="1">
      <c r="A29" s="125" t="s">
        <v>3</v>
      </c>
      <c r="B29" s="126" t="s">
        <v>5</v>
      </c>
      <c r="C29" s="154"/>
      <c r="D29" s="149">
        <v>20</v>
      </c>
      <c r="E29" s="150">
        <v>55.6</v>
      </c>
      <c r="F29" s="151" t="s">
        <v>169</v>
      </c>
      <c r="G29" s="152"/>
      <c r="H29" s="152"/>
      <c r="I29" s="152"/>
      <c r="J29" s="152"/>
      <c r="K29" s="152"/>
      <c r="L29" s="152"/>
      <c r="M29" s="153"/>
      <c r="O29" s="8"/>
    </row>
    <row r="30" spans="1:26" ht="24.95" customHeight="1">
      <c r="A30" s="125" t="s">
        <v>1</v>
      </c>
      <c r="B30" s="126"/>
      <c r="C30" s="154"/>
      <c r="D30" s="149">
        <v>4</v>
      </c>
      <c r="E30" s="150">
        <v>55.1</v>
      </c>
      <c r="F30" s="151" t="s">
        <v>161</v>
      </c>
      <c r="G30" s="152"/>
      <c r="H30" s="152"/>
      <c r="I30" s="152"/>
      <c r="J30" s="152"/>
      <c r="K30" s="152"/>
      <c r="L30" s="152"/>
      <c r="M30" s="153"/>
      <c r="O30" s="8"/>
    </row>
    <row r="31" spans="1:26" ht="24.95" customHeight="1">
      <c r="A31" s="125" t="s">
        <v>2</v>
      </c>
      <c r="B31" s="126"/>
      <c r="C31" s="154"/>
      <c r="D31" s="149">
        <v>12</v>
      </c>
      <c r="E31" s="150">
        <v>53.2</v>
      </c>
      <c r="F31" s="151" t="s">
        <v>1790</v>
      </c>
      <c r="G31" s="152"/>
      <c r="H31" s="152"/>
      <c r="I31" s="152"/>
      <c r="J31" s="152"/>
      <c r="K31" s="152"/>
      <c r="L31" s="152"/>
      <c r="M31" s="153"/>
      <c r="O31" s="8"/>
    </row>
    <row r="32" spans="1:26" ht="24.95" customHeight="1">
      <c r="A32" s="125" t="s">
        <v>3</v>
      </c>
      <c r="B32" s="126" t="s">
        <v>577</v>
      </c>
      <c r="C32" s="154"/>
      <c r="D32" s="149">
        <v>30</v>
      </c>
      <c r="E32" s="150">
        <v>50.9</v>
      </c>
      <c r="F32" s="151" t="s">
        <v>171</v>
      </c>
      <c r="G32" s="152"/>
      <c r="H32" s="152"/>
      <c r="I32" s="152"/>
      <c r="J32" s="152"/>
      <c r="K32" s="152"/>
      <c r="L32" s="152"/>
      <c r="M32" s="153"/>
      <c r="O32" s="8"/>
    </row>
    <row r="33" spans="1:15" ht="24.95" customHeight="1">
      <c r="A33" s="125" t="s">
        <v>3</v>
      </c>
      <c r="B33" s="126" t="s">
        <v>6</v>
      </c>
      <c r="C33" s="154"/>
      <c r="D33" s="149">
        <v>26</v>
      </c>
      <c r="E33" s="150">
        <v>50.7</v>
      </c>
      <c r="F33" s="151" t="s">
        <v>11</v>
      </c>
      <c r="G33" s="152"/>
      <c r="H33" s="152"/>
      <c r="I33" s="152"/>
      <c r="J33" s="152"/>
      <c r="K33" s="152"/>
      <c r="L33" s="152"/>
      <c r="M33" s="153"/>
      <c r="O33" s="8"/>
    </row>
    <row r="34" spans="1:15" ht="24.95" customHeight="1">
      <c r="A34" s="125" t="s">
        <v>2</v>
      </c>
      <c r="B34" s="126"/>
      <c r="C34" s="154"/>
      <c r="D34" s="149">
        <v>13</v>
      </c>
      <c r="E34" s="150">
        <v>47.6</v>
      </c>
      <c r="F34" s="151" t="s">
        <v>172</v>
      </c>
      <c r="G34" s="152"/>
      <c r="H34" s="152"/>
      <c r="I34" s="152"/>
      <c r="J34" s="152"/>
      <c r="K34" s="152"/>
      <c r="L34" s="152"/>
      <c r="M34" s="153"/>
      <c r="O34" s="8"/>
    </row>
    <row r="35" spans="1:15" ht="24.95" customHeight="1">
      <c r="A35" s="125" t="s">
        <v>1</v>
      </c>
      <c r="B35" s="126"/>
      <c r="C35" s="154"/>
      <c r="D35" s="149">
        <v>5</v>
      </c>
      <c r="E35" s="150">
        <v>46.9</v>
      </c>
      <c r="F35" s="151" t="s">
        <v>160</v>
      </c>
      <c r="G35" s="152"/>
      <c r="H35" s="152"/>
      <c r="I35" s="152"/>
      <c r="J35" s="152"/>
      <c r="K35" s="152"/>
      <c r="L35" s="152"/>
      <c r="M35" s="153"/>
      <c r="O35" s="8"/>
    </row>
    <row r="36" spans="1:15" ht="24.95" customHeight="1">
      <c r="A36" s="125" t="s">
        <v>3</v>
      </c>
      <c r="B36" s="126" t="s">
        <v>6</v>
      </c>
      <c r="C36" s="154"/>
      <c r="D36" s="149">
        <v>25</v>
      </c>
      <c r="E36" s="150">
        <v>46.7</v>
      </c>
      <c r="F36" s="151" t="s">
        <v>173</v>
      </c>
      <c r="G36" s="152"/>
      <c r="H36" s="152"/>
      <c r="I36" s="152"/>
      <c r="J36" s="152"/>
      <c r="K36" s="152"/>
      <c r="L36" s="152"/>
      <c r="M36" s="153"/>
      <c r="O36" s="8"/>
    </row>
    <row r="37" spans="1:15" ht="24.95" customHeight="1">
      <c r="A37" s="125" t="s">
        <v>3</v>
      </c>
      <c r="B37" s="126" t="s">
        <v>321</v>
      </c>
      <c r="C37" s="154"/>
      <c r="D37" s="149" t="s">
        <v>355</v>
      </c>
      <c r="E37" s="150">
        <v>45.8</v>
      </c>
      <c r="F37" s="151" t="s">
        <v>14</v>
      </c>
      <c r="G37" s="152"/>
      <c r="H37" s="152"/>
      <c r="I37" s="152"/>
      <c r="J37" s="152"/>
      <c r="K37" s="152"/>
      <c r="L37" s="152"/>
      <c r="M37" s="153"/>
      <c r="O37" s="8"/>
    </row>
    <row r="38" spans="1:15" ht="24.95" customHeight="1">
      <c r="A38" s="125" t="s">
        <v>3</v>
      </c>
      <c r="B38" s="126" t="s">
        <v>5</v>
      </c>
      <c r="C38" s="154"/>
      <c r="D38" s="149">
        <v>23</v>
      </c>
      <c r="E38" s="150">
        <v>43.9</v>
      </c>
      <c r="F38" s="151" t="s">
        <v>174</v>
      </c>
      <c r="G38" s="152"/>
      <c r="H38" s="152"/>
      <c r="I38" s="152"/>
      <c r="J38" s="152"/>
      <c r="K38" s="152"/>
      <c r="L38" s="152"/>
      <c r="M38" s="153"/>
      <c r="O38" s="8"/>
    </row>
    <row r="39" spans="1:15" ht="24.95" customHeight="1">
      <c r="A39" s="125" t="s">
        <v>3</v>
      </c>
      <c r="B39" s="126" t="s">
        <v>5</v>
      </c>
      <c r="C39" s="154"/>
      <c r="D39" s="149">
        <v>19</v>
      </c>
      <c r="E39" s="150">
        <v>42.9</v>
      </c>
      <c r="F39" s="151" t="s">
        <v>170</v>
      </c>
      <c r="G39" s="152"/>
      <c r="H39" s="152"/>
      <c r="I39" s="152"/>
      <c r="J39" s="152"/>
      <c r="K39" s="152"/>
      <c r="L39" s="152"/>
      <c r="M39" s="153"/>
      <c r="O39" s="8"/>
    </row>
    <row r="40" spans="1:15" ht="24.95" customHeight="1">
      <c r="A40" s="125" t="s">
        <v>3</v>
      </c>
      <c r="B40" s="126" t="s">
        <v>321</v>
      </c>
      <c r="C40" s="154"/>
      <c r="D40" s="149">
        <v>33</v>
      </c>
      <c r="E40" s="150">
        <v>42.3</v>
      </c>
      <c r="F40" s="151" t="s">
        <v>176</v>
      </c>
      <c r="G40" s="152"/>
      <c r="H40" s="152"/>
      <c r="I40" s="152"/>
      <c r="J40" s="152"/>
      <c r="K40" s="152"/>
      <c r="L40" s="152"/>
      <c r="M40" s="153"/>
      <c r="O40" s="8"/>
    </row>
    <row r="41" spans="1:15" ht="24.95" customHeight="1">
      <c r="A41" s="125" t="s">
        <v>3</v>
      </c>
      <c r="B41" s="126" t="s">
        <v>577</v>
      </c>
      <c r="C41" s="154"/>
      <c r="D41" s="149">
        <v>31</v>
      </c>
      <c r="E41" s="150">
        <v>40.6</v>
      </c>
      <c r="F41" s="151" t="s">
        <v>175</v>
      </c>
      <c r="G41" s="152"/>
      <c r="H41" s="152"/>
      <c r="I41" s="152"/>
      <c r="J41" s="152"/>
      <c r="K41" s="152"/>
      <c r="L41" s="152"/>
      <c r="M41" s="153"/>
      <c r="O41" s="8"/>
    </row>
    <row r="42" spans="1:15" ht="24.95" customHeight="1" thickBot="1">
      <c r="A42" s="137" t="s">
        <v>3</v>
      </c>
      <c r="B42" s="138" t="s">
        <v>5</v>
      </c>
      <c r="C42" s="155"/>
      <c r="D42" s="156">
        <v>22</v>
      </c>
      <c r="E42" s="157">
        <v>24</v>
      </c>
      <c r="F42" s="158" t="s">
        <v>1791</v>
      </c>
      <c r="G42" s="159"/>
      <c r="H42" s="159"/>
      <c r="I42" s="159"/>
      <c r="J42" s="159"/>
      <c r="K42" s="159"/>
      <c r="L42" s="159"/>
      <c r="M42" s="160"/>
      <c r="O42" s="8"/>
    </row>
    <row r="43" spans="1:15" ht="20.100000000000001" customHeight="1">
      <c r="A43" s="12"/>
      <c r="B43" s="12"/>
      <c r="C43" s="12"/>
      <c r="D43" s="13"/>
      <c r="E43" s="13"/>
      <c r="F43" s="12"/>
      <c r="G43" s="12"/>
      <c r="H43" s="12"/>
      <c r="I43" s="12"/>
      <c r="J43" s="12"/>
      <c r="K43" s="12"/>
      <c r="L43" s="12"/>
      <c r="M43" s="12"/>
    </row>
    <row r="44" spans="1:15" ht="20.100000000000001" customHeight="1"/>
    <row r="45" spans="1:15" ht="20.100000000000001" customHeight="1"/>
    <row r="151" ht="25.5" customHeight="1"/>
    <row r="152" ht="25.5" customHeight="1"/>
    <row r="153" ht="25.5" customHeight="1"/>
  </sheetData>
  <mergeCells count="3">
    <mergeCell ref="A5:C5"/>
    <mergeCell ref="A17:C17"/>
    <mergeCell ref="F17:M17"/>
  </mergeCells>
  <phoneticPr fontId="4"/>
  <printOptions horizontalCentered="1"/>
  <pageMargins left="0.70866141732283472" right="0.70866141732283472" top="0.74803149606299213" bottom="0.74803149606299213" header="0.31496062992125984" footer="0.31496062992125984"/>
  <pageSetup paperSize="9" scale="76" firstPageNumber="6" orientation="portrait" useFirstPageNumber="1" r:id="rId1"/>
  <headerFooter>
    <oddFooter>&amp;C- &amp;P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5" customWidth="1"/>
    <col min="23" max="23" width="11.875" customWidth="1"/>
  </cols>
  <sheetData>
    <row r="1" spans="1:14" ht="32.25">
      <c r="A1" s="83"/>
      <c r="B1" s="169" t="s">
        <v>1676</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8061</v>
      </c>
      <c r="E5" s="1324">
        <v>32.244</v>
      </c>
      <c r="F5" s="1324"/>
      <c r="G5" s="1324"/>
      <c r="H5" s="1324"/>
      <c r="I5" s="1324"/>
      <c r="J5" s="1324"/>
      <c r="K5" s="1324"/>
      <c r="L5" s="1324"/>
      <c r="M5" s="1324"/>
      <c r="N5" s="174"/>
    </row>
    <row r="6" spans="1:14" ht="15" thickBot="1">
      <c r="A6" s="83"/>
      <c r="C6" s="172" t="s">
        <v>448</v>
      </c>
      <c r="D6" s="175"/>
      <c r="E6" s="174"/>
      <c r="F6" s="174"/>
      <c r="G6" s="174"/>
      <c r="H6" s="174"/>
      <c r="I6" s="174"/>
      <c r="J6" s="176" t="s">
        <v>425</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16.7</v>
      </c>
      <c r="F10" s="369">
        <v>28.4</v>
      </c>
      <c r="G10" s="369">
        <v>24.8</v>
      </c>
      <c r="H10" s="369">
        <v>20.399999999999999</v>
      </c>
      <c r="I10" s="369">
        <v>8.6999999999999993</v>
      </c>
      <c r="J10" s="370">
        <v>1</v>
      </c>
      <c r="K10" s="83"/>
      <c r="L10" s="83"/>
      <c r="M10" s="83"/>
      <c r="N10" s="83"/>
    </row>
    <row r="11" spans="1:14">
      <c r="A11" s="83"/>
      <c r="B11" s="365"/>
      <c r="C11" s="371" t="s">
        <v>34</v>
      </c>
      <c r="D11" s="368">
        <v>70</v>
      </c>
      <c r="E11" s="369">
        <v>9.6</v>
      </c>
      <c r="F11" s="369">
        <v>19.399999999999999</v>
      </c>
      <c r="G11" s="369">
        <v>17.8</v>
      </c>
      <c r="H11" s="369">
        <v>15.5</v>
      </c>
      <c r="I11" s="369">
        <v>6.9</v>
      </c>
      <c r="J11" s="370">
        <v>0.7</v>
      </c>
      <c r="K11" s="83"/>
      <c r="L11" s="83"/>
      <c r="M11" s="83"/>
      <c r="N11" s="83"/>
    </row>
    <row r="12" spans="1:14" ht="14.25" thickBot="1">
      <c r="A12" s="83"/>
      <c r="B12" s="372"/>
      <c r="C12" s="373" t="s">
        <v>35</v>
      </c>
      <c r="D12" s="374">
        <v>30</v>
      </c>
      <c r="E12" s="375">
        <v>7.1</v>
      </c>
      <c r="F12" s="375">
        <v>9</v>
      </c>
      <c r="G12" s="375">
        <v>7</v>
      </c>
      <c r="H12" s="375">
        <v>4.9000000000000004</v>
      </c>
      <c r="I12" s="375">
        <v>1.7</v>
      </c>
      <c r="J12" s="376">
        <v>0.3</v>
      </c>
      <c r="K12" s="83"/>
      <c r="L12" s="83"/>
      <c r="M12" s="83"/>
      <c r="N12" s="83"/>
    </row>
    <row r="13" spans="1:14" ht="13.5" customHeight="1" thickBot="1">
      <c r="A13" s="83"/>
      <c r="B13" s="83"/>
      <c r="C13" s="83"/>
      <c r="D13" s="83"/>
      <c r="E13" s="83"/>
      <c r="F13" s="83"/>
      <c r="G13" s="83"/>
      <c r="H13" s="83"/>
      <c r="I13" s="177" t="s">
        <v>177</v>
      </c>
      <c r="J13" s="83"/>
      <c r="K13" s="83"/>
      <c r="L13" s="83"/>
      <c r="M13" s="83"/>
      <c r="N13" s="83"/>
    </row>
    <row r="14" spans="1:14" ht="69" customHeight="1">
      <c r="A14" s="83"/>
      <c r="B14" s="1325" t="s">
        <v>275</v>
      </c>
      <c r="C14" s="1317"/>
      <c r="D14" s="1317"/>
      <c r="E14" s="1317"/>
      <c r="F14" s="377"/>
      <c r="G14" s="377"/>
      <c r="H14" s="378" t="s">
        <v>403</v>
      </c>
      <c r="I14" s="419" t="s">
        <v>126</v>
      </c>
      <c r="J14" s="83"/>
      <c r="K14" s="83"/>
      <c r="L14" s="83"/>
      <c r="M14" s="83"/>
      <c r="N14" s="83"/>
    </row>
    <row r="15" spans="1:14">
      <c r="A15" s="83"/>
      <c r="B15" s="380" t="s">
        <v>563</v>
      </c>
      <c r="C15" s="381"/>
      <c r="D15" s="381"/>
      <c r="E15" s="381"/>
      <c r="F15" s="381"/>
      <c r="G15" s="381"/>
      <c r="H15" s="382">
        <v>5.9</v>
      </c>
      <c r="I15" s="383">
        <v>7</v>
      </c>
      <c r="J15" s="83"/>
      <c r="K15" s="83"/>
      <c r="L15" s="83"/>
      <c r="M15" s="83"/>
      <c r="N15" s="83"/>
    </row>
    <row r="16" spans="1:14">
      <c r="A16" s="83"/>
      <c r="B16" s="380" t="s">
        <v>564</v>
      </c>
      <c r="C16" s="381"/>
      <c r="D16" s="381"/>
      <c r="E16" s="381"/>
      <c r="F16" s="381"/>
      <c r="G16" s="381"/>
      <c r="H16" s="382">
        <v>33.1</v>
      </c>
      <c r="I16" s="383">
        <v>46</v>
      </c>
      <c r="J16" s="83"/>
      <c r="K16" s="83"/>
      <c r="L16" s="83"/>
      <c r="M16" s="83"/>
      <c r="N16" s="83"/>
    </row>
    <row r="17" spans="1:21">
      <c r="A17" s="83"/>
      <c r="B17" s="380" t="s">
        <v>565</v>
      </c>
      <c r="C17" s="381"/>
      <c r="D17" s="381"/>
      <c r="E17" s="381"/>
      <c r="F17" s="381"/>
      <c r="G17" s="381"/>
      <c r="H17" s="382">
        <v>28.5</v>
      </c>
      <c r="I17" s="383">
        <v>29.6</v>
      </c>
      <c r="J17" s="83"/>
      <c r="K17" s="83"/>
      <c r="L17" s="83"/>
      <c r="M17" s="83"/>
      <c r="N17" s="83"/>
    </row>
    <row r="18" spans="1:21" ht="14.25" thickBot="1">
      <c r="A18" s="83"/>
      <c r="B18" s="384" t="s">
        <v>566</v>
      </c>
      <c r="C18" s="385"/>
      <c r="D18" s="385"/>
      <c r="E18" s="385"/>
      <c r="F18" s="385"/>
      <c r="G18" s="385"/>
      <c r="H18" s="386">
        <v>42.8</v>
      </c>
      <c r="I18" s="387">
        <v>54.4</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177</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126</v>
      </c>
      <c r="G25" s="83"/>
      <c r="H25" s="83"/>
      <c r="I25" s="83"/>
      <c r="J25" s="83"/>
      <c r="K25" s="83"/>
      <c r="L25" s="83"/>
      <c r="M25" s="83"/>
      <c r="N25" s="83"/>
      <c r="R25" s="179"/>
      <c r="S25" s="180" t="s">
        <v>126</v>
      </c>
      <c r="T25" s="181" t="s">
        <v>407</v>
      </c>
      <c r="U25" s="182"/>
    </row>
    <row r="26" spans="1:21" ht="13.5" customHeight="1">
      <c r="A26" s="83"/>
      <c r="B26" s="392" t="s">
        <v>1</v>
      </c>
      <c r="C26" s="393"/>
      <c r="D26" s="394">
        <v>2</v>
      </c>
      <c r="E26" s="396">
        <v>51</v>
      </c>
      <c r="F26" s="397">
        <v>50.4</v>
      </c>
      <c r="G26" s="83"/>
      <c r="H26" s="83"/>
      <c r="I26" s="83"/>
      <c r="J26" s="83"/>
      <c r="K26" s="83"/>
      <c r="L26" s="83"/>
      <c r="M26" s="83"/>
      <c r="N26" s="83"/>
      <c r="R26" s="182" t="s">
        <v>408</v>
      </c>
      <c r="S26" s="183">
        <v>50.4</v>
      </c>
      <c r="T26" s="184">
        <v>51</v>
      </c>
      <c r="U26" s="185"/>
    </row>
    <row r="27" spans="1:21" ht="13.5" customHeight="1">
      <c r="A27" s="83"/>
      <c r="B27" s="380" t="s">
        <v>2</v>
      </c>
      <c r="C27" s="381"/>
      <c r="D27" s="398">
        <v>2</v>
      </c>
      <c r="E27" s="399">
        <v>50.4</v>
      </c>
      <c r="F27" s="400">
        <v>49.2</v>
      </c>
      <c r="G27" s="83"/>
      <c r="H27" s="83"/>
      <c r="I27" s="83"/>
      <c r="J27" s="83"/>
      <c r="K27" s="83"/>
      <c r="L27" s="83"/>
      <c r="M27" s="83"/>
      <c r="N27" s="83"/>
      <c r="R27" s="182" t="s">
        <v>409</v>
      </c>
      <c r="S27" s="183">
        <v>49.2</v>
      </c>
      <c r="T27" s="184">
        <v>50.4</v>
      </c>
      <c r="U27" s="185"/>
    </row>
    <row r="28" spans="1:21" ht="13.5" customHeight="1">
      <c r="A28" s="83"/>
      <c r="B28" s="1345" t="s">
        <v>410</v>
      </c>
      <c r="C28" s="401" t="s">
        <v>4</v>
      </c>
      <c r="D28" s="398">
        <v>3</v>
      </c>
      <c r="E28" s="399">
        <v>72.900000000000006</v>
      </c>
      <c r="F28" s="400">
        <v>71.2</v>
      </c>
      <c r="G28" s="83"/>
      <c r="H28" s="83"/>
      <c r="I28" s="83"/>
      <c r="J28" s="83"/>
      <c r="K28" s="83"/>
      <c r="L28" s="83"/>
      <c r="M28" s="83"/>
      <c r="N28" s="83"/>
      <c r="R28" s="186" t="s">
        <v>411</v>
      </c>
      <c r="S28" s="183">
        <v>71.2</v>
      </c>
      <c r="T28" s="184">
        <v>72.900000000000006</v>
      </c>
      <c r="U28" s="185"/>
    </row>
    <row r="29" spans="1:21" ht="13.5" customHeight="1">
      <c r="A29" s="83"/>
      <c r="B29" s="1346"/>
      <c r="C29" s="401" t="s">
        <v>5</v>
      </c>
      <c r="D29" s="398">
        <v>6</v>
      </c>
      <c r="E29" s="399">
        <v>48.8</v>
      </c>
      <c r="F29" s="400">
        <v>50.7</v>
      </c>
      <c r="G29" s="83"/>
      <c r="H29" s="83"/>
      <c r="I29" s="83"/>
      <c r="J29" s="83"/>
      <c r="K29" s="83"/>
      <c r="L29" s="83"/>
      <c r="M29" s="83"/>
      <c r="N29" s="83"/>
      <c r="R29" s="186" t="s">
        <v>412</v>
      </c>
      <c r="S29" s="183">
        <v>50.7</v>
      </c>
      <c r="T29" s="184">
        <v>48.8</v>
      </c>
      <c r="U29" s="185"/>
    </row>
    <row r="30" spans="1:21" ht="13.5" customHeight="1">
      <c r="A30" s="83"/>
      <c r="B30" s="1346"/>
      <c r="C30" s="401" t="s">
        <v>6</v>
      </c>
      <c r="D30" s="398">
        <v>3</v>
      </c>
      <c r="E30" s="399">
        <v>52.5</v>
      </c>
      <c r="F30" s="400">
        <v>54.6</v>
      </c>
      <c r="G30" s="83"/>
      <c r="H30" s="83"/>
      <c r="I30" s="83"/>
      <c r="J30" s="83"/>
      <c r="K30" s="83"/>
      <c r="L30" s="83"/>
      <c r="M30" s="83"/>
      <c r="N30" s="83"/>
      <c r="R30" s="182" t="s">
        <v>413</v>
      </c>
      <c r="S30" s="183">
        <v>54.6</v>
      </c>
      <c r="T30" s="184">
        <v>52.5</v>
      </c>
      <c r="U30" s="185"/>
    </row>
    <row r="31" spans="1:21" ht="13.5" customHeight="1">
      <c r="A31" s="83"/>
      <c r="B31" s="1346"/>
      <c r="C31" s="401" t="s">
        <v>449</v>
      </c>
      <c r="D31" s="398">
        <v>3</v>
      </c>
      <c r="E31" s="399">
        <v>53.3</v>
      </c>
      <c r="F31" s="400">
        <v>53.5</v>
      </c>
      <c r="G31" s="83"/>
      <c r="H31" s="83"/>
      <c r="I31" s="83"/>
      <c r="J31" s="83"/>
      <c r="K31" s="83"/>
      <c r="L31" s="83"/>
      <c r="M31" s="83"/>
      <c r="N31" s="83"/>
      <c r="R31" s="182" t="s">
        <v>414</v>
      </c>
      <c r="S31" s="183">
        <v>53.5</v>
      </c>
      <c r="T31" s="184">
        <v>53.3</v>
      </c>
      <c r="U31" s="185"/>
    </row>
    <row r="32" spans="1:21" ht="13.5" customHeight="1">
      <c r="A32" s="83"/>
      <c r="B32" s="1347"/>
      <c r="C32" s="401" t="s">
        <v>450</v>
      </c>
      <c r="D32" s="398">
        <v>3</v>
      </c>
      <c r="E32" s="399">
        <v>54.3</v>
      </c>
      <c r="F32" s="400">
        <v>54.7</v>
      </c>
      <c r="G32" s="83"/>
      <c r="H32" s="83"/>
      <c r="I32" s="83"/>
      <c r="J32" s="83"/>
      <c r="K32" s="83"/>
      <c r="L32" s="83"/>
      <c r="M32" s="83"/>
      <c r="N32" s="83"/>
      <c r="R32" s="182" t="s">
        <v>415</v>
      </c>
      <c r="S32" s="183">
        <v>54.7</v>
      </c>
      <c r="T32" s="184">
        <v>54.3</v>
      </c>
      <c r="U32" s="185"/>
    </row>
    <row r="33" spans="1:21" ht="14.25" thickBot="1">
      <c r="A33" s="83"/>
      <c r="B33" s="402" t="s">
        <v>7</v>
      </c>
      <c r="C33" s="403"/>
      <c r="D33" s="404">
        <v>3</v>
      </c>
      <c r="E33" s="406">
        <v>65.3</v>
      </c>
      <c r="F33" s="407">
        <v>63.9</v>
      </c>
      <c r="G33" s="83"/>
      <c r="H33" s="83"/>
      <c r="I33" s="83"/>
      <c r="J33" s="83"/>
      <c r="K33" s="83"/>
      <c r="L33" s="83"/>
      <c r="M33" s="83"/>
      <c r="N33" s="83"/>
      <c r="R33" s="187" t="s">
        <v>416</v>
      </c>
      <c r="S33" s="188">
        <v>63.9</v>
      </c>
      <c r="T33" s="189">
        <v>65.3</v>
      </c>
      <c r="U33" s="185"/>
    </row>
    <row r="34" spans="1:21" ht="15" thickTop="1" thickBot="1">
      <c r="A34" s="83"/>
      <c r="B34" s="408" t="s">
        <v>8</v>
      </c>
      <c r="C34" s="409"/>
      <c r="D34" s="410">
        <v>25</v>
      </c>
      <c r="E34" s="411">
        <v>55.6</v>
      </c>
      <c r="F34" s="412">
        <v>55.9</v>
      </c>
      <c r="G34" s="83"/>
      <c r="H34" s="83"/>
      <c r="I34" s="83"/>
      <c r="J34" s="83"/>
      <c r="K34" s="83"/>
      <c r="L34" s="83"/>
      <c r="M34" s="83"/>
      <c r="N34" s="83"/>
    </row>
    <row r="35" spans="1:21">
      <c r="A35" s="83"/>
      <c r="B35" s="425" t="s">
        <v>417</v>
      </c>
      <c r="C35" s="343"/>
      <c r="D35" s="343"/>
      <c r="E35" s="426">
        <v>100</v>
      </c>
      <c r="F35" s="427">
        <v>100.53956834532374</v>
      </c>
      <c r="G35" s="83"/>
      <c r="H35" s="83"/>
      <c r="I35" s="83"/>
      <c r="J35" s="83"/>
      <c r="K35" s="83"/>
      <c r="L35" s="83"/>
      <c r="M35" s="83"/>
      <c r="N35" s="83"/>
    </row>
    <row r="36" spans="1:21">
      <c r="A36" s="83"/>
      <c r="B36" s="428" t="s">
        <v>418</v>
      </c>
      <c r="C36" s="429"/>
      <c r="D36" s="429"/>
      <c r="E36" s="430">
        <v>100</v>
      </c>
      <c r="F36" s="431">
        <v>104.23940149625935</v>
      </c>
      <c r="G36" s="83"/>
      <c r="H36" s="83"/>
      <c r="I36" s="83"/>
      <c r="J36" s="83"/>
      <c r="K36" s="83"/>
      <c r="L36" s="83"/>
      <c r="M36" s="83"/>
      <c r="N36" s="83"/>
    </row>
    <row r="37" spans="1:21" ht="14.25" thickBot="1">
      <c r="A37" s="83"/>
      <c r="B37" s="432" t="s">
        <v>419</v>
      </c>
      <c r="C37" s="433"/>
      <c r="D37" s="433"/>
      <c r="E37" s="434">
        <v>0</v>
      </c>
      <c r="F37" s="435">
        <v>-3.6998331509356035</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177</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55.9</v>
      </c>
      <c r="E42" s="369">
        <v>46.6</v>
      </c>
      <c r="F42" s="369">
        <v>54.1</v>
      </c>
      <c r="G42" s="369">
        <v>56.1</v>
      </c>
      <c r="H42" s="369">
        <v>61.9</v>
      </c>
      <c r="I42" s="369">
        <v>63.9</v>
      </c>
      <c r="J42" s="370">
        <v>64.599999999999994</v>
      </c>
      <c r="K42" s="83"/>
      <c r="L42" s="83"/>
      <c r="M42" s="83"/>
      <c r="N42" s="83"/>
    </row>
    <row r="43" spans="1:21">
      <c r="A43" s="83"/>
      <c r="B43" s="365"/>
      <c r="C43" s="371" t="s">
        <v>34</v>
      </c>
      <c r="D43" s="368">
        <v>57.3</v>
      </c>
      <c r="E43" s="369">
        <v>46.1</v>
      </c>
      <c r="F43" s="369">
        <v>55.6</v>
      </c>
      <c r="G43" s="369">
        <v>57</v>
      </c>
      <c r="H43" s="369">
        <v>62.5</v>
      </c>
      <c r="I43" s="369">
        <v>65.599999999999994</v>
      </c>
      <c r="J43" s="370">
        <v>68.599999999999994</v>
      </c>
      <c r="K43" s="83"/>
      <c r="L43" s="83"/>
      <c r="M43" s="83"/>
      <c r="N43" s="83"/>
    </row>
    <row r="44" spans="1:21" ht="14.25" thickBot="1">
      <c r="A44" s="83"/>
      <c r="B44" s="372"/>
      <c r="C44" s="373" t="s">
        <v>35</v>
      </c>
      <c r="D44" s="374">
        <v>52.6</v>
      </c>
      <c r="E44" s="375">
        <v>47.3</v>
      </c>
      <c r="F44" s="375">
        <v>50.9</v>
      </c>
      <c r="G44" s="375">
        <v>53.6</v>
      </c>
      <c r="H44" s="375">
        <v>60.2</v>
      </c>
      <c r="I44" s="375">
        <v>56.9</v>
      </c>
      <c r="J44" s="376">
        <v>55</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177</v>
      </c>
      <c r="M46" s="98"/>
      <c r="N46" s="98"/>
    </row>
    <row r="47" spans="1:21" ht="69.75" customHeight="1">
      <c r="A47" s="83"/>
      <c r="B47" s="417"/>
      <c r="C47" s="418"/>
      <c r="D47" s="1317" t="s">
        <v>275</v>
      </c>
      <c r="E47" s="1317"/>
      <c r="F47" s="1317"/>
      <c r="G47" s="1317"/>
      <c r="H47" s="1317"/>
      <c r="I47" s="1317"/>
      <c r="J47" s="1317"/>
      <c r="K47" s="378" t="s">
        <v>403</v>
      </c>
      <c r="L47" s="419" t="s">
        <v>126</v>
      </c>
      <c r="M47" s="83"/>
      <c r="N47" s="83"/>
    </row>
    <row r="48" spans="1:21">
      <c r="A48" s="83"/>
      <c r="B48" s="1318" t="s">
        <v>21</v>
      </c>
      <c r="C48" s="1319"/>
      <c r="D48" s="421" t="s">
        <v>277</v>
      </c>
      <c r="E48" s="381"/>
      <c r="F48" s="381"/>
      <c r="G48" s="381"/>
      <c r="H48" s="381"/>
      <c r="I48" s="381"/>
      <c r="J48" s="381"/>
      <c r="K48" s="382">
        <v>54.9</v>
      </c>
      <c r="L48" s="383">
        <v>53.2</v>
      </c>
      <c r="M48" s="83"/>
      <c r="N48" s="83"/>
    </row>
    <row r="49" spans="1:14">
      <c r="A49" s="83"/>
      <c r="B49" s="1320"/>
      <c r="C49" s="1321"/>
      <c r="D49" s="421" t="s">
        <v>278</v>
      </c>
      <c r="E49" s="381"/>
      <c r="F49" s="381"/>
      <c r="G49" s="381"/>
      <c r="H49" s="381"/>
      <c r="I49" s="381"/>
      <c r="J49" s="381"/>
      <c r="K49" s="382">
        <v>72.099999999999994</v>
      </c>
      <c r="L49" s="383">
        <v>71.599999999999994</v>
      </c>
      <c r="M49" s="83"/>
      <c r="N49" s="83"/>
    </row>
    <row r="50" spans="1:14">
      <c r="A50" s="83"/>
      <c r="B50" s="1322"/>
      <c r="C50" s="1323"/>
      <c r="D50" s="421" t="s">
        <v>279</v>
      </c>
      <c r="E50" s="381"/>
      <c r="F50" s="381"/>
      <c r="G50" s="381"/>
      <c r="H50" s="381"/>
      <c r="I50" s="381"/>
      <c r="J50" s="381"/>
      <c r="K50" s="382">
        <v>84.5</v>
      </c>
      <c r="L50" s="383">
        <v>82.2</v>
      </c>
      <c r="M50" s="83"/>
      <c r="N50" s="83"/>
    </row>
    <row r="51" spans="1:14">
      <c r="A51" s="83"/>
      <c r="B51" s="1318" t="s">
        <v>280</v>
      </c>
      <c r="C51" s="1319"/>
      <c r="D51" s="421" t="s">
        <v>420</v>
      </c>
      <c r="E51" s="381"/>
      <c r="F51" s="381"/>
      <c r="G51" s="381"/>
      <c r="H51" s="381"/>
      <c r="I51" s="381"/>
      <c r="J51" s="381"/>
      <c r="K51" s="382">
        <v>47.4</v>
      </c>
      <c r="L51" s="383">
        <v>47.6</v>
      </c>
      <c r="M51" s="83"/>
      <c r="N51" s="83"/>
    </row>
    <row r="52" spans="1:14">
      <c r="A52" s="83"/>
      <c r="B52" s="1322"/>
      <c r="C52" s="1323"/>
      <c r="D52" s="421" t="s">
        <v>282</v>
      </c>
      <c r="E52" s="381"/>
      <c r="F52" s="381"/>
      <c r="G52" s="381"/>
      <c r="H52" s="381"/>
      <c r="I52" s="381"/>
      <c r="J52" s="381"/>
      <c r="K52" s="382">
        <v>35.6</v>
      </c>
      <c r="L52" s="383">
        <v>30.9</v>
      </c>
      <c r="M52" s="83"/>
      <c r="N52" s="83"/>
    </row>
    <row r="53" spans="1:14">
      <c r="A53" s="83"/>
      <c r="B53" s="1337" t="s">
        <v>283</v>
      </c>
      <c r="C53" s="1338"/>
      <c r="D53" s="421" t="s">
        <v>284</v>
      </c>
      <c r="E53" s="381"/>
      <c r="F53" s="381"/>
      <c r="G53" s="381"/>
      <c r="H53" s="381"/>
      <c r="I53" s="381"/>
      <c r="J53" s="381"/>
      <c r="K53" s="382">
        <v>54.7</v>
      </c>
      <c r="L53" s="383">
        <v>57.2</v>
      </c>
      <c r="M53" s="83"/>
      <c r="N53" s="83"/>
    </row>
    <row r="54" spans="1:14">
      <c r="A54" s="83"/>
      <c r="B54" s="1339"/>
      <c r="C54" s="1340"/>
      <c r="D54" s="421" t="s">
        <v>285</v>
      </c>
      <c r="E54" s="381"/>
      <c r="F54" s="381"/>
      <c r="G54" s="381"/>
      <c r="H54" s="381"/>
      <c r="I54" s="381"/>
      <c r="J54" s="381"/>
      <c r="K54" s="382">
        <v>53.6</v>
      </c>
      <c r="L54" s="383">
        <v>54.8</v>
      </c>
      <c r="M54" s="83"/>
      <c r="N54" s="83"/>
    </row>
    <row r="55" spans="1:14">
      <c r="A55" s="83"/>
      <c r="B55" s="1339"/>
      <c r="C55" s="1340"/>
      <c r="D55" s="421" t="s">
        <v>286</v>
      </c>
      <c r="E55" s="381"/>
      <c r="F55" s="381"/>
      <c r="G55" s="381"/>
      <c r="H55" s="381"/>
      <c r="I55" s="381"/>
      <c r="J55" s="381"/>
      <c r="K55" s="382">
        <v>63.1</v>
      </c>
      <c r="L55" s="383">
        <v>64.7</v>
      </c>
      <c r="M55" s="83"/>
      <c r="N55" s="83"/>
    </row>
    <row r="56" spans="1:14">
      <c r="A56" s="83"/>
      <c r="B56" s="1339"/>
      <c r="C56" s="1340"/>
      <c r="D56" s="421" t="s">
        <v>287</v>
      </c>
      <c r="E56" s="381"/>
      <c r="F56" s="381"/>
      <c r="G56" s="381"/>
      <c r="H56" s="381"/>
      <c r="I56" s="381"/>
      <c r="J56" s="381"/>
      <c r="K56" s="382">
        <v>3.9</v>
      </c>
      <c r="L56" s="383">
        <v>6.1</v>
      </c>
      <c r="M56" s="83"/>
      <c r="N56" s="83"/>
    </row>
    <row r="57" spans="1:14">
      <c r="A57" s="83"/>
      <c r="B57" s="1339"/>
      <c r="C57" s="1340"/>
      <c r="D57" s="421" t="s">
        <v>288</v>
      </c>
      <c r="E57" s="381"/>
      <c r="F57" s="381"/>
      <c r="G57" s="381"/>
      <c r="H57" s="381"/>
      <c r="I57" s="381"/>
      <c r="J57" s="381"/>
      <c r="K57" s="382">
        <v>11.4</v>
      </c>
      <c r="L57" s="383">
        <v>15.6</v>
      </c>
      <c r="M57" s="83"/>
      <c r="N57" s="83"/>
    </row>
    <row r="58" spans="1:14">
      <c r="A58" s="83"/>
      <c r="B58" s="1339"/>
      <c r="C58" s="1340"/>
      <c r="D58" s="421" t="s">
        <v>289</v>
      </c>
      <c r="E58" s="381"/>
      <c r="F58" s="381"/>
      <c r="G58" s="381"/>
      <c r="H58" s="381"/>
      <c r="I58" s="381"/>
      <c r="J58" s="381"/>
      <c r="K58" s="382">
        <v>31.6</v>
      </c>
      <c r="L58" s="383">
        <v>33.799999999999997</v>
      </c>
      <c r="M58" s="83"/>
      <c r="N58" s="83"/>
    </row>
    <row r="59" spans="1:14">
      <c r="A59" s="83"/>
      <c r="B59" s="1339"/>
      <c r="C59" s="1340"/>
      <c r="D59" s="421" t="s">
        <v>422</v>
      </c>
      <c r="E59" s="381"/>
      <c r="F59" s="381"/>
      <c r="G59" s="381"/>
      <c r="H59" s="381"/>
      <c r="I59" s="381"/>
      <c r="J59" s="381"/>
      <c r="K59" s="382">
        <v>32.200000000000003</v>
      </c>
      <c r="L59" s="383">
        <v>31.4</v>
      </c>
      <c r="M59" s="83"/>
      <c r="N59" s="83"/>
    </row>
    <row r="60" spans="1:14">
      <c r="A60" s="83"/>
      <c r="B60" s="1341"/>
      <c r="C60" s="1342"/>
      <c r="D60" s="421" t="s">
        <v>423</v>
      </c>
      <c r="E60" s="381"/>
      <c r="F60" s="381"/>
      <c r="G60" s="381"/>
      <c r="H60" s="381"/>
      <c r="I60" s="381"/>
      <c r="J60" s="381"/>
      <c r="K60" s="382">
        <v>25.6</v>
      </c>
      <c r="L60" s="383">
        <v>28.2</v>
      </c>
      <c r="M60" s="83"/>
      <c r="N60" s="83"/>
    </row>
    <row r="61" spans="1:14">
      <c r="A61" s="83"/>
      <c r="B61" s="1318" t="s">
        <v>424</v>
      </c>
      <c r="C61" s="1319"/>
      <c r="D61" s="422" t="s">
        <v>291</v>
      </c>
      <c r="E61" s="414"/>
      <c r="F61" s="414"/>
      <c r="G61" s="414"/>
      <c r="H61" s="414"/>
      <c r="I61" s="414"/>
      <c r="J61" s="415"/>
      <c r="K61" s="382">
        <v>73.7</v>
      </c>
      <c r="L61" s="383">
        <v>72.400000000000006</v>
      </c>
      <c r="M61" s="83"/>
      <c r="N61" s="83"/>
    </row>
    <row r="62" spans="1:14">
      <c r="A62" s="83"/>
      <c r="B62" s="1322"/>
      <c r="C62" s="1323"/>
      <c r="D62" s="423" t="s">
        <v>292</v>
      </c>
      <c r="E62" s="381"/>
      <c r="F62" s="381"/>
      <c r="G62" s="381"/>
      <c r="H62" s="381"/>
      <c r="I62" s="381"/>
      <c r="J62" s="381"/>
      <c r="K62" s="382">
        <v>37.1</v>
      </c>
      <c r="L62" s="383">
        <v>33.6</v>
      </c>
      <c r="M62" s="83"/>
      <c r="N62" s="83"/>
    </row>
    <row r="63" spans="1:14">
      <c r="A63" s="83"/>
      <c r="B63" s="1318" t="s">
        <v>293</v>
      </c>
      <c r="C63" s="1319"/>
      <c r="D63" s="421" t="s">
        <v>294</v>
      </c>
      <c r="E63" s="381"/>
      <c r="F63" s="381"/>
      <c r="G63" s="381"/>
      <c r="H63" s="381"/>
      <c r="I63" s="381"/>
      <c r="J63" s="381"/>
      <c r="K63" s="382">
        <v>62.4</v>
      </c>
      <c r="L63" s="383">
        <v>61.9</v>
      </c>
      <c r="M63" s="83"/>
      <c r="N63" s="83"/>
    </row>
    <row r="64" spans="1:14">
      <c r="A64" s="83"/>
      <c r="B64" s="1322"/>
      <c r="C64" s="1323"/>
      <c r="D64" s="421" t="s">
        <v>295</v>
      </c>
      <c r="E64" s="381"/>
      <c r="F64" s="381"/>
      <c r="G64" s="381"/>
      <c r="H64" s="381"/>
      <c r="I64" s="381"/>
      <c r="J64" s="381"/>
      <c r="K64" s="382">
        <v>6.6</v>
      </c>
      <c r="L64" s="383">
        <v>8.1999999999999993</v>
      </c>
      <c r="M64" s="83"/>
      <c r="N64" s="83"/>
    </row>
    <row r="65" spans="1:14">
      <c r="A65" s="83"/>
      <c r="B65" s="1318" t="s">
        <v>300</v>
      </c>
      <c r="C65" s="1319"/>
      <c r="D65" s="421" t="s">
        <v>395</v>
      </c>
      <c r="E65" s="381"/>
      <c r="F65" s="381"/>
      <c r="G65" s="381"/>
      <c r="H65" s="381"/>
      <c r="I65" s="381"/>
      <c r="J65" s="381"/>
      <c r="K65" s="382">
        <v>78.599999999999994</v>
      </c>
      <c r="L65" s="383">
        <v>72.8</v>
      </c>
      <c r="M65" s="83"/>
      <c r="N65" s="83"/>
    </row>
    <row r="66" spans="1:14">
      <c r="A66" s="83"/>
      <c r="B66" s="1320"/>
      <c r="C66" s="1321"/>
      <c r="D66" s="421" t="s">
        <v>302</v>
      </c>
      <c r="E66" s="381"/>
      <c r="F66" s="381"/>
      <c r="G66" s="381"/>
      <c r="H66" s="381"/>
      <c r="I66" s="381"/>
      <c r="J66" s="381"/>
      <c r="K66" s="382">
        <v>47.1</v>
      </c>
      <c r="L66" s="383">
        <v>44.3</v>
      </c>
      <c r="M66" s="83"/>
      <c r="N66" s="83"/>
    </row>
    <row r="67" spans="1:14" ht="14.25" thickBot="1">
      <c r="A67" s="83"/>
      <c r="B67" s="1343"/>
      <c r="C67" s="1344"/>
      <c r="D67" s="424" t="s">
        <v>303</v>
      </c>
      <c r="E67" s="385"/>
      <c r="F67" s="385"/>
      <c r="G67" s="385"/>
      <c r="H67" s="385"/>
      <c r="I67" s="385"/>
      <c r="J67" s="385"/>
      <c r="K67" s="386">
        <v>15</v>
      </c>
      <c r="L67" s="387">
        <v>15.9</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5" customWidth="1"/>
    <col min="23" max="23" width="11.875" customWidth="1"/>
  </cols>
  <sheetData>
    <row r="1" spans="1:14" ht="32.25">
      <c r="A1" s="83"/>
      <c r="B1" s="169" t="s">
        <v>1677</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877</v>
      </c>
      <c r="E5" s="1324">
        <v>3.508</v>
      </c>
      <c r="F5" s="1324"/>
      <c r="G5" s="1324"/>
      <c r="H5" s="1324"/>
      <c r="I5" s="1324"/>
      <c r="J5" s="1324"/>
      <c r="K5" s="1324"/>
      <c r="L5" s="1324"/>
      <c r="M5" s="1324"/>
      <c r="N5" s="174"/>
    </row>
    <row r="6" spans="1:14" ht="15" thickBot="1">
      <c r="A6" s="83"/>
      <c r="C6" s="172" t="s">
        <v>451</v>
      </c>
      <c r="D6" s="175"/>
      <c r="E6" s="174"/>
      <c r="F6" s="174"/>
      <c r="G6" s="174"/>
      <c r="H6" s="174"/>
      <c r="I6" s="174"/>
      <c r="J6" s="176" t="s">
        <v>452</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16.2</v>
      </c>
      <c r="F10" s="369">
        <v>21.8</v>
      </c>
      <c r="G10" s="369">
        <v>23.6</v>
      </c>
      <c r="H10" s="369">
        <v>30.3</v>
      </c>
      <c r="I10" s="369">
        <v>8</v>
      </c>
      <c r="J10" s="370">
        <v>0.1</v>
      </c>
      <c r="K10" s="83"/>
      <c r="L10" s="83"/>
      <c r="M10" s="83"/>
      <c r="N10" s="83"/>
    </row>
    <row r="11" spans="1:14">
      <c r="A11" s="83"/>
      <c r="B11" s="365"/>
      <c r="C11" s="371" t="s">
        <v>34</v>
      </c>
      <c r="D11" s="368">
        <v>82.9</v>
      </c>
      <c r="E11" s="369">
        <v>11.4</v>
      </c>
      <c r="F11" s="369">
        <v>17.899999999999999</v>
      </c>
      <c r="G11" s="369">
        <v>19.5</v>
      </c>
      <c r="H11" s="369">
        <v>26.7</v>
      </c>
      <c r="I11" s="369">
        <v>7.3</v>
      </c>
      <c r="J11" s="370">
        <v>0.1</v>
      </c>
      <c r="K11" s="83"/>
      <c r="L11" s="83"/>
      <c r="M11" s="83"/>
      <c r="N11" s="83"/>
    </row>
    <row r="12" spans="1:14" ht="14.25" thickBot="1">
      <c r="A12" s="83"/>
      <c r="B12" s="372"/>
      <c r="C12" s="373" t="s">
        <v>35</v>
      </c>
      <c r="D12" s="374">
        <v>17.100000000000001</v>
      </c>
      <c r="E12" s="375">
        <v>4.8</v>
      </c>
      <c r="F12" s="375">
        <v>3.9</v>
      </c>
      <c r="G12" s="375">
        <v>4.0999999999999996</v>
      </c>
      <c r="H12" s="375">
        <v>3.6</v>
      </c>
      <c r="I12" s="375">
        <v>0.7</v>
      </c>
      <c r="J12" s="376">
        <v>0</v>
      </c>
      <c r="K12" s="83"/>
      <c r="L12" s="83"/>
      <c r="M12" s="83"/>
      <c r="N12" s="83"/>
    </row>
    <row r="13" spans="1:14" ht="13.5" customHeight="1" thickBot="1">
      <c r="A13" s="83"/>
      <c r="B13" s="83"/>
      <c r="C13" s="83"/>
      <c r="D13" s="83"/>
      <c r="E13" s="83"/>
      <c r="F13" s="83"/>
      <c r="G13" s="83"/>
      <c r="H13" s="83"/>
      <c r="I13" s="194" t="s">
        <v>453</v>
      </c>
      <c r="J13" s="83"/>
      <c r="K13" s="83"/>
      <c r="L13" s="83"/>
      <c r="M13" s="83"/>
      <c r="N13" s="83"/>
    </row>
    <row r="14" spans="1:14" ht="69" customHeight="1">
      <c r="A14" s="83"/>
      <c r="B14" s="1325" t="s">
        <v>275</v>
      </c>
      <c r="C14" s="1317"/>
      <c r="D14" s="1317"/>
      <c r="E14" s="1317"/>
      <c r="F14" s="377"/>
      <c r="G14" s="377"/>
      <c r="H14" s="378" t="s">
        <v>403</v>
      </c>
      <c r="I14" s="419" t="s">
        <v>127</v>
      </c>
      <c r="J14" s="83"/>
      <c r="K14" s="83"/>
      <c r="L14" s="83"/>
      <c r="M14" s="83"/>
      <c r="N14" s="83"/>
    </row>
    <row r="15" spans="1:14">
      <c r="A15" s="83"/>
      <c r="B15" s="380" t="s">
        <v>563</v>
      </c>
      <c r="C15" s="381"/>
      <c r="D15" s="381"/>
      <c r="E15" s="381"/>
      <c r="F15" s="381"/>
      <c r="G15" s="381"/>
      <c r="H15" s="382">
        <v>5.9</v>
      </c>
      <c r="I15" s="383">
        <v>7.5</v>
      </c>
      <c r="J15" s="83"/>
      <c r="K15" s="83"/>
      <c r="L15" s="83"/>
      <c r="M15" s="83"/>
      <c r="N15" s="83"/>
    </row>
    <row r="16" spans="1:14">
      <c r="A16" s="83"/>
      <c r="B16" s="380" t="s">
        <v>564</v>
      </c>
      <c r="C16" s="381"/>
      <c r="D16" s="381"/>
      <c r="E16" s="381"/>
      <c r="F16" s="381"/>
      <c r="G16" s="381"/>
      <c r="H16" s="382">
        <v>33.1</v>
      </c>
      <c r="I16" s="383">
        <v>67</v>
      </c>
      <c r="J16" s="83"/>
      <c r="K16" s="83"/>
      <c r="L16" s="83"/>
      <c r="M16" s="83"/>
      <c r="N16" s="83"/>
    </row>
    <row r="17" spans="1:21">
      <c r="A17" s="83"/>
      <c r="B17" s="380" t="s">
        <v>565</v>
      </c>
      <c r="C17" s="381"/>
      <c r="D17" s="381"/>
      <c r="E17" s="381"/>
      <c r="F17" s="381"/>
      <c r="G17" s="381"/>
      <c r="H17" s="382">
        <v>28.5</v>
      </c>
      <c r="I17" s="383">
        <v>39.299999999999997</v>
      </c>
      <c r="J17" s="83"/>
      <c r="K17" s="83"/>
      <c r="L17" s="83"/>
      <c r="M17" s="83"/>
      <c r="N17" s="83"/>
    </row>
    <row r="18" spans="1:21" ht="14.25" thickBot="1">
      <c r="A18" s="83"/>
      <c r="B18" s="384" t="s">
        <v>566</v>
      </c>
      <c r="C18" s="385"/>
      <c r="D18" s="385"/>
      <c r="E18" s="385"/>
      <c r="F18" s="385"/>
      <c r="G18" s="385"/>
      <c r="H18" s="386">
        <v>42.8</v>
      </c>
      <c r="I18" s="387">
        <v>73.900000000000006</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453</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127</v>
      </c>
      <c r="G25" s="83"/>
      <c r="H25" s="83"/>
      <c r="I25" s="83"/>
      <c r="J25" s="83"/>
      <c r="K25" s="83"/>
      <c r="L25" s="83"/>
      <c r="M25" s="83"/>
      <c r="N25" s="83"/>
      <c r="R25" s="179"/>
      <c r="S25" s="180" t="s">
        <v>127</v>
      </c>
      <c r="T25" s="181" t="s">
        <v>407</v>
      </c>
      <c r="U25" s="182"/>
    </row>
    <row r="26" spans="1:21" ht="13.5" customHeight="1">
      <c r="A26" s="83"/>
      <c r="B26" s="392" t="s">
        <v>1</v>
      </c>
      <c r="C26" s="393"/>
      <c r="D26" s="394">
        <v>2</v>
      </c>
      <c r="E26" s="396">
        <v>51</v>
      </c>
      <c r="F26" s="397">
        <v>57.5</v>
      </c>
      <c r="G26" s="83"/>
      <c r="H26" s="83"/>
      <c r="I26" s="83"/>
      <c r="J26" s="83"/>
      <c r="K26" s="83"/>
      <c r="L26" s="83"/>
      <c r="M26" s="83"/>
      <c r="N26" s="83"/>
      <c r="R26" s="182" t="s">
        <v>408</v>
      </c>
      <c r="S26" s="183">
        <v>57.5</v>
      </c>
      <c r="T26" s="184">
        <v>51</v>
      </c>
      <c r="U26" s="185"/>
    </row>
    <row r="27" spans="1:21" ht="13.5" customHeight="1">
      <c r="A27" s="83"/>
      <c r="B27" s="380" t="s">
        <v>2</v>
      </c>
      <c r="C27" s="381"/>
      <c r="D27" s="398">
        <v>2</v>
      </c>
      <c r="E27" s="399">
        <v>50.4</v>
      </c>
      <c r="F27" s="400">
        <v>57</v>
      </c>
      <c r="G27" s="83"/>
      <c r="H27" s="83"/>
      <c r="I27" s="83"/>
      <c r="J27" s="83"/>
      <c r="K27" s="83"/>
      <c r="L27" s="83"/>
      <c r="M27" s="83"/>
      <c r="N27" s="83"/>
      <c r="R27" s="182" t="s">
        <v>409</v>
      </c>
      <c r="S27" s="183">
        <v>57</v>
      </c>
      <c r="T27" s="184">
        <v>50.4</v>
      </c>
      <c r="U27" s="185"/>
    </row>
    <row r="28" spans="1:21" ht="13.5" customHeight="1">
      <c r="A28" s="83"/>
      <c r="B28" s="1345" t="s">
        <v>410</v>
      </c>
      <c r="C28" s="401" t="s">
        <v>4</v>
      </c>
      <c r="D28" s="398">
        <v>3</v>
      </c>
      <c r="E28" s="399">
        <v>72.900000000000006</v>
      </c>
      <c r="F28" s="400">
        <v>78.2</v>
      </c>
      <c r="G28" s="83"/>
      <c r="H28" s="83"/>
      <c r="I28" s="83"/>
      <c r="J28" s="83"/>
      <c r="K28" s="83"/>
      <c r="L28" s="83"/>
      <c r="M28" s="83"/>
      <c r="N28" s="83"/>
      <c r="R28" s="186" t="s">
        <v>411</v>
      </c>
      <c r="S28" s="183">
        <v>78.2</v>
      </c>
      <c r="T28" s="184">
        <v>72.900000000000006</v>
      </c>
      <c r="U28" s="185"/>
    </row>
    <row r="29" spans="1:21" ht="13.5" customHeight="1">
      <c r="A29" s="83"/>
      <c r="B29" s="1346"/>
      <c r="C29" s="401" t="s">
        <v>5</v>
      </c>
      <c r="D29" s="398">
        <v>6</v>
      </c>
      <c r="E29" s="399">
        <v>48.8</v>
      </c>
      <c r="F29" s="400">
        <v>61.8</v>
      </c>
      <c r="G29" s="83"/>
      <c r="H29" s="83"/>
      <c r="I29" s="83"/>
      <c r="J29" s="83"/>
      <c r="K29" s="83"/>
      <c r="L29" s="83"/>
      <c r="M29" s="83"/>
      <c r="N29" s="83"/>
      <c r="R29" s="186" t="s">
        <v>412</v>
      </c>
      <c r="S29" s="183">
        <v>61.8</v>
      </c>
      <c r="T29" s="184">
        <v>48.8</v>
      </c>
      <c r="U29" s="185"/>
    </row>
    <row r="30" spans="1:21" ht="13.5" customHeight="1">
      <c r="A30" s="83"/>
      <c r="B30" s="1346"/>
      <c r="C30" s="401" t="s">
        <v>6</v>
      </c>
      <c r="D30" s="398">
        <v>3</v>
      </c>
      <c r="E30" s="399">
        <v>52.5</v>
      </c>
      <c r="F30" s="400">
        <v>66.2</v>
      </c>
      <c r="G30" s="83"/>
      <c r="H30" s="83"/>
      <c r="I30" s="83"/>
      <c r="J30" s="83"/>
      <c r="K30" s="83"/>
      <c r="L30" s="83"/>
      <c r="M30" s="83"/>
      <c r="N30" s="83"/>
      <c r="R30" s="182" t="s">
        <v>413</v>
      </c>
      <c r="S30" s="183">
        <v>66.2</v>
      </c>
      <c r="T30" s="184">
        <v>52.5</v>
      </c>
      <c r="U30" s="185"/>
    </row>
    <row r="31" spans="1:21" ht="13.5" customHeight="1">
      <c r="A31" s="83"/>
      <c r="B31" s="1346"/>
      <c r="C31" s="401" t="s">
        <v>454</v>
      </c>
      <c r="D31" s="398">
        <v>3</v>
      </c>
      <c r="E31" s="399">
        <v>53.3</v>
      </c>
      <c r="F31" s="400">
        <v>64.099999999999994</v>
      </c>
      <c r="G31" s="83"/>
      <c r="H31" s="83"/>
      <c r="I31" s="83"/>
      <c r="J31" s="83"/>
      <c r="K31" s="83"/>
      <c r="L31" s="83"/>
      <c r="M31" s="83"/>
      <c r="N31" s="83"/>
      <c r="R31" s="182" t="s">
        <v>414</v>
      </c>
      <c r="S31" s="183">
        <v>64.099999999999994</v>
      </c>
      <c r="T31" s="184">
        <v>53.3</v>
      </c>
      <c r="U31" s="185"/>
    </row>
    <row r="32" spans="1:21" ht="13.5" customHeight="1">
      <c r="A32" s="83"/>
      <c r="B32" s="1347"/>
      <c r="C32" s="401" t="s">
        <v>455</v>
      </c>
      <c r="D32" s="398">
        <v>3</v>
      </c>
      <c r="E32" s="399">
        <v>54.3</v>
      </c>
      <c r="F32" s="400">
        <v>63.2</v>
      </c>
      <c r="G32" s="83"/>
      <c r="H32" s="83"/>
      <c r="I32" s="83"/>
      <c r="J32" s="83"/>
      <c r="K32" s="83"/>
      <c r="L32" s="83"/>
      <c r="M32" s="83"/>
      <c r="N32" s="83"/>
      <c r="R32" s="182" t="s">
        <v>415</v>
      </c>
      <c r="S32" s="183">
        <v>63.2</v>
      </c>
      <c r="T32" s="184">
        <v>54.3</v>
      </c>
      <c r="U32" s="185"/>
    </row>
    <row r="33" spans="1:21" ht="14.25" thickBot="1">
      <c r="A33" s="83"/>
      <c r="B33" s="402" t="s">
        <v>7</v>
      </c>
      <c r="C33" s="403"/>
      <c r="D33" s="404">
        <v>3</v>
      </c>
      <c r="E33" s="406">
        <v>65.3</v>
      </c>
      <c r="F33" s="407">
        <v>71.5</v>
      </c>
      <c r="G33" s="83"/>
      <c r="H33" s="83"/>
      <c r="I33" s="83"/>
      <c r="J33" s="83"/>
      <c r="K33" s="83"/>
      <c r="L33" s="83"/>
      <c r="M33" s="83"/>
      <c r="N33" s="83"/>
      <c r="R33" s="187" t="s">
        <v>416</v>
      </c>
      <c r="S33" s="188">
        <v>71.5</v>
      </c>
      <c r="T33" s="189">
        <v>65.3</v>
      </c>
      <c r="U33" s="185"/>
    </row>
    <row r="34" spans="1:21" ht="15" thickTop="1" thickBot="1">
      <c r="A34" s="83"/>
      <c r="B34" s="408" t="s">
        <v>8</v>
      </c>
      <c r="C34" s="409"/>
      <c r="D34" s="410">
        <v>25</v>
      </c>
      <c r="E34" s="411">
        <v>55.6</v>
      </c>
      <c r="F34" s="412">
        <v>65.2</v>
      </c>
      <c r="G34" s="83"/>
      <c r="H34" s="83"/>
      <c r="I34" s="83"/>
      <c r="J34" s="83"/>
      <c r="K34" s="83"/>
      <c r="L34" s="83"/>
      <c r="M34" s="83"/>
      <c r="N34" s="83"/>
    </row>
    <row r="35" spans="1:21">
      <c r="A35" s="83"/>
      <c r="B35" s="425" t="s">
        <v>417</v>
      </c>
      <c r="C35" s="343"/>
      <c r="D35" s="343"/>
      <c r="E35" s="426">
        <v>100</v>
      </c>
      <c r="F35" s="427">
        <v>117.26618705035972</v>
      </c>
      <c r="G35" s="83"/>
      <c r="H35" s="83"/>
      <c r="I35" s="83"/>
      <c r="J35" s="83"/>
      <c r="K35" s="83"/>
      <c r="L35" s="83"/>
      <c r="M35" s="83"/>
      <c r="N35" s="83"/>
    </row>
    <row r="36" spans="1:21">
      <c r="A36" s="83"/>
      <c r="B36" s="428" t="s">
        <v>418</v>
      </c>
      <c r="C36" s="429"/>
      <c r="D36" s="429"/>
      <c r="E36" s="430">
        <v>100</v>
      </c>
      <c r="F36" s="431">
        <v>112.71820448877806</v>
      </c>
      <c r="G36" s="83"/>
      <c r="H36" s="83"/>
      <c r="I36" s="83"/>
      <c r="J36" s="83"/>
      <c r="K36" s="83"/>
      <c r="L36" s="83"/>
      <c r="M36" s="83"/>
      <c r="N36" s="83"/>
    </row>
    <row r="37" spans="1:21" ht="14.25" thickBot="1">
      <c r="A37" s="83"/>
      <c r="B37" s="432" t="s">
        <v>419</v>
      </c>
      <c r="C37" s="433"/>
      <c r="D37" s="433"/>
      <c r="E37" s="434">
        <v>0</v>
      </c>
      <c r="F37" s="435">
        <v>4.5479825615816623</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453</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65.2</v>
      </c>
      <c r="E42" s="369">
        <v>60.1</v>
      </c>
      <c r="F42" s="369">
        <v>65.7</v>
      </c>
      <c r="G42" s="369">
        <v>64.2</v>
      </c>
      <c r="H42" s="369">
        <v>67.5</v>
      </c>
      <c r="I42" s="369">
        <v>67.5</v>
      </c>
      <c r="J42" s="370">
        <v>92</v>
      </c>
      <c r="K42" s="83"/>
      <c r="L42" s="83"/>
      <c r="M42" s="83"/>
      <c r="N42" s="83"/>
    </row>
    <row r="43" spans="1:21">
      <c r="A43" s="83"/>
      <c r="B43" s="365"/>
      <c r="C43" s="371" t="s">
        <v>34</v>
      </c>
      <c r="D43" s="368">
        <v>65.7</v>
      </c>
      <c r="E43" s="369">
        <v>60.8</v>
      </c>
      <c r="F43" s="369">
        <v>66.400000000000006</v>
      </c>
      <c r="G43" s="369">
        <v>64.900000000000006</v>
      </c>
      <c r="H43" s="369">
        <v>67.5</v>
      </c>
      <c r="I43" s="369">
        <v>66.900000000000006</v>
      </c>
      <c r="J43" s="370">
        <v>92</v>
      </c>
      <c r="K43" s="83"/>
      <c r="L43" s="83"/>
      <c r="M43" s="83"/>
      <c r="N43" s="83"/>
    </row>
    <row r="44" spans="1:21" ht="14.25" thickBot="1">
      <c r="A44" s="83"/>
      <c r="B44" s="372"/>
      <c r="C44" s="373" t="s">
        <v>35</v>
      </c>
      <c r="D44" s="374">
        <v>62.4</v>
      </c>
      <c r="E44" s="375">
        <v>58.4</v>
      </c>
      <c r="F44" s="375">
        <v>62.7</v>
      </c>
      <c r="G44" s="375">
        <v>60.7</v>
      </c>
      <c r="H44" s="375">
        <v>67.400000000000006</v>
      </c>
      <c r="I44" s="375">
        <v>73.3</v>
      </c>
      <c r="J44" s="376" t="s">
        <v>378</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453</v>
      </c>
      <c r="M46" s="98"/>
      <c r="N46" s="98"/>
    </row>
    <row r="47" spans="1:21" ht="69.75" customHeight="1">
      <c r="A47" s="83"/>
      <c r="B47" s="417"/>
      <c r="C47" s="418"/>
      <c r="D47" s="1317" t="s">
        <v>275</v>
      </c>
      <c r="E47" s="1317"/>
      <c r="F47" s="1317"/>
      <c r="G47" s="1317"/>
      <c r="H47" s="1317"/>
      <c r="I47" s="1317"/>
      <c r="J47" s="1317"/>
      <c r="K47" s="378" t="s">
        <v>403</v>
      </c>
      <c r="L47" s="419" t="s">
        <v>127</v>
      </c>
      <c r="M47" s="83"/>
      <c r="N47" s="83"/>
    </row>
    <row r="48" spans="1:21">
      <c r="A48" s="83"/>
      <c r="B48" s="1318" t="s">
        <v>21</v>
      </c>
      <c r="C48" s="1319"/>
      <c r="D48" s="421" t="s">
        <v>277</v>
      </c>
      <c r="E48" s="381"/>
      <c r="F48" s="381"/>
      <c r="G48" s="381"/>
      <c r="H48" s="381"/>
      <c r="I48" s="381"/>
      <c r="J48" s="381"/>
      <c r="K48" s="382">
        <v>54.9</v>
      </c>
      <c r="L48" s="383">
        <v>65.099999999999994</v>
      </c>
      <c r="M48" s="83"/>
      <c r="N48" s="83"/>
    </row>
    <row r="49" spans="1:14">
      <c r="A49" s="83"/>
      <c r="B49" s="1320"/>
      <c r="C49" s="1321"/>
      <c r="D49" s="421" t="s">
        <v>278</v>
      </c>
      <c r="E49" s="381"/>
      <c r="F49" s="381"/>
      <c r="G49" s="381"/>
      <c r="H49" s="381"/>
      <c r="I49" s="381"/>
      <c r="J49" s="381"/>
      <c r="K49" s="382">
        <v>72.099999999999994</v>
      </c>
      <c r="L49" s="383">
        <v>69.900000000000006</v>
      </c>
      <c r="M49" s="83"/>
      <c r="N49" s="83"/>
    </row>
    <row r="50" spans="1:14">
      <c r="A50" s="83"/>
      <c r="B50" s="1322"/>
      <c r="C50" s="1323"/>
      <c r="D50" s="421" t="s">
        <v>279</v>
      </c>
      <c r="E50" s="381"/>
      <c r="F50" s="381"/>
      <c r="G50" s="381"/>
      <c r="H50" s="381"/>
      <c r="I50" s="381"/>
      <c r="J50" s="381"/>
      <c r="K50" s="382">
        <v>84.5</v>
      </c>
      <c r="L50" s="383">
        <v>84.4</v>
      </c>
      <c r="M50" s="83"/>
      <c r="N50" s="83"/>
    </row>
    <row r="51" spans="1:14">
      <c r="A51" s="83"/>
      <c r="B51" s="1318" t="s">
        <v>456</v>
      </c>
      <c r="C51" s="1319"/>
      <c r="D51" s="421" t="s">
        <v>420</v>
      </c>
      <c r="E51" s="381"/>
      <c r="F51" s="381"/>
      <c r="G51" s="381"/>
      <c r="H51" s="381"/>
      <c r="I51" s="381"/>
      <c r="J51" s="381"/>
      <c r="K51" s="382">
        <v>47.4</v>
      </c>
      <c r="L51" s="383">
        <v>53.6</v>
      </c>
      <c r="M51" s="83"/>
      <c r="N51" s="83"/>
    </row>
    <row r="52" spans="1:14">
      <c r="A52" s="83"/>
      <c r="B52" s="1322"/>
      <c r="C52" s="1323"/>
      <c r="D52" s="421" t="s">
        <v>282</v>
      </c>
      <c r="E52" s="381"/>
      <c r="F52" s="381"/>
      <c r="G52" s="381"/>
      <c r="H52" s="381"/>
      <c r="I52" s="381"/>
      <c r="J52" s="381"/>
      <c r="K52" s="382">
        <v>35.6</v>
      </c>
      <c r="L52" s="383">
        <v>39.200000000000003</v>
      </c>
      <c r="M52" s="83"/>
      <c r="N52" s="83"/>
    </row>
    <row r="53" spans="1:14">
      <c r="A53" s="83"/>
      <c r="B53" s="1337" t="s">
        <v>283</v>
      </c>
      <c r="C53" s="1338"/>
      <c r="D53" s="421" t="s">
        <v>284</v>
      </c>
      <c r="E53" s="381"/>
      <c r="F53" s="381"/>
      <c r="G53" s="381"/>
      <c r="H53" s="381"/>
      <c r="I53" s="381"/>
      <c r="J53" s="381"/>
      <c r="K53" s="382">
        <v>54.7</v>
      </c>
      <c r="L53" s="383">
        <v>57.2</v>
      </c>
      <c r="M53" s="83"/>
      <c r="N53" s="83"/>
    </row>
    <row r="54" spans="1:14">
      <c r="A54" s="83"/>
      <c r="B54" s="1339"/>
      <c r="C54" s="1340"/>
      <c r="D54" s="421" t="s">
        <v>285</v>
      </c>
      <c r="E54" s="381"/>
      <c r="F54" s="381"/>
      <c r="G54" s="381"/>
      <c r="H54" s="381"/>
      <c r="I54" s="381"/>
      <c r="J54" s="381"/>
      <c r="K54" s="382">
        <v>53.6</v>
      </c>
      <c r="L54" s="383">
        <v>61.7</v>
      </c>
      <c r="M54" s="83"/>
      <c r="N54" s="83"/>
    </row>
    <row r="55" spans="1:14">
      <c r="A55" s="83"/>
      <c r="B55" s="1339"/>
      <c r="C55" s="1340"/>
      <c r="D55" s="421" t="s">
        <v>286</v>
      </c>
      <c r="E55" s="381"/>
      <c r="F55" s="381"/>
      <c r="G55" s="381"/>
      <c r="H55" s="381"/>
      <c r="I55" s="381"/>
      <c r="J55" s="381"/>
      <c r="K55" s="382">
        <v>63.1</v>
      </c>
      <c r="L55" s="383">
        <v>67.099999999999994</v>
      </c>
      <c r="M55" s="83"/>
      <c r="N55" s="83"/>
    </row>
    <row r="56" spans="1:14">
      <c r="A56" s="83"/>
      <c r="B56" s="1339"/>
      <c r="C56" s="1340"/>
      <c r="D56" s="421" t="s">
        <v>287</v>
      </c>
      <c r="E56" s="381"/>
      <c r="F56" s="381"/>
      <c r="G56" s="381"/>
      <c r="H56" s="381"/>
      <c r="I56" s="381"/>
      <c r="J56" s="381"/>
      <c r="K56" s="382">
        <v>3.9</v>
      </c>
      <c r="L56" s="383">
        <v>3.3</v>
      </c>
      <c r="M56" s="83"/>
      <c r="N56" s="83"/>
    </row>
    <row r="57" spans="1:14">
      <c r="A57" s="83"/>
      <c r="B57" s="1339"/>
      <c r="C57" s="1340"/>
      <c r="D57" s="421" t="s">
        <v>457</v>
      </c>
      <c r="E57" s="381"/>
      <c r="F57" s="381"/>
      <c r="G57" s="381"/>
      <c r="H57" s="381"/>
      <c r="I57" s="381"/>
      <c r="J57" s="381"/>
      <c r="K57" s="382">
        <v>11.4</v>
      </c>
      <c r="L57" s="383">
        <v>13.3</v>
      </c>
      <c r="M57" s="83"/>
      <c r="N57" s="83"/>
    </row>
    <row r="58" spans="1:14">
      <c r="A58" s="83"/>
      <c r="B58" s="1339"/>
      <c r="C58" s="1340"/>
      <c r="D58" s="421" t="s">
        <v>289</v>
      </c>
      <c r="E58" s="381"/>
      <c r="F58" s="381"/>
      <c r="G58" s="381"/>
      <c r="H58" s="381"/>
      <c r="I58" s="381"/>
      <c r="J58" s="381"/>
      <c r="K58" s="382">
        <v>31.6</v>
      </c>
      <c r="L58" s="383">
        <v>37.200000000000003</v>
      </c>
      <c r="M58" s="83"/>
      <c r="N58" s="83"/>
    </row>
    <row r="59" spans="1:14">
      <c r="A59" s="83"/>
      <c r="B59" s="1339"/>
      <c r="C59" s="1340"/>
      <c r="D59" s="421" t="s">
        <v>422</v>
      </c>
      <c r="E59" s="381"/>
      <c r="F59" s="381"/>
      <c r="G59" s="381"/>
      <c r="H59" s="381"/>
      <c r="I59" s="381"/>
      <c r="J59" s="381"/>
      <c r="K59" s="382">
        <v>32.200000000000003</v>
      </c>
      <c r="L59" s="383">
        <v>26.8</v>
      </c>
      <c r="M59" s="83"/>
      <c r="N59" s="83"/>
    </row>
    <row r="60" spans="1:14">
      <c r="A60" s="83"/>
      <c r="B60" s="1341"/>
      <c r="C60" s="1342"/>
      <c r="D60" s="421" t="s">
        <v>423</v>
      </c>
      <c r="E60" s="381"/>
      <c r="F60" s="381"/>
      <c r="G60" s="381"/>
      <c r="H60" s="381"/>
      <c r="I60" s="381"/>
      <c r="J60" s="381"/>
      <c r="K60" s="382">
        <v>25.6</v>
      </c>
      <c r="L60" s="383">
        <v>23.6</v>
      </c>
      <c r="M60" s="83"/>
      <c r="N60" s="83"/>
    </row>
    <row r="61" spans="1:14">
      <c r="A61" s="83"/>
      <c r="B61" s="1318" t="s">
        <v>424</v>
      </c>
      <c r="C61" s="1319"/>
      <c r="D61" s="422" t="s">
        <v>291</v>
      </c>
      <c r="E61" s="414"/>
      <c r="F61" s="414"/>
      <c r="G61" s="414"/>
      <c r="H61" s="414"/>
      <c r="I61" s="414"/>
      <c r="J61" s="415"/>
      <c r="K61" s="382">
        <v>73.7</v>
      </c>
      <c r="L61" s="383">
        <v>78.2</v>
      </c>
      <c r="M61" s="83"/>
      <c r="N61" s="83"/>
    </row>
    <row r="62" spans="1:14">
      <c r="A62" s="83"/>
      <c r="B62" s="1322"/>
      <c r="C62" s="1323"/>
      <c r="D62" s="423" t="s">
        <v>292</v>
      </c>
      <c r="E62" s="381"/>
      <c r="F62" s="381"/>
      <c r="G62" s="381"/>
      <c r="H62" s="381"/>
      <c r="I62" s="381"/>
      <c r="J62" s="381"/>
      <c r="K62" s="382">
        <v>37.1</v>
      </c>
      <c r="L62" s="383">
        <v>30.4</v>
      </c>
      <c r="M62" s="83"/>
      <c r="N62" s="83"/>
    </row>
    <row r="63" spans="1:14">
      <c r="A63" s="83"/>
      <c r="B63" s="1318" t="s">
        <v>293</v>
      </c>
      <c r="C63" s="1319"/>
      <c r="D63" s="421" t="s">
        <v>294</v>
      </c>
      <c r="E63" s="381"/>
      <c r="F63" s="381"/>
      <c r="G63" s="381"/>
      <c r="H63" s="381"/>
      <c r="I63" s="381"/>
      <c r="J63" s="381"/>
      <c r="K63" s="382">
        <v>62.4</v>
      </c>
      <c r="L63" s="383">
        <v>64.900000000000006</v>
      </c>
      <c r="M63" s="83"/>
      <c r="N63" s="83"/>
    </row>
    <row r="64" spans="1:14">
      <c r="A64" s="83"/>
      <c r="B64" s="1322"/>
      <c r="C64" s="1323"/>
      <c r="D64" s="421" t="s">
        <v>295</v>
      </c>
      <c r="E64" s="381"/>
      <c r="F64" s="381"/>
      <c r="G64" s="381"/>
      <c r="H64" s="381"/>
      <c r="I64" s="381"/>
      <c r="J64" s="381"/>
      <c r="K64" s="382">
        <v>6.6</v>
      </c>
      <c r="L64" s="383">
        <v>10.5</v>
      </c>
      <c r="M64" s="83"/>
      <c r="N64" s="83"/>
    </row>
    <row r="65" spans="1:14">
      <c r="A65" s="83"/>
      <c r="B65" s="1318" t="s">
        <v>300</v>
      </c>
      <c r="C65" s="1319"/>
      <c r="D65" s="421" t="s">
        <v>395</v>
      </c>
      <c r="E65" s="381"/>
      <c r="F65" s="381"/>
      <c r="G65" s="381"/>
      <c r="H65" s="381"/>
      <c r="I65" s="381"/>
      <c r="J65" s="381"/>
      <c r="K65" s="382">
        <v>78.599999999999994</v>
      </c>
      <c r="L65" s="383">
        <v>71.599999999999994</v>
      </c>
      <c r="M65" s="83"/>
      <c r="N65" s="83"/>
    </row>
    <row r="66" spans="1:14">
      <c r="A66" s="83"/>
      <c r="B66" s="1320"/>
      <c r="C66" s="1321"/>
      <c r="D66" s="421" t="s">
        <v>302</v>
      </c>
      <c r="E66" s="381"/>
      <c r="F66" s="381"/>
      <c r="G66" s="381"/>
      <c r="H66" s="381"/>
      <c r="I66" s="381"/>
      <c r="J66" s="381"/>
      <c r="K66" s="382">
        <v>47.1</v>
      </c>
      <c r="L66" s="383">
        <v>41.2</v>
      </c>
      <c r="M66" s="83"/>
      <c r="N66" s="83"/>
    </row>
    <row r="67" spans="1:14" ht="14.25" thickBot="1">
      <c r="A67" s="83"/>
      <c r="B67" s="1343"/>
      <c r="C67" s="1344"/>
      <c r="D67" s="424" t="s">
        <v>303</v>
      </c>
      <c r="E67" s="385"/>
      <c r="F67" s="385"/>
      <c r="G67" s="385"/>
      <c r="H67" s="385"/>
      <c r="I67" s="385"/>
      <c r="J67" s="385"/>
      <c r="K67" s="386">
        <v>15</v>
      </c>
      <c r="L67" s="387">
        <v>16.5</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5" customWidth="1"/>
    <col min="23" max="23" width="11.875" customWidth="1"/>
  </cols>
  <sheetData>
    <row r="1" spans="1:14" ht="32.25">
      <c r="A1" s="83"/>
      <c r="B1" s="169" t="s">
        <v>1678</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1747</v>
      </c>
      <c r="E5" s="1324">
        <v>6.9879999999999995</v>
      </c>
      <c r="F5" s="1324"/>
      <c r="G5" s="1324"/>
      <c r="H5" s="1324"/>
      <c r="I5" s="1324"/>
      <c r="J5" s="1324"/>
      <c r="K5" s="1324"/>
      <c r="L5" s="1324"/>
      <c r="M5" s="1324"/>
      <c r="N5" s="174"/>
    </row>
    <row r="6" spans="1:14" ht="15" thickBot="1">
      <c r="A6" s="83"/>
      <c r="C6" s="172" t="s">
        <v>458</v>
      </c>
      <c r="D6" s="175"/>
      <c r="E6" s="174"/>
      <c r="F6" s="174"/>
      <c r="G6" s="174"/>
      <c r="H6" s="174"/>
      <c r="I6" s="174"/>
      <c r="J6" s="176" t="s">
        <v>459</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4</v>
      </c>
      <c r="F10" s="369">
        <v>13.4</v>
      </c>
      <c r="G10" s="369">
        <v>20</v>
      </c>
      <c r="H10" s="369">
        <v>26</v>
      </c>
      <c r="I10" s="369">
        <v>27.2</v>
      </c>
      <c r="J10" s="370">
        <v>9.3000000000000007</v>
      </c>
      <c r="K10" s="83"/>
      <c r="L10" s="83"/>
      <c r="M10" s="83"/>
      <c r="N10" s="83"/>
    </row>
    <row r="11" spans="1:14">
      <c r="A11" s="83"/>
      <c r="B11" s="365"/>
      <c r="C11" s="371" t="s">
        <v>34</v>
      </c>
      <c r="D11" s="368">
        <v>72.2</v>
      </c>
      <c r="E11" s="369">
        <v>3.1</v>
      </c>
      <c r="F11" s="369">
        <v>9.9</v>
      </c>
      <c r="G11" s="369">
        <v>15.3</v>
      </c>
      <c r="H11" s="369">
        <v>19</v>
      </c>
      <c r="I11" s="369">
        <v>19.2</v>
      </c>
      <c r="J11" s="370">
        <v>5.8</v>
      </c>
      <c r="K11" s="83"/>
      <c r="L11" s="83"/>
      <c r="M11" s="83"/>
      <c r="N11" s="83"/>
    </row>
    <row r="12" spans="1:14" ht="14.25" thickBot="1">
      <c r="A12" s="83"/>
      <c r="B12" s="372"/>
      <c r="C12" s="373" t="s">
        <v>35</v>
      </c>
      <c r="D12" s="374">
        <v>27.8</v>
      </c>
      <c r="E12" s="375">
        <v>0.9</v>
      </c>
      <c r="F12" s="375">
        <v>3.5</v>
      </c>
      <c r="G12" s="375">
        <v>4.8</v>
      </c>
      <c r="H12" s="375">
        <v>7</v>
      </c>
      <c r="I12" s="375">
        <v>8.1</v>
      </c>
      <c r="J12" s="376">
        <v>3.5</v>
      </c>
      <c r="K12" s="83"/>
      <c r="L12" s="83"/>
      <c r="M12" s="83"/>
      <c r="N12" s="83"/>
    </row>
    <row r="13" spans="1:14" ht="13.5" customHeight="1" thickBot="1">
      <c r="A13" s="83"/>
      <c r="B13" s="83"/>
      <c r="C13" s="83"/>
      <c r="D13" s="83"/>
      <c r="E13" s="83"/>
      <c r="F13" s="83"/>
      <c r="G13" s="83"/>
      <c r="H13" s="83"/>
      <c r="I13" s="177" t="s">
        <v>460</v>
      </c>
      <c r="J13" s="83"/>
      <c r="K13" s="83"/>
      <c r="L13" s="83"/>
      <c r="M13" s="83"/>
      <c r="N13" s="83"/>
    </row>
    <row r="14" spans="1:14" ht="69" customHeight="1">
      <c r="A14" s="83"/>
      <c r="B14" s="1325" t="s">
        <v>275</v>
      </c>
      <c r="C14" s="1317"/>
      <c r="D14" s="1317"/>
      <c r="E14" s="1317"/>
      <c r="F14" s="377"/>
      <c r="G14" s="377"/>
      <c r="H14" s="378" t="s">
        <v>403</v>
      </c>
      <c r="I14" s="419" t="s">
        <v>128</v>
      </c>
      <c r="J14" s="83"/>
      <c r="K14" s="83"/>
      <c r="L14" s="83"/>
      <c r="M14" s="83"/>
      <c r="N14" s="83"/>
    </row>
    <row r="15" spans="1:14">
      <c r="A15" s="83"/>
      <c r="B15" s="380" t="s">
        <v>563</v>
      </c>
      <c r="C15" s="381"/>
      <c r="D15" s="381"/>
      <c r="E15" s="381"/>
      <c r="F15" s="381"/>
      <c r="G15" s="381"/>
      <c r="H15" s="382">
        <v>5.9</v>
      </c>
      <c r="I15" s="383">
        <v>7.5</v>
      </c>
      <c r="J15" s="83"/>
      <c r="K15" s="83"/>
      <c r="L15" s="83"/>
      <c r="M15" s="83"/>
      <c r="N15" s="83"/>
    </row>
    <row r="16" spans="1:14">
      <c r="A16" s="83"/>
      <c r="B16" s="380" t="s">
        <v>564</v>
      </c>
      <c r="C16" s="381"/>
      <c r="D16" s="381"/>
      <c r="E16" s="381"/>
      <c r="F16" s="381"/>
      <c r="G16" s="381"/>
      <c r="H16" s="382">
        <v>33.1</v>
      </c>
      <c r="I16" s="383">
        <v>33.299999999999997</v>
      </c>
      <c r="J16" s="83"/>
      <c r="K16" s="83"/>
      <c r="L16" s="83"/>
      <c r="M16" s="83"/>
      <c r="N16" s="83"/>
    </row>
    <row r="17" spans="1:21">
      <c r="A17" s="83"/>
      <c r="B17" s="380" t="s">
        <v>565</v>
      </c>
      <c r="C17" s="381"/>
      <c r="D17" s="381"/>
      <c r="E17" s="381"/>
      <c r="F17" s="381"/>
      <c r="G17" s="381"/>
      <c r="H17" s="382">
        <v>28.5</v>
      </c>
      <c r="I17" s="383">
        <v>29.7</v>
      </c>
      <c r="J17" s="83"/>
      <c r="K17" s="83"/>
      <c r="L17" s="83"/>
      <c r="M17" s="83"/>
      <c r="N17" s="83"/>
    </row>
    <row r="18" spans="1:21" ht="14.25" thickBot="1">
      <c r="A18" s="83"/>
      <c r="B18" s="384" t="s">
        <v>566</v>
      </c>
      <c r="C18" s="385"/>
      <c r="D18" s="385"/>
      <c r="E18" s="385"/>
      <c r="F18" s="385"/>
      <c r="G18" s="385"/>
      <c r="H18" s="386">
        <v>42.8</v>
      </c>
      <c r="I18" s="387">
        <v>44.1</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460</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128</v>
      </c>
      <c r="G25" s="83"/>
      <c r="H25" s="83"/>
      <c r="I25" s="83"/>
      <c r="J25" s="83"/>
      <c r="K25" s="83"/>
      <c r="L25" s="83"/>
      <c r="M25" s="83"/>
      <c r="N25" s="83"/>
      <c r="R25" s="179"/>
      <c r="S25" s="180" t="s">
        <v>128</v>
      </c>
      <c r="T25" s="181" t="s">
        <v>407</v>
      </c>
      <c r="U25" s="182"/>
    </row>
    <row r="26" spans="1:21" ht="13.5" customHeight="1">
      <c r="A26" s="83"/>
      <c r="B26" s="392" t="s">
        <v>1</v>
      </c>
      <c r="C26" s="393"/>
      <c r="D26" s="394">
        <v>2</v>
      </c>
      <c r="E26" s="396">
        <v>51</v>
      </c>
      <c r="F26" s="397">
        <v>50.3</v>
      </c>
      <c r="G26" s="83"/>
      <c r="H26" s="83"/>
      <c r="I26" s="83"/>
      <c r="J26" s="83"/>
      <c r="K26" s="83"/>
      <c r="L26" s="83"/>
      <c r="M26" s="83"/>
      <c r="N26" s="83"/>
      <c r="R26" s="182" t="s">
        <v>408</v>
      </c>
      <c r="S26" s="183">
        <v>50.3</v>
      </c>
      <c r="T26" s="184">
        <v>51</v>
      </c>
      <c r="U26" s="185"/>
    </row>
    <row r="27" spans="1:21" ht="13.5" customHeight="1">
      <c r="A27" s="83"/>
      <c r="B27" s="380" t="s">
        <v>2</v>
      </c>
      <c r="C27" s="381"/>
      <c r="D27" s="398">
        <v>2</v>
      </c>
      <c r="E27" s="399">
        <v>50.4</v>
      </c>
      <c r="F27" s="400">
        <v>49.7</v>
      </c>
      <c r="G27" s="83"/>
      <c r="H27" s="83"/>
      <c r="I27" s="83"/>
      <c r="J27" s="83"/>
      <c r="K27" s="83"/>
      <c r="L27" s="83"/>
      <c r="M27" s="83"/>
      <c r="N27" s="83"/>
      <c r="R27" s="182" t="s">
        <v>409</v>
      </c>
      <c r="S27" s="183">
        <v>49.7</v>
      </c>
      <c r="T27" s="184">
        <v>50.4</v>
      </c>
      <c r="U27" s="185"/>
    </row>
    <row r="28" spans="1:21" ht="13.5" customHeight="1">
      <c r="A28" s="83"/>
      <c r="B28" s="1345" t="s">
        <v>410</v>
      </c>
      <c r="C28" s="401" t="s">
        <v>4</v>
      </c>
      <c r="D28" s="398">
        <v>3</v>
      </c>
      <c r="E28" s="399">
        <v>72.900000000000006</v>
      </c>
      <c r="F28" s="400">
        <v>72.2</v>
      </c>
      <c r="G28" s="83"/>
      <c r="H28" s="83"/>
      <c r="I28" s="83"/>
      <c r="J28" s="83"/>
      <c r="K28" s="83"/>
      <c r="L28" s="83"/>
      <c r="M28" s="83"/>
      <c r="N28" s="83"/>
      <c r="R28" s="186" t="s">
        <v>411</v>
      </c>
      <c r="S28" s="183">
        <v>72.2</v>
      </c>
      <c r="T28" s="184">
        <v>72.900000000000006</v>
      </c>
      <c r="U28" s="185"/>
    </row>
    <row r="29" spans="1:21" ht="13.5" customHeight="1">
      <c r="A29" s="83"/>
      <c r="B29" s="1346"/>
      <c r="C29" s="401" t="s">
        <v>5</v>
      </c>
      <c r="D29" s="398">
        <v>6</v>
      </c>
      <c r="E29" s="399">
        <v>48.8</v>
      </c>
      <c r="F29" s="400">
        <v>53.9</v>
      </c>
      <c r="G29" s="83"/>
      <c r="H29" s="83"/>
      <c r="I29" s="83"/>
      <c r="J29" s="83"/>
      <c r="K29" s="83"/>
      <c r="L29" s="83"/>
      <c r="M29" s="83"/>
      <c r="N29" s="83"/>
      <c r="R29" s="186" t="s">
        <v>412</v>
      </c>
      <c r="S29" s="183">
        <v>53.9</v>
      </c>
      <c r="T29" s="184">
        <v>48.8</v>
      </c>
      <c r="U29" s="185"/>
    </row>
    <row r="30" spans="1:21" ht="13.5" customHeight="1">
      <c r="A30" s="83"/>
      <c r="B30" s="1346"/>
      <c r="C30" s="401" t="s">
        <v>6</v>
      </c>
      <c r="D30" s="398">
        <v>3</v>
      </c>
      <c r="E30" s="399">
        <v>52.5</v>
      </c>
      <c r="F30" s="400">
        <v>53.6</v>
      </c>
      <c r="G30" s="83"/>
      <c r="H30" s="83"/>
      <c r="I30" s="83"/>
      <c r="J30" s="83"/>
      <c r="K30" s="83"/>
      <c r="L30" s="83"/>
      <c r="M30" s="83"/>
      <c r="N30" s="83"/>
      <c r="R30" s="182" t="s">
        <v>413</v>
      </c>
      <c r="S30" s="183">
        <v>53.6</v>
      </c>
      <c r="T30" s="184">
        <v>52.5</v>
      </c>
      <c r="U30" s="185"/>
    </row>
    <row r="31" spans="1:21" ht="13.5" customHeight="1">
      <c r="A31" s="83"/>
      <c r="B31" s="1346"/>
      <c r="C31" s="401" t="s">
        <v>461</v>
      </c>
      <c r="D31" s="398">
        <v>3</v>
      </c>
      <c r="E31" s="399">
        <v>53.3</v>
      </c>
      <c r="F31" s="400">
        <v>56.8</v>
      </c>
      <c r="G31" s="83"/>
      <c r="H31" s="83"/>
      <c r="I31" s="83"/>
      <c r="J31" s="83"/>
      <c r="K31" s="83"/>
      <c r="L31" s="83"/>
      <c r="M31" s="83"/>
      <c r="N31" s="83"/>
      <c r="R31" s="182" t="s">
        <v>414</v>
      </c>
      <c r="S31" s="183">
        <v>56.8</v>
      </c>
      <c r="T31" s="184">
        <v>53.3</v>
      </c>
      <c r="U31" s="185"/>
    </row>
    <row r="32" spans="1:21" ht="13.5" customHeight="1">
      <c r="A32" s="83"/>
      <c r="B32" s="1347"/>
      <c r="C32" s="401" t="s">
        <v>450</v>
      </c>
      <c r="D32" s="398">
        <v>3</v>
      </c>
      <c r="E32" s="399">
        <v>54.3</v>
      </c>
      <c r="F32" s="400">
        <v>58.2</v>
      </c>
      <c r="G32" s="83"/>
      <c r="H32" s="83"/>
      <c r="I32" s="83"/>
      <c r="J32" s="83"/>
      <c r="K32" s="83"/>
      <c r="L32" s="83"/>
      <c r="M32" s="83"/>
      <c r="N32" s="83"/>
      <c r="R32" s="182" t="s">
        <v>415</v>
      </c>
      <c r="S32" s="183">
        <v>58.2</v>
      </c>
      <c r="T32" s="184">
        <v>54.3</v>
      </c>
      <c r="U32" s="185"/>
    </row>
    <row r="33" spans="1:21" ht="14.25" thickBot="1">
      <c r="A33" s="83"/>
      <c r="B33" s="402" t="s">
        <v>7</v>
      </c>
      <c r="C33" s="403"/>
      <c r="D33" s="404">
        <v>3</v>
      </c>
      <c r="E33" s="406">
        <v>65.3</v>
      </c>
      <c r="F33" s="407">
        <v>65.5</v>
      </c>
      <c r="G33" s="83"/>
      <c r="H33" s="83"/>
      <c r="I33" s="83"/>
      <c r="J33" s="83"/>
      <c r="K33" s="83"/>
      <c r="L33" s="83"/>
      <c r="M33" s="83"/>
      <c r="N33" s="83"/>
      <c r="R33" s="187" t="s">
        <v>416</v>
      </c>
      <c r="S33" s="188">
        <v>65.5</v>
      </c>
      <c r="T33" s="189">
        <v>65.3</v>
      </c>
      <c r="U33" s="185"/>
    </row>
    <row r="34" spans="1:21" ht="15" thickTop="1" thickBot="1">
      <c r="A34" s="83"/>
      <c r="B34" s="408" t="s">
        <v>8</v>
      </c>
      <c r="C34" s="409"/>
      <c r="D34" s="410">
        <v>25</v>
      </c>
      <c r="E34" s="411">
        <v>55.6</v>
      </c>
      <c r="F34" s="412">
        <v>57.7</v>
      </c>
      <c r="G34" s="83"/>
      <c r="H34" s="83"/>
      <c r="I34" s="83"/>
      <c r="J34" s="83"/>
      <c r="K34" s="83"/>
      <c r="L34" s="83"/>
      <c r="M34" s="83"/>
      <c r="N34" s="83"/>
    </row>
    <row r="35" spans="1:21">
      <c r="A35" s="83"/>
      <c r="B35" s="425" t="s">
        <v>417</v>
      </c>
      <c r="C35" s="343"/>
      <c r="D35" s="343"/>
      <c r="E35" s="426">
        <v>100</v>
      </c>
      <c r="F35" s="427">
        <v>103.77697841726618</v>
      </c>
      <c r="G35" s="83"/>
      <c r="H35" s="83"/>
      <c r="I35" s="83"/>
      <c r="J35" s="83"/>
      <c r="K35" s="83"/>
      <c r="L35" s="83"/>
      <c r="M35" s="83"/>
      <c r="N35" s="83"/>
    </row>
    <row r="36" spans="1:21">
      <c r="A36" s="83"/>
      <c r="B36" s="428" t="s">
        <v>418</v>
      </c>
      <c r="C36" s="429"/>
      <c r="D36" s="429"/>
      <c r="E36" s="430">
        <v>100</v>
      </c>
      <c r="F36" s="431">
        <v>107.73067331670822</v>
      </c>
      <c r="G36" s="83"/>
      <c r="H36" s="83"/>
      <c r="I36" s="83"/>
      <c r="J36" s="83"/>
      <c r="K36" s="83"/>
      <c r="L36" s="83"/>
      <c r="M36" s="83"/>
      <c r="N36" s="83"/>
    </row>
    <row r="37" spans="1:21" ht="14.25" thickBot="1">
      <c r="A37" s="83"/>
      <c r="B37" s="432" t="s">
        <v>419</v>
      </c>
      <c r="C37" s="433"/>
      <c r="D37" s="433"/>
      <c r="E37" s="434">
        <v>0</v>
      </c>
      <c r="F37" s="435">
        <v>-3.9536948994420413</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460</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57.7</v>
      </c>
      <c r="E42" s="369">
        <v>39</v>
      </c>
      <c r="F42" s="369">
        <v>53.6</v>
      </c>
      <c r="G42" s="369">
        <v>53.4</v>
      </c>
      <c r="H42" s="369">
        <v>60.1</v>
      </c>
      <c r="I42" s="369">
        <v>62.4</v>
      </c>
      <c r="J42" s="370">
        <v>60.7</v>
      </c>
      <c r="K42" s="83"/>
      <c r="L42" s="83"/>
      <c r="M42" s="83"/>
      <c r="N42" s="83"/>
    </row>
    <row r="43" spans="1:21">
      <c r="A43" s="83"/>
      <c r="B43" s="365"/>
      <c r="C43" s="371" t="s">
        <v>34</v>
      </c>
      <c r="D43" s="368">
        <v>58.4</v>
      </c>
      <c r="E43" s="369">
        <v>38</v>
      </c>
      <c r="F43" s="369">
        <v>53.7</v>
      </c>
      <c r="G43" s="369">
        <v>54.1</v>
      </c>
      <c r="H43" s="369">
        <v>60.7</v>
      </c>
      <c r="I43" s="369">
        <v>63.6</v>
      </c>
      <c r="J43" s="370">
        <v>63.6</v>
      </c>
      <c r="K43" s="83"/>
      <c r="L43" s="83"/>
      <c r="M43" s="83"/>
      <c r="N43" s="83"/>
    </row>
    <row r="44" spans="1:21" ht="14.25" thickBot="1">
      <c r="A44" s="83"/>
      <c r="B44" s="372"/>
      <c r="C44" s="373" t="s">
        <v>35</v>
      </c>
      <c r="D44" s="374">
        <v>56</v>
      </c>
      <c r="E44" s="375">
        <v>42.3</v>
      </c>
      <c r="F44" s="375">
        <v>53.2</v>
      </c>
      <c r="G44" s="375">
        <v>51</v>
      </c>
      <c r="H44" s="375">
        <v>58.3</v>
      </c>
      <c r="I44" s="375">
        <v>59.5</v>
      </c>
      <c r="J44" s="376">
        <v>56.1</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460</v>
      </c>
      <c r="M46" s="98"/>
      <c r="N46" s="98"/>
    </row>
    <row r="47" spans="1:21" ht="69.75" customHeight="1">
      <c r="A47" s="83"/>
      <c r="B47" s="417"/>
      <c r="C47" s="418"/>
      <c r="D47" s="1317" t="s">
        <v>275</v>
      </c>
      <c r="E47" s="1317"/>
      <c r="F47" s="1317"/>
      <c r="G47" s="1317"/>
      <c r="H47" s="1317"/>
      <c r="I47" s="1317"/>
      <c r="J47" s="1317"/>
      <c r="K47" s="378" t="s">
        <v>403</v>
      </c>
      <c r="L47" s="419" t="s">
        <v>128</v>
      </c>
      <c r="M47" s="83"/>
      <c r="N47" s="83"/>
    </row>
    <row r="48" spans="1:21">
      <c r="A48" s="83"/>
      <c r="B48" s="1318" t="s">
        <v>21</v>
      </c>
      <c r="C48" s="1319"/>
      <c r="D48" s="421" t="s">
        <v>277</v>
      </c>
      <c r="E48" s="381"/>
      <c r="F48" s="381"/>
      <c r="G48" s="381"/>
      <c r="H48" s="381"/>
      <c r="I48" s="381"/>
      <c r="J48" s="381"/>
      <c r="K48" s="382">
        <v>54.9</v>
      </c>
      <c r="L48" s="383">
        <v>53.5</v>
      </c>
      <c r="M48" s="83"/>
      <c r="N48" s="83"/>
    </row>
    <row r="49" spans="1:14">
      <c r="A49" s="83"/>
      <c r="B49" s="1320"/>
      <c r="C49" s="1321"/>
      <c r="D49" s="421" t="s">
        <v>278</v>
      </c>
      <c r="E49" s="381"/>
      <c r="F49" s="381"/>
      <c r="G49" s="381"/>
      <c r="H49" s="381"/>
      <c r="I49" s="381"/>
      <c r="J49" s="381"/>
      <c r="K49" s="382">
        <v>72.099999999999994</v>
      </c>
      <c r="L49" s="383">
        <v>76.900000000000006</v>
      </c>
      <c r="M49" s="83"/>
      <c r="N49" s="83"/>
    </row>
    <row r="50" spans="1:14">
      <c r="A50" s="83"/>
      <c r="B50" s="1322"/>
      <c r="C50" s="1323"/>
      <c r="D50" s="421" t="s">
        <v>279</v>
      </c>
      <c r="E50" s="381"/>
      <c r="F50" s="381"/>
      <c r="G50" s="381"/>
      <c r="H50" s="381"/>
      <c r="I50" s="381"/>
      <c r="J50" s="381"/>
      <c r="K50" s="382">
        <v>84.5</v>
      </c>
      <c r="L50" s="383">
        <v>84</v>
      </c>
      <c r="M50" s="83"/>
      <c r="N50" s="83"/>
    </row>
    <row r="51" spans="1:14">
      <c r="A51" s="83"/>
      <c r="B51" s="1318" t="s">
        <v>462</v>
      </c>
      <c r="C51" s="1319"/>
      <c r="D51" s="421" t="s">
        <v>420</v>
      </c>
      <c r="E51" s="381"/>
      <c r="F51" s="381"/>
      <c r="G51" s="381"/>
      <c r="H51" s="381"/>
      <c r="I51" s="381"/>
      <c r="J51" s="381"/>
      <c r="K51" s="382">
        <v>47.4</v>
      </c>
      <c r="L51" s="383">
        <v>44.7</v>
      </c>
      <c r="M51" s="83"/>
      <c r="N51" s="83"/>
    </row>
    <row r="52" spans="1:14">
      <c r="A52" s="83"/>
      <c r="B52" s="1322"/>
      <c r="C52" s="1323"/>
      <c r="D52" s="421" t="s">
        <v>282</v>
      </c>
      <c r="E52" s="381"/>
      <c r="F52" s="381"/>
      <c r="G52" s="381"/>
      <c r="H52" s="381"/>
      <c r="I52" s="381"/>
      <c r="J52" s="381"/>
      <c r="K52" s="382">
        <v>35.6</v>
      </c>
      <c r="L52" s="383">
        <v>37.9</v>
      </c>
      <c r="M52" s="83"/>
      <c r="N52" s="83"/>
    </row>
    <row r="53" spans="1:14">
      <c r="A53" s="83"/>
      <c r="B53" s="1337" t="s">
        <v>283</v>
      </c>
      <c r="C53" s="1338"/>
      <c r="D53" s="421" t="s">
        <v>284</v>
      </c>
      <c r="E53" s="381"/>
      <c r="F53" s="381"/>
      <c r="G53" s="381"/>
      <c r="H53" s="381"/>
      <c r="I53" s="381"/>
      <c r="J53" s="381"/>
      <c r="K53" s="382">
        <v>54.7</v>
      </c>
      <c r="L53" s="383">
        <v>56.5</v>
      </c>
      <c r="M53" s="83"/>
      <c r="N53" s="83"/>
    </row>
    <row r="54" spans="1:14">
      <c r="A54" s="83"/>
      <c r="B54" s="1339"/>
      <c r="C54" s="1340"/>
      <c r="D54" s="421" t="s">
        <v>285</v>
      </c>
      <c r="E54" s="381"/>
      <c r="F54" s="381"/>
      <c r="G54" s="381"/>
      <c r="H54" s="381"/>
      <c r="I54" s="381"/>
      <c r="J54" s="381"/>
      <c r="K54" s="382">
        <v>53.6</v>
      </c>
      <c r="L54" s="383">
        <v>51.6</v>
      </c>
      <c r="M54" s="83"/>
      <c r="N54" s="83"/>
    </row>
    <row r="55" spans="1:14">
      <c r="A55" s="83"/>
      <c r="B55" s="1339"/>
      <c r="C55" s="1340"/>
      <c r="D55" s="421" t="s">
        <v>286</v>
      </c>
      <c r="E55" s="381"/>
      <c r="F55" s="381"/>
      <c r="G55" s="381"/>
      <c r="H55" s="381"/>
      <c r="I55" s="381"/>
      <c r="J55" s="381"/>
      <c r="K55" s="382">
        <v>63.1</v>
      </c>
      <c r="L55" s="383">
        <v>64</v>
      </c>
      <c r="M55" s="83"/>
      <c r="N55" s="83"/>
    </row>
    <row r="56" spans="1:14">
      <c r="A56" s="83"/>
      <c r="B56" s="1339"/>
      <c r="C56" s="1340"/>
      <c r="D56" s="421" t="s">
        <v>287</v>
      </c>
      <c r="E56" s="381"/>
      <c r="F56" s="381"/>
      <c r="G56" s="381"/>
      <c r="H56" s="381"/>
      <c r="I56" s="381"/>
      <c r="J56" s="381"/>
      <c r="K56" s="382">
        <v>3.9</v>
      </c>
      <c r="L56" s="383">
        <v>5</v>
      </c>
      <c r="M56" s="83"/>
      <c r="N56" s="83"/>
    </row>
    <row r="57" spans="1:14">
      <c r="A57" s="83"/>
      <c r="B57" s="1339"/>
      <c r="C57" s="1340"/>
      <c r="D57" s="421" t="s">
        <v>463</v>
      </c>
      <c r="E57" s="381"/>
      <c r="F57" s="381"/>
      <c r="G57" s="381"/>
      <c r="H57" s="381"/>
      <c r="I57" s="381"/>
      <c r="J57" s="381"/>
      <c r="K57" s="382">
        <v>11.4</v>
      </c>
      <c r="L57" s="383">
        <v>15</v>
      </c>
      <c r="M57" s="83"/>
      <c r="N57" s="83"/>
    </row>
    <row r="58" spans="1:14">
      <c r="A58" s="83"/>
      <c r="B58" s="1339"/>
      <c r="C58" s="1340"/>
      <c r="D58" s="421" t="s">
        <v>289</v>
      </c>
      <c r="E58" s="381"/>
      <c r="F58" s="381"/>
      <c r="G58" s="381"/>
      <c r="H58" s="381"/>
      <c r="I58" s="381"/>
      <c r="J58" s="381"/>
      <c r="K58" s="382">
        <v>31.6</v>
      </c>
      <c r="L58" s="383">
        <v>37.9</v>
      </c>
      <c r="M58" s="83"/>
      <c r="N58" s="83"/>
    </row>
    <row r="59" spans="1:14">
      <c r="A59" s="83"/>
      <c r="B59" s="1339"/>
      <c r="C59" s="1340"/>
      <c r="D59" s="421" t="s">
        <v>422</v>
      </c>
      <c r="E59" s="381"/>
      <c r="F59" s="381"/>
      <c r="G59" s="381"/>
      <c r="H59" s="381"/>
      <c r="I59" s="381"/>
      <c r="J59" s="381"/>
      <c r="K59" s="382">
        <v>32.200000000000003</v>
      </c>
      <c r="L59" s="383">
        <v>29.2</v>
      </c>
      <c r="M59" s="83"/>
      <c r="N59" s="83"/>
    </row>
    <row r="60" spans="1:14">
      <c r="A60" s="83"/>
      <c r="B60" s="1341"/>
      <c r="C60" s="1342"/>
      <c r="D60" s="421" t="s">
        <v>423</v>
      </c>
      <c r="E60" s="381"/>
      <c r="F60" s="381"/>
      <c r="G60" s="381"/>
      <c r="H60" s="381"/>
      <c r="I60" s="381"/>
      <c r="J60" s="381"/>
      <c r="K60" s="382">
        <v>25.6</v>
      </c>
      <c r="L60" s="383">
        <v>22.9</v>
      </c>
      <c r="M60" s="83"/>
      <c r="N60" s="83"/>
    </row>
    <row r="61" spans="1:14">
      <c r="A61" s="83"/>
      <c r="B61" s="1318" t="s">
        <v>424</v>
      </c>
      <c r="C61" s="1319"/>
      <c r="D61" s="422" t="s">
        <v>291</v>
      </c>
      <c r="E61" s="414"/>
      <c r="F61" s="414"/>
      <c r="G61" s="414"/>
      <c r="H61" s="414"/>
      <c r="I61" s="414"/>
      <c r="J61" s="415"/>
      <c r="K61" s="382">
        <v>73.7</v>
      </c>
      <c r="L61" s="383">
        <v>74.5</v>
      </c>
      <c r="M61" s="83"/>
      <c r="N61" s="83"/>
    </row>
    <row r="62" spans="1:14">
      <c r="A62" s="83"/>
      <c r="B62" s="1322"/>
      <c r="C62" s="1323"/>
      <c r="D62" s="423" t="s">
        <v>292</v>
      </c>
      <c r="E62" s="381"/>
      <c r="F62" s="381"/>
      <c r="G62" s="381"/>
      <c r="H62" s="381"/>
      <c r="I62" s="381"/>
      <c r="J62" s="381"/>
      <c r="K62" s="382">
        <v>37.1</v>
      </c>
      <c r="L62" s="383">
        <v>31.3</v>
      </c>
      <c r="M62" s="83"/>
      <c r="N62" s="83"/>
    </row>
    <row r="63" spans="1:14">
      <c r="A63" s="83"/>
      <c r="B63" s="1318" t="s">
        <v>293</v>
      </c>
      <c r="C63" s="1319"/>
      <c r="D63" s="421" t="s">
        <v>294</v>
      </c>
      <c r="E63" s="381"/>
      <c r="F63" s="381"/>
      <c r="G63" s="381"/>
      <c r="H63" s="381"/>
      <c r="I63" s="381"/>
      <c r="J63" s="381"/>
      <c r="K63" s="382">
        <v>62.4</v>
      </c>
      <c r="L63" s="383">
        <v>61.4</v>
      </c>
      <c r="M63" s="83"/>
      <c r="N63" s="83"/>
    </row>
    <row r="64" spans="1:14">
      <c r="A64" s="83"/>
      <c r="B64" s="1322"/>
      <c r="C64" s="1323"/>
      <c r="D64" s="421" t="s">
        <v>295</v>
      </c>
      <c r="E64" s="381"/>
      <c r="F64" s="381"/>
      <c r="G64" s="381"/>
      <c r="H64" s="381"/>
      <c r="I64" s="381"/>
      <c r="J64" s="381"/>
      <c r="K64" s="382">
        <v>6.6</v>
      </c>
      <c r="L64" s="383">
        <v>5.3</v>
      </c>
      <c r="M64" s="83"/>
      <c r="N64" s="83"/>
    </row>
    <row r="65" spans="1:14">
      <c r="A65" s="83"/>
      <c r="B65" s="1318" t="s">
        <v>300</v>
      </c>
      <c r="C65" s="1319"/>
      <c r="D65" s="421" t="s">
        <v>395</v>
      </c>
      <c r="E65" s="381"/>
      <c r="F65" s="381"/>
      <c r="G65" s="381"/>
      <c r="H65" s="381"/>
      <c r="I65" s="381"/>
      <c r="J65" s="381"/>
      <c r="K65" s="382">
        <v>78.599999999999994</v>
      </c>
      <c r="L65" s="383">
        <v>74.8</v>
      </c>
      <c r="M65" s="83"/>
      <c r="N65" s="83"/>
    </row>
    <row r="66" spans="1:14">
      <c r="A66" s="83"/>
      <c r="B66" s="1320"/>
      <c r="C66" s="1321"/>
      <c r="D66" s="421" t="s">
        <v>302</v>
      </c>
      <c r="E66" s="381"/>
      <c r="F66" s="381"/>
      <c r="G66" s="381"/>
      <c r="H66" s="381"/>
      <c r="I66" s="381"/>
      <c r="J66" s="381"/>
      <c r="K66" s="382">
        <v>47.1</v>
      </c>
      <c r="L66" s="383">
        <v>54.6</v>
      </c>
      <c r="M66" s="83"/>
      <c r="N66" s="83"/>
    </row>
    <row r="67" spans="1:14" ht="14.25" thickBot="1">
      <c r="A67" s="83"/>
      <c r="B67" s="1343"/>
      <c r="C67" s="1344"/>
      <c r="D67" s="424" t="s">
        <v>303</v>
      </c>
      <c r="E67" s="385"/>
      <c r="F67" s="385"/>
      <c r="G67" s="385"/>
      <c r="H67" s="385"/>
      <c r="I67" s="385"/>
      <c r="J67" s="385"/>
      <c r="K67" s="386">
        <v>15</v>
      </c>
      <c r="L67" s="387">
        <v>10.8</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5" customWidth="1"/>
    <col min="23" max="23" width="11.875" customWidth="1"/>
  </cols>
  <sheetData>
    <row r="1" spans="1:14" ht="32.25">
      <c r="A1" s="83"/>
      <c r="B1" s="169" t="s">
        <v>1679</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3507</v>
      </c>
      <c r="E5" s="1324">
        <v>14.027999999999999</v>
      </c>
      <c r="F5" s="1324"/>
      <c r="G5" s="1324"/>
      <c r="H5" s="1324"/>
      <c r="I5" s="1324"/>
      <c r="J5" s="1324"/>
      <c r="K5" s="1324"/>
      <c r="L5" s="1324"/>
      <c r="M5" s="1324"/>
      <c r="N5" s="174"/>
    </row>
    <row r="6" spans="1:14" ht="15" thickBot="1">
      <c r="A6" s="83"/>
      <c r="C6" s="172" t="s">
        <v>464</v>
      </c>
      <c r="D6" s="175"/>
      <c r="E6" s="174"/>
      <c r="F6" s="174"/>
      <c r="G6" s="174"/>
      <c r="H6" s="174"/>
      <c r="I6" s="174"/>
      <c r="J6" s="176" t="s">
        <v>465</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17.3</v>
      </c>
      <c r="F10" s="369">
        <v>20.8</v>
      </c>
      <c r="G10" s="369">
        <v>21</v>
      </c>
      <c r="H10" s="369">
        <v>18.899999999999999</v>
      </c>
      <c r="I10" s="369">
        <v>17.7</v>
      </c>
      <c r="J10" s="370">
        <v>4.4000000000000004</v>
      </c>
      <c r="K10" s="83"/>
      <c r="L10" s="83"/>
      <c r="M10" s="83"/>
      <c r="N10" s="83"/>
    </row>
    <row r="11" spans="1:14">
      <c r="A11" s="83"/>
      <c r="B11" s="365"/>
      <c r="C11" s="371" t="s">
        <v>34</v>
      </c>
      <c r="D11" s="368">
        <v>26.2</v>
      </c>
      <c r="E11" s="369">
        <v>7.3</v>
      </c>
      <c r="F11" s="369">
        <v>5.8</v>
      </c>
      <c r="G11" s="369">
        <v>3.3</v>
      </c>
      <c r="H11" s="369">
        <v>2</v>
      </c>
      <c r="I11" s="369">
        <v>5.7</v>
      </c>
      <c r="J11" s="370">
        <v>2.1</v>
      </c>
      <c r="K11" s="83"/>
      <c r="L11" s="83"/>
      <c r="M11" s="83"/>
      <c r="N11" s="83"/>
    </row>
    <row r="12" spans="1:14" ht="14.25" thickBot="1">
      <c r="A12" s="83"/>
      <c r="B12" s="372"/>
      <c r="C12" s="373" t="s">
        <v>35</v>
      </c>
      <c r="D12" s="374">
        <v>73.8</v>
      </c>
      <c r="E12" s="375">
        <v>10</v>
      </c>
      <c r="F12" s="375">
        <v>15</v>
      </c>
      <c r="G12" s="375">
        <v>17.7</v>
      </c>
      <c r="H12" s="375">
        <v>16.899999999999999</v>
      </c>
      <c r="I12" s="375">
        <v>11.9</v>
      </c>
      <c r="J12" s="376">
        <v>2.2999999999999998</v>
      </c>
      <c r="K12" s="83"/>
      <c r="L12" s="83"/>
      <c r="M12" s="83"/>
      <c r="N12" s="83"/>
    </row>
    <row r="13" spans="1:14" ht="13.5" customHeight="1" thickBot="1">
      <c r="A13" s="83"/>
      <c r="B13" s="83"/>
      <c r="C13" s="83"/>
      <c r="D13" s="83"/>
      <c r="E13" s="83"/>
      <c r="F13" s="83"/>
      <c r="G13" s="83"/>
      <c r="H13" s="83"/>
      <c r="I13" s="177" t="s">
        <v>466</v>
      </c>
      <c r="J13" s="83"/>
      <c r="K13" s="83"/>
      <c r="L13" s="83"/>
      <c r="M13" s="83"/>
      <c r="N13" s="83"/>
    </row>
    <row r="14" spans="1:14" ht="69" customHeight="1">
      <c r="A14" s="83"/>
      <c r="B14" s="1325" t="s">
        <v>275</v>
      </c>
      <c r="C14" s="1317"/>
      <c r="D14" s="1317"/>
      <c r="E14" s="1317"/>
      <c r="F14" s="377"/>
      <c r="G14" s="377"/>
      <c r="H14" s="378" t="s">
        <v>403</v>
      </c>
      <c r="I14" s="419" t="s">
        <v>129</v>
      </c>
      <c r="J14" s="83"/>
      <c r="K14" s="83"/>
      <c r="L14" s="83"/>
      <c r="M14" s="83"/>
      <c r="N14" s="83"/>
    </row>
    <row r="15" spans="1:14">
      <c r="A15" s="83"/>
      <c r="B15" s="380" t="s">
        <v>563</v>
      </c>
      <c r="C15" s="381"/>
      <c r="D15" s="381"/>
      <c r="E15" s="381"/>
      <c r="F15" s="381"/>
      <c r="G15" s="381"/>
      <c r="H15" s="382">
        <v>5.9</v>
      </c>
      <c r="I15" s="383">
        <v>6.2</v>
      </c>
      <c r="J15" s="83"/>
      <c r="K15" s="83"/>
      <c r="L15" s="83"/>
      <c r="M15" s="83"/>
      <c r="N15" s="83"/>
    </row>
    <row r="16" spans="1:14">
      <c r="A16" s="83"/>
      <c r="B16" s="380" t="s">
        <v>564</v>
      </c>
      <c r="C16" s="381"/>
      <c r="D16" s="381"/>
      <c r="E16" s="381"/>
      <c r="F16" s="381"/>
      <c r="G16" s="381"/>
      <c r="H16" s="382">
        <v>33.1</v>
      </c>
      <c r="I16" s="383">
        <v>27.2</v>
      </c>
      <c r="J16" s="83"/>
      <c r="K16" s="83"/>
      <c r="L16" s="83"/>
      <c r="M16" s="83"/>
      <c r="N16" s="83"/>
    </row>
    <row r="17" spans="1:21">
      <c r="A17" s="83"/>
      <c r="B17" s="380" t="s">
        <v>565</v>
      </c>
      <c r="C17" s="381"/>
      <c r="D17" s="381"/>
      <c r="E17" s="381"/>
      <c r="F17" s="381"/>
      <c r="G17" s="381"/>
      <c r="H17" s="382">
        <v>28.5</v>
      </c>
      <c r="I17" s="383">
        <v>18.5</v>
      </c>
      <c r="J17" s="83"/>
      <c r="K17" s="83"/>
      <c r="L17" s="83"/>
      <c r="M17" s="83"/>
      <c r="N17" s="83"/>
    </row>
    <row r="18" spans="1:21" ht="14.25" thickBot="1">
      <c r="A18" s="83"/>
      <c r="B18" s="384" t="s">
        <v>566</v>
      </c>
      <c r="C18" s="385"/>
      <c r="D18" s="385"/>
      <c r="E18" s="385"/>
      <c r="F18" s="385"/>
      <c r="G18" s="385"/>
      <c r="H18" s="386">
        <v>42.8</v>
      </c>
      <c r="I18" s="387">
        <v>26.6</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466</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129</v>
      </c>
      <c r="G25" s="83"/>
      <c r="H25" s="83"/>
      <c r="I25" s="83"/>
      <c r="J25" s="83"/>
      <c r="K25" s="83"/>
      <c r="L25" s="83"/>
      <c r="M25" s="83"/>
      <c r="N25" s="83"/>
      <c r="R25" s="179"/>
      <c r="S25" s="180" t="s">
        <v>129</v>
      </c>
      <c r="T25" s="181" t="s">
        <v>407</v>
      </c>
      <c r="U25" s="182"/>
    </row>
    <row r="26" spans="1:21" ht="13.5" customHeight="1">
      <c r="A26" s="83"/>
      <c r="B26" s="392" t="s">
        <v>1</v>
      </c>
      <c r="C26" s="393"/>
      <c r="D26" s="394">
        <v>2</v>
      </c>
      <c r="E26" s="396">
        <v>51</v>
      </c>
      <c r="F26" s="397">
        <v>50.7</v>
      </c>
      <c r="G26" s="83"/>
      <c r="H26" s="83"/>
      <c r="I26" s="83"/>
      <c r="J26" s="83"/>
      <c r="K26" s="83"/>
      <c r="L26" s="83"/>
      <c r="M26" s="83"/>
      <c r="N26" s="83"/>
      <c r="R26" s="182" t="s">
        <v>408</v>
      </c>
      <c r="S26" s="183">
        <v>50.7</v>
      </c>
      <c r="T26" s="184">
        <v>51</v>
      </c>
      <c r="U26" s="185"/>
    </row>
    <row r="27" spans="1:21" ht="13.5" customHeight="1">
      <c r="A27" s="83"/>
      <c r="B27" s="380" t="s">
        <v>2</v>
      </c>
      <c r="C27" s="381"/>
      <c r="D27" s="398">
        <v>2</v>
      </c>
      <c r="E27" s="399">
        <v>50.4</v>
      </c>
      <c r="F27" s="400">
        <v>46.7</v>
      </c>
      <c r="G27" s="83"/>
      <c r="H27" s="83"/>
      <c r="I27" s="83"/>
      <c r="J27" s="83"/>
      <c r="K27" s="83"/>
      <c r="L27" s="83"/>
      <c r="M27" s="83"/>
      <c r="N27" s="83"/>
      <c r="R27" s="182" t="s">
        <v>409</v>
      </c>
      <c r="S27" s="183">
        <v>46.7</v>
      </c>
      <c r="T27" s="184">
        <v>50.4</v>
      </c>
      <c r="U27" s="185"/>
    </row>
    <row r="28" spans="1:21" ht="13.5" customHeight="1">
      <c r="A28" s="83"/>
      <c r="B28" s="1345" t="s">
        <v>410</v>
      </c>
      <c r="C28" s="401" t="s">
        <v>4</v>
      </c>
      <c r="D28" s="398">
        <v>3</v>
      </c>
      <c r="E28" s="399">
        <v>72.900000000000006</v>
      </c>
      <c r="F28" s="400">
        <v>71.7</v>
      </c>
      <c r="G28" s="83"/>
      <c r="H28" s="83"/>
      <c r="I28" s="83"/>
      <c r="J28" s="83"/>
      <c r="K28" s="83"/>
      <c r="L28" s="83"/>
      <c r="M28" s="83"/>
      <c r="N28" s="83"/>
      <c r="R28" s="186" t="s">
        <v>411</v>
      </c>
      <c r="S28" s="183">
        <v>71.7</v>
      </c>
      <c r="T28" s="184">
        <v>72.900000000000006</v>
      </c>
      <c r="U28" s="185"/>
    </row>
    <row r="29" spans="1:21" ht="13.5" customHeight="1">
      <c r="A29" s="83"/>
      <c r="B29" s="1346"/>
      <c r="C29" s="401" t="s">
        <v>5</v>
      </c>
      <c r="D29" s="398">
        <v>6</v>
      </c>
      <c r="E29" s="399">
        <v>48.8</v>
      </c>
      <c r="F29" s="400">
        <v>39</v>
      </c>
      <c r="G29" s="83"/>
      <c r="H29" s="83"/>
      <c r="I29" s="83"/>
      <c r="J29" s="83"/>
      <c r="K29" s="83"/>
      <c r="L29" s="83"/>
      <c r="M29" s="83"/>
      <c r="N29" s="83"/>
      <c r="R29" s="186" t="s">
        <v>412</v>
      </c>
      <c r="S29" s="183">
        <v>39</v>
      </c>
      <c r="T29" s="184">
        <v>48.8</v>
      </c>
      <c r="U29" s="185"/>
    </row>
    <row r="30" spans="1:21" ht="13.5" customHeight="1">
      <c r="A30" s="83"/>
      <c r="B30" s="1346"/>
      <c r="C30" s="401" t="s">
        <v>6</v>
      </c>
      <c r="D30" s="398">
        <v>3</v>
      </c>
      <c r="E30" s="399">
        <v>52.5</v>
      </c>
      <c r="F30" s="400">
        <v>47.7</v>
      </c>
      <c r="G30" s="83"/>
      <c r="H30" s="83"/>
      <c r="I30" s="83"/>
      <c r="J30" s="83"/>
      <c r="K30" s="83"/>
      <c r="L30" s="83"/>
      <c r="M30" s="83"/>
      <c r="N30" s="83"/>
      <c r="R30" s="182" t="s">
        <v>413</v>
      </c>
      <c r="S30" s="183">
        <v>47.7</v>
      </c>
      <c r="T30" s="184">
        <v>52.5</v>
      </c>
      <c r="U30" s="185"/>
    </row>
    <row r="31" spans="1:21" ht="13.5" customHeight="1">
      <c r="A31" s="83"/>
      <c r="B31" s="1346"/>
      <c r="C31" s="401" t="s">
        <v>467</v>
      </c>
      <c r="D31" s="398">
        <v>3</v>
      </c>
      <c r="E31" s="399">
        <v>53.3</v>
      </c>
      <c r="F31" s="400">
        <v>45.6</v>
      </c>
      <c r="G31" s="83"/>
      <c r="H31" s="83"/>
      <c r="I31" s="83"/>
      <c r="J31" s="83"/>
      <c r="K31" s="83"/>
      <c r="L31" s="83"/>
      <c r="M31" s="83"/>
      <c r="N31" s="83"/>
      <c r="R31" s="182" t="s">
        <v>414</v>
      </c>
      <c r="S31" s="183">
        <v>45.6</v>
      </c>
      <c r="T31" s="184">
        <v>53.3</v>
      </c>
      <c r="U31" s="185"/>
    </row>
    <row r="32" spans="1:21" ht="13.5" customHeight="1">
      <c r="A32" s="83"/>
      <c r="B32" s="1347"/>
      <c r="C32" s="401" t="s">
        <v>468</v>
      </c>
      <c r="D32" s="398">
        <v>3</v>
      </c>
      <c r="E32" s="399">
        <v>54.3</v>
      </c>
      <c r="F32" s="400">
        <v>46.1</v>
      </c>
      <c r="G32" s="83"/>
      <c r="H32" s="83"/>
      <c r="I32" s="83"/>
      <c r="J32" s="83"/>
      <c r="K32" s="83"/>
      <c r="L32" s="83"/>
      <c r="M32" s="83"/>
      <c r="N32" s="83"/>
      <c r="R32" s="182" t="s">
        <v>415</v>
      </c>
      <c r="S32" s="183">
        <v>46.1</v>
      </c>
      <c r="T32" s="184">
        <v>54.3</v>
      </c>
      <c r="U32" s="185"/>
    </row>
    <row r="33" spans="1:21" ht="14.25" thickBot="1">
      <c r="A33" s="83"/>
      <c r="B33" s="402" t="s">
        <v>7</v>
      </c>
      <c r="C33" s="403"/>
      <c r="D33" s="404">
        <v>3</v>
      </c>
      <c r="E33" s="406">
        <v>65.3</v>
      </c>
      <c r="F33" s="407">
        <v>63</v>
      </c>
      <c r="G33" s="83"/>
      <c r="H33" s="83"/>
      <c r="I33" s="83"/>
      <c r="J33" s="83"/>
      <c r="K33" s="83"/>
      <c r="L33" s="83"/>
      <c r="M33" s="83"/>
      <c r="N33" s="83"/>
      <c r="R33" s="187" t="s">
        <v>416</v>
      </c>
      <c r="S33" s="188">
        <v>63</v>
      </c>
      <c r="T33" s="189">
        <v>65.3</v>
      </c>
      <c r="U33" s="185"/>
    </row>
    <row r="34" spans="1:21" ht="15" thickTop="1" thickBot="1">
      <c r="A34" s="83"/>
      <c r="B34" s="408" t="s">
        <v>8</v>
      </c>
      <c r="C34" s="409"/>
      <c r="D34" s="410">
        <v>25</v>
      </c>
      <c r="E34" s="411">
        <v>55.6</v>
      </c>
      <c r="F34" s="412">
        <v>50</v>
      </c>
      <c r="G34" s="83"/>
      <c r="H34" s="83"/>
      <c r="I34" s="83"/>
      <c r="J34" s="83"/>
      <c r="K34" s="83"/>
      <c r="L34" s="83"/>
      <c r="M34" s="83"/>
      <c r="N34" s="83"/>
    </row>
    <row r="35" spans="1:21">
      <c r="A35" s="83"/>
      <c r="B35" s="425" t="s">
        <v>417</v>
      </c>
      <c r="C35" s="343"/>
      <c r="D35" s="343"/>
      <c r="E35" s="426">
        <v>100</v>
      </c>
      <c r="F35" s="427">
        <v>89.928057553956833</v>
      </c>
      <c r="G35" s="83"/>
      <c r="H35" s="83"/>
      <c r="I35" s="83"/>
      <c r="J35" s="83"/>
      <c r="K35" s="83"/>
      <c r="L35" s="83"/>
      <c r="M35" s="83"/>
      <c r="N35" s="83"/>
    </row>
    <row r="36" spans="1:21">
      <c r="A36" s="83"/>
      <c r="B36" s="428" t="s">
        <v>418</v>
      </c>
      <c r="C36" s="429"/>
      <c r="D36" s="429"/>
      <c r="E36" s="430">
        <v>100</v>
      </c>
      <c r="F36" s="431">
        <v>87.531172069825431</v>
      </c>
      <c r="G36" s="83"/>
      <c r="H36" s="83"/>
      <c r="I36" s="83"/>
      <c r="J36" s="83"/>
      <c r="K36" s="83"/>
      <c r="L36" s="83"/>
      <c r="M36" s="83"/>
      <c r="N36" s="83"/>
    </row>
    <row r="37" spans="1:21" ht="14.25" thickBot="1">
      <c r="A37" s="83"/>
      <c r="B37" s="432" t="s">
        <v>419</v>
      </c>
      <c r="C37" s="433"/>
      <c r="D37" s="433"/>
      <c r="E37" s="434">
        <v>0</v>
      </c>
      <c r="F37" s="435">
        <v>2.3968854841314027</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466</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50</v>
      </c>
      <c r="E42" s="369">
        <v>37.1</v>
      </c>
      <c r="F42" s="369">
        <v>43.1</v>
      </c>
      <c r="G42" s="369">
        <v>49</v>
      </c>
      <c r="H42" s="369">
        <v>57</v>
      </c>
      <c r="I42" s="369">
        <v>62</v>
      </c>
      <c r="J42" s="370">
        <v>60.8</v>
      </c>
      <c r="K42" s="83"/>
      <c r="L42" s="83"/>
      <c r="M42" s="83"/>
      <c r="N42" s="83"/>
    </row>
    <row r="43" spans="1:21">
      <c r="A43" s="83"/>
      <c r="B43" s="365"/>
      <c r="C43" s="371" t="s">
        <v>34</v>
      </c>
      <c r="D43" s="368">
        <v>48.8</v>
      </c>
      <c r="E43" s="369">
        <v>38</v>
      </c>
      <c r="F43" s="369">
        <v>45.9</v>
      </c>
      <c r="G43" s="369">
        <v>42.8</v>
      </c>
      <c r="H43" s="369">
        <v>48.5</v>
      </c>
      <c r="I43" s="369">
        <v>63.1</v>
      </c>
      <c r="J43" s="370">
        <v>65.7</v>
      </c>
      <c r="K43" s="83"/>
      <c r="L43" s="83"/>
      <c r="M43" s="83"/>
      <c r="N43" s="83"/>
    </row>
    <row r="44" spans="1:21" ht="14.25" thickBot="1">
      <c r="A44" s="83"/>
      <c r="B44" s="372"/>
      <c r="C44" s="373" t="s">
        <v>35</v>
      </c>
      <c r="D44" s="374">
        <v>50.5</v>
      </c>
      <c r="E44" s="375">
        <v>36.4</v>
      </c>
      <c r="F44" s="375">
        <v>42</v>
      </c>
      <c r="G44" s="375">
        <v>50.2</v>
      </c>
      <c r="H44" s="375">
        <v>58</v>
      </c>
      <c r="I44" s="375">
        <v>61.4</v>
      </c>
      <c r="J44" s="376">
        <v>56.2</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466</v>
      </c>
      <c r="M46" s="98"/>
      <c r="N46" s="98"/>
    </row>
    <row r="47" spans="1:21" ht="69.75" customHeight="1">
      <c r="A47" s="83"/>
      <c r="B47" s="417"/>
      <c r="C47" s="418"/>
      <c r="D47" s="1317" t="s">
        <v>275</v>
      </c>
      <c r="E47" s="1317"/>
      <c r="F47" s="1317"/>
      <c r="G47" s="1317"/>
      <c r="H47" s="1317"/>
      <c r="I47" s="1317"/>
      <c r="J47" s="1317"/>
      <c r="K47" s="378" t="s">
        <v>403</v>
      </c>
      <c r="L47" s="419" t="s">
        <v>129</v>
      </c>
      <c r="M47" s="83"/>
      <c r="N47" s="83"/>
    </row>
    <row r="48" spans="1:21">
      <c r="A48" s="83"/>
      <c r="B48" s="1318" t="s">
        <v>21</v>
      </c>
      <c r="C48" s="1319"/>
      <c r="D48" s="421" t="s">
        <v>277</v>
      </c>
      <c r="E48" s="381"/>
      <c r="F48" s="381"/>
      <c r="G48" s="381"/>
      <c r="H48" s="381"/>
      <c r="I48" s="381"/>
      <c r="J48" s="381"/>
      <c r="K48" s="382">
        <v>54.9</v>
      </c>
      <c r="L48" s="383">
        <v>45.2</v>
      </c>
      <c r="M48" s="83"/>
      <c r="N48" s="83"/>
    </row>
    <row r="49" spans="1:14">
      <c r="A49" s="83"/>
      <c r="B49" s="1320"/>
      <c r="C49" s="1321"/>
      <c r="D49" s="421" t="s">
        <v>278</v>
      </c>
      <c r="E49" s="381"/>
      <c r="F49" s="381"/>
      <c r="G49" s="381"/>
      <c r="H49" s="381"/>
      <c r="I49" s="381"/>
      <c r="J49" s="381"/>
      <c r="K49" s="382">
        <v>72.099999999999994</v>
      </c>
      <c r="L49" s="383">
        <v>71.7</v>
      </c>
      <c r="M49" s="83"/>
      <c r="N49" s="83"/>
    </row>
    <row r="50" spans="1:14">
      <c r="A50" s="83"/>
      <c r="B50" s="1322"/>
      <c r="C50" s="1323"/>
      <c r="D50" s="421" t="s">
        <v>279</v>
      </c>
      <c r="E50" s="381"/>
      <c r="F50" s="381"/>
      <c r="G50" s="381"/>
      <c r="H50" s="381"/>
      <c r="I50" s="381"/>
      <c r="J50" s="381"/>
      <c r="K50" s="382">
        <v>84.5</v>
      </c>
      <c r="L50" s="383">
        <v>80</v>
      </c>
      <c r="M50" s="83"/>
      <c r="N50" s="83"/>
    </row>
    <row r="51" spans="1:14">
      <c r="A51" s="83"/>
      <c r="B51" s="1318" t="s">
        <v>469</v>
      </c>
      <c r="C51" s="1319"/>
      <c r="D51" s="421" t="s">
        <v>420</v>
      </c>
      <c r="E51" s="381"/>
      <c r="F51" s="381"/>
      <c r="G51" s="381"/>
      <c r="H51" s="381"/>
      <c r="I51" s="381"/>
      <c r="J51" s="381"/>
      <c r="K51" s="382">
        <v>47.4</v>
      </c>
      <c r="L51" s="383">
        <v>44.6</v>
      </c>
      <c r="M51" s="83"/>
      <c r="N51" s="83"/>
    </row>
    <row r="52" spans="1:14">
      <c r="A52" s="83"/>
      <c r="B52" s="1322"/>
      <c r="C52" s="1323"/>
      <c r="D52" s="421" t="s">
        <v>282</v>
      </c>
      <c r="E52" s="381"/>
      <c r="F52" s="381"/>
      <c r="G52" s="381"/>
      <c r="H52" s="381"/>
      <c r="I52" s="381"/>
      <c r="J52" s="381"/>
      <c r="K52" s="382">
        <v>35.6</v>
      </c>
      <c r="L52" s="383">
        <v>29.8</v>
      </c>
      <c r="M52" s="83"/>
      <c r="N52" s="83"/>
    </row>
    <row r="53" spans="1:14">
      <c r="A53" s="83"/>
      <c r="B53" s="1337" t="s">
        <v>283</v>
      </c>
      <c r="C53" s="1338"/>
      <c r="D53" s="421" t="s">
        <v>284</v>
      </c>
      <c r="E53" s="381"/>
      <c r="F53" s="381"/>
      <c r="G53" s="381"/>
      <c r="H53" s="381"/>
      <c r="I53" s="381"/>
      <c r="J53" s="381"/>
      <c r="K53" s="382">
        <v>54.7</v>
      </c>
      <c r="L53" s="383">
        <v>54.1</v>
      </c>
      <c r="M53" s="83"/>
      <c r="N53" s="83"/>
    </row>
    <row r="54" spans="1:14">
      <c r="A54" s="83"/>
      <c r="B54" s="1339"/>
      <c r="C54" s="1340"/>
      <c r="D54" s="421" t="s">
        <v>285</v>
      </c>
      <c r="E54" s="381"/>
      <c r="F54" s="381"/>
      <c r="G54" s="381"/>
      <c r="H54" s="381"/>
      <c r="I54" s="381"/>
      <c r="J54" s="381"/>
      <c r="K54" s="382">
        <v>53.6</v>
      </c>
      <c r="L54" s="383">
        <v>47.5</v>
      </c>
      <c r="M54" s="83"/>
      <c r="N54" s="83"/>
    </row>
    <row r="55" spans="1:14">
      <c r="A55" s="83"/>
      <c r="B55" s="1339"/>
      <c r="C55" s="1340"/>
      <c r="D55" s="421" t="s">
        <v>286</v>
      </c>
      <c r="E55" s="381"/>
      <c r="F55" s="381"/>
      <c r="G55" s="381"/>
      <c r="H55" s="381"/>
      <c r="I55" s="381"/>
      <c r="J55" s="381"/>
      <c r="K55" s="382">
        <v>63.1</v>
      </c>
      <c r="L55" s="383">
        <v>60.9</v>
      </c>
      <c r="M55" s="83"/>
      <c r="N55" s="83"/>
    </row>
    <row r="56" spans="1:14">
      <c r="A56" s="83"/>
      <c r="B56" s="1339"/>
      <c r="C56" s="1340"/>
      <c r="D56" s="421" t="s">
        <v>287</v>
      </c>
      <c r="E56" s="381"/>
      <c r="F56" s="381"/>
      <c r="G56" s="381"/>
      <c r="H56" s="381"/>
      <c r="I56" s="381"/>
      <c r="J56" s="381"/>
      <c r="K56" s="382">
        <v>3.9</v>
      </c>
      <c r="L56" s="383">
        <v>5.0999999999999996</v>
      </c>
      <c r="M56" s="83"/>
      <c r="N56" s="83"/>
    </row>
    <row r="57" spans="1:14">
      <c r="A57" s="83"/>
      <c r="B57" s="1339"/>
      <c r="C57" s="1340"/>
      <c r="D57" s="421" t="s">
        <v>445</v>
      </c>
      <c r="E57" s="381"/>
      <c r="F57" s="381"/>
      <c r="G57" s="381"/>
      <c r="H57" s="381"/>
      <c r="I57" s="381"/>
      <c r="J57" s="381"/>
      <c r="K57" s="382">
        <v>11.4</v>
      </c>
      <c r="L57" s="383">
        <v>13.8</v>
      </c>
      <c r="M57" s="83"/>
      <c r="N57" s="83"/>
    </row>
    <row r="58" spans="1:14">
      <c r="A58" s="83"/>
      <c r="B58" s="1339"/>
      <c r="C58" s="1340"/>
      <c r="D58" s="421" t="s">
        <v>289</v>
      </c>
      <c r="E58" s="381"/>
      <c r="F58" s="381"/>
      <c r="G58" s="381"/>
      <c r="H58" s="381"/>
      <c r="I58" s="381"/>
      <c r="J58" s="381"/>
      <c r="K58" s="382">
        <v>31.6</v>
      </c>
      <c r="L58" s="383">
        <v>20.7</v>
      </c>
      <c r="M58" s="83"/>
      <c r="N58" s="83"/>
    </row>
    <row r="59" spans="1:14">
      <c r="A59" s="83"/>
      <c r="B59" s="1339"/>
      <c r="C59" s="1340"/>
      <c r="D59" s="421" t="s">
        <v>422</v>
      </c>
      <c r="E59" s="381"/>
      <c r="F59" s="381"/>
      <c r="G59" s="381"/>
      <c r="H59" s="381"/>
      <c r="I59" s="381"/>
      <c r="J59" s="381"/>
      <c r="K59" s="382">
        <v>32.200000000000003</v>
      </c>
      <c r="L59" s="383">
        <v>36</v>
      </c>
      <c r="M59" s="83"/>
      <c r="N59" s="83"/>
    </row>
    <row r="60" spans="1:14">
      <c r="A60" s="83"/>
      <c r="B60" s="1341"/>
      <c r="C60" s="1342"/>
      <c r="D60" s="421" t="s">
        <v>423</v>
      </c>
      <c r="E60" s="381"/>
      <c r="F60" s="381"/>
      <c r="G60" s="381"/>
      <c r="H60" s="381"/>
      <c r="I60" s="381"/>
      <c r="J60" s="381"/>
      <c r="K60" s="382">
        <v>25.6</v>
      </c>
      <c r="L60" s="383">
        <v>29.8</v>
      </c>
      <c r="M60" s="83"/>
      <c r="N60" s="83"/>
    </row>
    <row r="61" spans="1:14">
      <c r="A61" s="83"/>
      <c r="B61" s="1318" t="s">
        <v>424</v>
      </c>
      <c r="C61" s="1319"/>
      <c r="D61" s="422" t="s">
        <v>291</v>
      </c>
      <c r="E61" s="414"/>
      <c r="F61" s="414"/>
      <c r="G61" s="414"/>
      <c r="H61" s="414"/>
      <c r="I61" s="414"/>
      <c r="J61" s="415"/>
      <c r="K61" s="382">
        <v>73.7</v>
      </c>
      <c r="L61" s="383">
        <v>73.5</v>
      </c>
      <c r="M61" s="83"/>
      <c r="N61" s="83"/>
    </row>
    <row r="62" spans="1:14">
      <c r="A62" s="83"/>
      <c r="B62" s="1322"/>
      <c r="C62" s="1323"/>
      <c r="D62" s="423" t="s">
        <v>292</v>
      </c>
      <c r="E62" s="381"/>
      <c r="F62" s="381"/>
      <c r="G62" s="381"/>
      <c r="H62" s="381"/>
      <c r="I62" s="381"/>
      <c r="J62" s="381"/>
      <c r="K62" s="382">
        <v>37.1</v>
      </c>
      <c r="L62" s="383">
        <v>46.8</v>
      </c>
      <c r="M62" s="83"/>
      <c r="N62" s="83"/>
    </row>
    <row r="63" spans="1:14">
      <c r="A63" s="83"/>
      <c r="B63" s="1318" t="s">
        <v>293</v>
      </c>
      <c r="C63" s="1319"/>
      <c r="D63" s="421" t="s">
        <v>294</v>
      </c>
      <c r="E63" s="381"/>
      <c r="F63" s="381"/>
      <c r="G63" s="381"/>
      <c r="H63" s="381"/>
      <c r="I63" s="381"/>
      <c r="J63" s="381"/>
      <c r="K63" s="382">
        <v>62.4</v>
      </c>
      <c r="L63" s="383">
        <v>61.6</v>
      </c>
      <c r="M63" s="83"/>
      <c r="N63" s="83"/>
    </row>
    <row r="64" spans="1:14">
      <c r="A64" s="83"/>
      <c r="B64" s="1322"/>
      <c r="C64" s="1323"/>
      <c r="D64" s="421" t="s">
        <v>295</v>
      </c>
      <c r="E64" s="381"/>
      <c r="F64" s="381"/>
      <c r="G64" s="381"/>
      <c r="H64" s="381"/>
      <c r="I64" s="381"/>
      <c r="J64" s="381"/>
      <c r="K64" s="382">
        <v>6.6</v>
      </c>
      <c r="L64" s="383">
        <v>4.3</v>
      </c>
      <c r="M64" s="83"/>
      <c r="N64" s="83"/>
    </row>
    <row r="65" spans="1:14">
      <c r="A65" s="83"/>
      <c r="B65" s="1318" t="s">
        <v>300</v>
      </c>
      <c r="C65" s="1319"/>
      <c r="D65" s="421" t="s">
        <v>395</v>
      </c>
      <c r="E65" s="381"/>
      <c r="F65" s="381"/>
      <c r="G65" s="381"/>
      <c r="H65" s="381"/>
      <c r="I65" s="381"/>
      <c r="J65" s="381"/>
      <c r="K65" s="382">
        <v>78.599999999999994</v>
      </c>
      <c r="L65" s="383">
        <v>85.9</v>
      </c>
      <c r="M65" s="83"/>
      <c r="N65" s="83"/>
    </row>
    <row r="66" spans="1:14">
      <c r="A66" s="83"/>
      <c r="B66" s="1320"/>
      <c r="C66" s="1321"/>
      <c r="D66" s="421" t="s">
        <v>302</v>
      </c>
      <c r="E66" s="381"/>
      <c r="F66" s="381"/>
      <c r="G66" s="381"/>
      <c r="H66" s="381"/>
      <c r="I66" s="381"/>
      <c r="J66" s="381"/>
      <c r="K66" s="382">
        <v>47.1</v>
      </c>
      <c r="L66" s="383">
        <v>48.5</v>
      </c>
      <c r="M66" s="83"/>
      <c r="N66" s="83"/>
    </row>
    <row r="67" spans="1:14" ht="14.25" thickBot="1">
      <c r="A67" s="83"/>
      <c r="B67" s="1343"/>
      <c r="C67" s="1344"/>
      <c r="D67" s="424" t="s">
        <v>303</v>
      </c>
      <c r="E67" s="385"/>
      <c r="F67" s="385"/>
      <c r="G67" s="385"/>
      <c r="H67" s="385"/>
      <c r="I67" s="385"/>
      <c r="J67" s="385"/>
      <c r="K67" s="386">
        <v>15</v>
      </c>
      <c r="L67" s="387">
        <v>16.100000000000001</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5" customWidth="1"/>
    <col min="23" max="23" width="11.875" customWidth="1"/>
  </cols>
  <sheetData>
    <row r="1" spans="1:14" ht="32.25">
      <c r="A1" s="83"/>
      <c r="B1" s="169" t="s">
        <v>1680</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5225</v>
      </c>
      <c r="E5" s="1324">
        <v>20.9</v>
      </c>
      <c r="F5" s="1324"/>
      <c r="G5" s="1324"/>
      <c r="H5" s="1324"/>
      <c r="I5" s="1324"/>
      <c r="J5" s="1324"/>
      <c r="K5" s="1324"/>
      <c r="L5" s="1324"/>
      <c r="M5" s="1324"/>
      <c r="N5" s="174"/>
    </row>
    <row r="6" spans="1:14" ht="15" thickBot="1">
      <c r="A6" s="83"/>
      <c r="C6" s="172" t="s">
        <v>470</v>
      </c>
      <c r="D6" s="175"/>
      <c r="E6" s="174"/>
      <c r="F6" s="174"/>
      <c r="G6" s="174"/>
      <c r="H6" s="174"/>
      <c r="I6" s="174"/>
      <c r="J6" s="176" t="s">
        <v>465</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6.3</v>
      </c>
      <c r="F10" s="369">
        <v>14.6</v>
      </c>
      <c r="G10" s="369">
        <v>12.7</v>
      </c>
      <c r="H10" s="369">
        <v>16.399999999999999</v>
      </c>
      <c r="I10" s="369">
        <v>28.8</v>
      </c>
      <c r="J10" s="370">
        <v>21.1</v>
      </c>
      <c r="K10" s="83"/>
      <c r="L10" s="83"/>
      <c r="M10" s="83"/>
      <c r="N10" s="83"/>
    </row>
    <row r="11" spans="1:14">
      <c r="A11" s="83"/>
      <c r="B11" s="365"/>
      <c r="C11" s="371" t="s">
        <v>34</v>
      </c>
      <c r="D11" s="368">
        <v>0.9</v>
      </c>
      <c r="E11" s="369">
        <v>0</v>
      </c>
      <c r="F11" s="369">
        <v>0.1</v>
      </c>
      <c r="G11" s="369">
        <v>0.1</v>
      </c>
      <c r="H11" s="369">
        <v>0.2</v>
      </c>
      <c r="I11" s="369">
        <v>0.2</v>
      </c>
      <c r="J11" s="370">
        <v>0.3</v>
      </c>
      <c r="K11" s="83"/>
      <c r="L11" s="83"/>
      <c r="M11" s="83"/>
      <c r="N11" s="83"/>
    </row>
    <row r="12" spans="1:14" ht="14.25" thickBot="1">
      <c r="A12" s="83"/>
      <c r="B12" s="372"/>
      <c r="C12" s="373" t="s">
        <v>35</v>
      </c>
      <c r="D12" s="374">
        <v>99.1</v>
      </c>
      <c r="E12" s="375">
        <v>6.3</v>
      </c>
      <c r="F12" s="375">
        <v>14.6</v>
      </c>
      <c r="G12" s="375">
        <v>12.7</v>
      </c>
      <c r="H12" s="375">
        <v>16.2</v>
      </c>
      <c r="I12" s="375">
        <v>28.6</v>
      </c>
      <c r="J12" s="376">
        <v>20.8</v>
      </c>
      <c r="K12" s="83"/>
      <c r="L12" s="83"/>
      <c r="M12" s="83"/>
      <c r="N12" s="83"/>
    </row>
    <row r="13" spans="1:14" ht="13.5" customHeight="1" thickBot="1">
      <c r="A13" s="83"/>
      <c r="B13" s="83"/>
      <c r="C13" s="83"/>
      <c r="D13" s="83"/>
      <c r="E13" s="83"/>
      <c r="F13" s="83"/>
      <c r="G13" s="83"/>
      <c r="H13" s="83"/>
      <c r="I13" s="177" t="s">
        <v>466</v>
      </c>
      <c r="J13" s="83"/>
      <c r="K13" s="83"/>
      <c r="L13" s="83"/>
      <c r="M13" s="83"/>
      <c r="N13" s="83"/>
    </row>
    <row r="14" spans="1:14" ht="69" customHeight="1">
      <c r="A14" s="83"/>
      <c r="B14" s="1325" t="s">
        <v>275</v>
      </c>
      <c r="C14" s="1317"/>
      <c r="D14" s="1317"/>
      <c r="E14" s="1317"/>
      <c r="F14" s="377"/>
      <c r="G14" s="377"/>
      <c r="H14" s="378" t="s">
        <v>403</v>
      </c>
      <c r="I14" s="419" t="s">
        <v>471</v>
      </c>
      <c r="J14" s="83"/>
      <c r="K14" s="83"/>
      <c r="L14" s="83"/>
      <c r="M14" s="83"/>
      <c r="N14" s="83"/>
    </row>
    <row r="15" spans="1:14">
      <c r="A15" s="83"/>
      <c r="B15" s="380" t="s">
        <v>563</v>
      </c>
      <c r="C15" s="381"/>
      <c r="D15" s="381"/>
      <c r="E15" s="381"/>
      <c r="F15" s="381"/>
      <c r="G15" s="381"/>
      <c r="H15" s="382">
        <v>5.9</v>
      </c>
      <c r="I15" s="383">
        <v>3.6</v>
      </c>
      <c r="J15" s="83"/>
      <c r="K15" s="83"/>
      <c r="L15" s="83"/>
      <c r="M15" s="83"/>
      <c r="N15" s="83"/>
    </row>
    <row r="16" spans="1:14">
      <c r="A16" s="83"/>
      <c r="B16" s="380" t="s">
        <v>564</v>
      </c>
      <c r="C16" s="381"/>
      <c r="D16" s="381"/>
      <c r="E16" s="381"/>
      <c r="F16" s="381"/>
      <c r="G16" s="381"/>
      <c r="H16" s="382">
        <v>33.1</v>
      </c>
      <c r="I16" s="383">
        <v>33.1</v>
      </c>
      <c r="J16" s="83"/>
      <c r="K16" s="83"/>
      <c r="L16" s="83"/>
      <c r="M16" s="83"/>
      <c r="N16" s="83"/>
    </row>
    <row r="17" spans="1:21">
      <c r="A17" s="83"/>
      <c r="B17" s="380" t="s">
        <v>565</v>
      </c>
      <c r="C17" s="381"/>
      <c r="D17" s="381"/>
      <c r="E17" s="381"/>
      <c r="F17" s="381"/>
      <c r="G17" s="381"/>
      <c r="H17" s="382">
        <v>28.5</v>
      </c>
      <c r="I17" s="383">
        <v>31.7</v>
      </c>
      <c r="J17" s="83"/>
      <c r="K17" s="83"/>
      <c r="L17" s="83"/>
      <c r="M17" s="83"/>
      <c r="N17" s="83"/>
    </row>
    <row r="18" spans="1:21" ht="14.25" thickBot="1">
      <c r="A18" s="83"/>
      <c r="B18" s="384" t="s">
        <v>566</v>
      </c>
      <c r="C18" s="385"/>
      <c r="D18" s="385"/>
      <c r="E18" s="385"/>
      <c r="F18" s="385"/>
      <c r="G18" s="385"/>
      <c r="H18" s="386">
        <v>42.8</v>
      </c>
      <c r="I18" s="387">
        <v>24.4</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466</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471</v>
      </c>
      <c r="G25" s="83"/>
      <c r="H25" s="83"/>
      <c r="I25" s="83"/>
      <c r="J25" s="83"/>
      <c r="K25" s="83"/>
      <c r="L25" s="83"/>
      <c r="M25" s="83"/>
      <c r="N25" s="83"/>
      <c r="R25" s="179"/>
      <c r="S25" s="180" t="s">
        <v>471</v>
      </c>
      <c r="T25" s="181" t="s">
        <v>407</v>
      </c>
      <c r="U25" s="182"/>
    </row>
    <row r="26" spans="1:21" ht="13.5" customHeight="1">
      <c r="A26" s="83"/>
      <c r="B26" s="392" t="s">
        <v>1</v>
      </c>
      <c r="C26" s="393"/>
      <c r="D26" s="394">
        <v>2</v>
      </c>
      <c r="E26" s="396">
        <v>51</v>
      </c>
      <c r="F26" s="397">
        <v>52.6</v>
      </c>
      <c r="G26" s="83"/>
      <c r="H26" s="83"/>
      <c r="I26" s="83"/>
      <c r="J26" s="83"/>
      <c r="K26" s="83"/>
      <c r="L26" s="83"/>
      <c r="M26" s="83"/>
      <c r="N26" s="83"/>
      <c r="R26" s="182" t="s">
        <v>408</v>
      </c>
      <c r="S26" s="183">
        <v>52.6</v>
      </c>
      <c r="T26" s="184">
        <v>51</v>
      </c>
      <c r="U26" s="185"/>
    </row>
    <row r="27" spans="1:21" ht="13.5" customHeight="1">
      <c r="A27" s="83"/>
      <c r="B27" s="380" t="s">
        <v>2</v>
      </c>
      <c r="C27" s="381"/>
      <c r="D27" s="398">
        <v>2</v>
      </c>
      <c r="E27" s="399">
        <v>50.4</v>
      </c>
      <c r="F27" s="400">
        <v>55.9</v>
      </c>
      <c r="G27" s="83"/>
      <c r="H27" s="83"/>
      <c r="I27" s="83"/>
      <c r="J27" s="83"/>
      <c r="K27" s="83"/>
      <c r="L27" s="83"/>
      <c r="M27" s="83"/>
      <c r="N27" s="83"/>
      <c r="R27" s="182" t="s">
        <v>409</v>
      </c>
      <c r="S27" s="183">
        <v>55.9</v>
      </c>
      <c r="T27" s="184">
        <v>50.4</v>
      </c>
      <c r="U27" s="185"/>
    </row>
    <row r="28" spans="1:21" ht="13.5" customHeight="1">
      <c r="A28" s="83"/>
      <c r="B28" s="1345" t="s">
        <v>410</v>
      </c>
      <c r="C28" s="401" t="s">
        <v>4</v>
      </c>
      <c r="D28" s="398">
        <v>3</v>
      </c>
      <c r="E28" s="399">
        <v>72.900000000000006</v>
      </c>
      <c r="F28" s="400">
        <v>75.400000000000006</v>
      </c>
      <c r="G28" s="83"/>
      <c r="H28" s="83"/>
      <c r="I28" s="83"/>
      <c r="J28" s="83"/>
      <c r="K28" s="83"/>
      <c r="L28" s="83"/>
      <c r="M28" s="83"/>
      <c r="N28" s="83"/>
      <c r="R28" s="186" t="s">
        <v>411</v>
      </c>
      <c r="S28" s="183">
        <v>75.400000000000006</v>
      </c>
      <c r="T28" s="184">
        <v>72.900000000000006</v>
      </c>
      <c r="U28" s="185"/>
    </row>
    <row r="29" spans="1:21" ht="13.5" customHeight="1">
      <c r="A29" s="83"/>
      <c r="B29" s="1346"/>
      <c r="C29" s="401" t="s">
        <v>5</v>
      </c>
      <c r="D29" s="398">
        <v>6</v>
      </c>
      <c r="E29" s="399">
        <v>48.8</v>
      </c>
      <c r="F29" s="400">
        <v>45.1</v>
      </c>
      <c r="G29" s="83"/>
      <c r="H29" s="83"/>
      <c r="I29" s="83"/>
      <c r="J29" s="83"/>
      <c r="K29" s="83"/>
      <c r="L29" s="83"/>
      <c r="M29" s="83"/>
      <c r="N29" s="83"/>
      <c r="R29" s="186" t="s">
        <v>412</v>
      </c>
      <c r="S29" s="183">
        <v>45.1</v>
      </c>
      <c r="T29" s="184">
        <v>48.8</v>
      </c>
      <c r="U29" s="185"/>
    </row>
    <row r="30" spans="1:21" ht="13.5" customHeight="1">
      <c r="A30" s="83"/>
      <c r="B30" s="1346"/>
      <c r="C30" s="401" t="s">
        <v>6</v>
      </c>
      <c r="D30" s="398">
        <v>3</v>
      </c>
      <c r="E30" s="399">
        <v>52.5</v>
      </c>
      <c r="F30" s="400">
        <v>52.5</v>
      </c>
      <c r="G30" s="83"/>
      <c r="H30" s="83"/>
      <c r="I30" s="83"/>
      <c r="J30" s="83"/>
      <c r="K30" s="83"/>
      <c r="L30" s="83"/>
      <c r="M30" s="83"/>
      <c r="N30" s="83"/>
      <c r="R30" s="182" t="s">
        <v>413</v>
      </c>
      <c r="S30" s="183">
        <v>52.5</v>
      </c>
      <c r="T30" s="184">
        <v>52.5</v>
      </c>
      <c r="U30" s="185"/>
    </row>
    <row r="31" spans="1:21" ht="13.5" customHeight="1">
      <c r="A31" s="83"/>
      <c r="B31" s="1346"/>
      <c r="C31" s="401" t="s">
        <v>467</v>
      </c>
      <c r="D31" s="398">
        <v>3</v>
      </c>
      <c r="E31" s="399">
        <v>53.3</v>
      </c>
      <c r="F31" s="400">
        <v>54.2</v>
      </c>
      <c r="G31" s="83"/>
      <c r="H31" s="83"/>
      <c r="I31" s="83"/>
      <c r="J31" s="83"/>
      <c r="K31" s="83"/>
      <c r="L31" s="83"/>
      <c r="M31" s="83"/>
      <c r="N31" s="83"/>
      <c r="R31" s="182" t="s">
        <v>414</v>
      </c>
      <c r="S31" s="183">
        <v>54.2</v>
      </c>
      <c r="T31" s="184">
        <v>53.3</v>
      </c>
      <c r="U31" s="185"/>
    </row>
    <row r="32" spans="1:21" ht="13.5" customHeight="1">
      <c r="A32" s="83"/>
      <c r="B32" s="1347"/>
      <c r="C32" s="401" t="s">
        <v>468</v>
      </c>
      <c r="D32" s="398">
        <v>3</v>
      </c>
      <c r="E32" s="399">
        <v>54.3</v>
      </c>
      <c r="F32" s="400">
        <v>54.8</v>
      </c>
      <c r="G32" s="83"/>
      <c r="H32" s="83"/>
      <c r="I32" s="83"/>
      <c r="J32" s="83"/>
      <c r="K32" s="83"/>
      <c r="L32" s="83"/>
      <c r="M32" s="83"/>
      <c r="N32" s="83"/>
      <c r="R32" s="182" t="s">
        <v>415</v>
      </c>
      <c r="S32" s="183">
        <v>54.8</v>
      </c>
      <c r="T32" s="184">
        <v>54.3</v>
      </c>
      <c r="U32" s="185"/>
    </row>
    <row r="33" spans="1:21" ht="14.25" thickBot="1">
      <c r="A33" s="83"/>
      <c r="B33" s="402" t="s">
        <v>7</v>
      </c>
      <c r="C33" s="403"/>
      <c r="D33" s="404">
        <v>3</v>
      </c>
      <c r="E33" s="406">
        <v>65.3</v>
      </c>
      <c r="F33" s="407">
        <v>68.099999999999994</v>
      </c>
      <c r="G33" s="83"/>
      <c r="H33" s="83"/>
      <c r="I33" s="83"/>
      <c r="J33" s="83"/>
      <c r="K33" s="83"/>
      <c r="L33" s="83"/>
      <c r="M33" s="83"/>
      <c r="N33" s="83"/>
      <c r="R33" s="187" t="s">
        <v>416</v>
      </c>
      <c r="S33" s="188">
        <v>68.099999999999994</v>
      </c>
      <c r="T33" s="189">
        <v>65.3</v>
      </c>
      <c r="U33" s="185"/>
    </row>
    <row r="34" spans="1:21" ht="15" thickTop="1" thickBot="1">
      <c r="A34" s="83"/>
      <c r="B34" s="408" t="s">
        <v>8</v>
      </c>
      <c r="C34" s="409"/>
      <c r="D34" s="410">
        <v>25</v>
      </c>
      <c r="E34" s="411">
        <v>55.6</v>
      </c>
      <c r="F34" s="412">
        <v>56.1</v>
      </c>
      <c r="G34" s="83"/>
      <c r="H34" s="83"/>
      <c r="I34" s="83"/>
      <c r="J34" s="83"/>
      <c r="K34" s="83"/>
      <c r="L34" s="83"/>
      <c r="M34" s="83"/>
      <c r="N34" s="83"/>
    </row>
    <row r="35" spans="1:21">
      <c r="A35" s="83"/>
      <c r="B35" s="425" t="s">
        <v>417</v>
      </c>
      <c r="C35" s="343"/>
      <c r="D35" s="343"/>
      <c r="E35" s="426">
        <v>100</v>
      </c>
      <c r="F35" s="427">
        <v>100.89928057553956</v>
      </c>
      <c r="G35" s="83"/>
      <c r="H35" s="83"/>
      <c r="I35" s="83"/>
      <c r="J35" s="83"/>
      <c r="K35" s="83"/>
      <c r="L35" s="83"/>
      <c r="M35" s="83"/>
      <c r="N35" s="83"/>
    </row>
    <row r="36" spans="1:21">
      <c r="A36" s="83"/>
      <c r="B36" s="428" t="s">
        <v>418</v>
      </c>
      <c r="C36" s="429"/>
      <c r="D36" s="429"/>
      <c r="E36" s="430">
        <v>100</v>
      </c>
      <c r="F36" s="431">
        <v>98.004987531172063</v>
      </c>
      <c r="G36" s="83"/>
      <c r="H36" s="83"/>
      <c r="I36" s="83"/>
      <c r="J36" s="83"/>
      <c r="K36" s="83"/>
      <c r="L36" s="83"/>
      <c r="M36" s="83"/>
      <c r="N36" s="83"/>
    </row>
    <row r="37" spans="1:21" ht="14.25" thickBot="1">
      <c r="A37" s="83"/>
      <c r="B37" s="432" t="s">
        <v>419</v>
      </c>
      <c r="C37" s="433"/>
      <c r="D37" s="433"/>
      <c r="E37" s="434">
        <v>0</v>
      </c>
      <c r="F37" s="435">
        <v>2.894293044367501</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466</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56.1</v>
      </c>
      <c r="E42" s="369">
        <v>43.3</v>
      </c>
      <c r="F42" s="369">
        <v>48.7</v>
      </c>
      <c r="G42" s="369">
        <v>53.9</v>
      </c>
      <c r="H42" s="369">
        <v>59.8</v>
      </c>
      <c r="I42" s="369">
        <v>60.8</v>
      </c>
      <c r="J42" s="370">
        <v>57.2</v>
      </c>
      <c r="K42" s="83"/>
      <c r="L42" s="83"/>
      <c r="M42" s="83"/>
      <c r="N42" s="83"/>
    </row>
    <row r="43" spans="1:21">
      <c r="A43" s="83"/>
      <c r="B43" s="365"/>
      <c r="C43" s="371" t="s">
        <v>34</v>
      </c>
      <c r="D43" s="368">
        <v>62.7</v>
      </c>
      <c r="E43" s="369">
        <v>28</v>
      </c>
      <c r="F43" s="369">
        <v>46</v>
      </c>
      <c r="G43" s="369">
        <v>66.400000000000006</v>
      </c>
      <c r="H43" s="369">
        <v>81.599999999999994</v>
      </c>
      <c r="I43" s="369">
        <v>70.8</v>
      </c>
      <c r="J43" s="370">
        <v>54.2</v>
      </c>
      <c r="K43" s="83"/>
      <c r="L43" s="83"/>
      <c r="M43" s="83"/>
      <c r="N43" s="83"/>
    </row>
    <row r="44" spans="1:21" ht="14.25" thickBot="1">
      <c r="A44" s="83"/>
      <c r="B44" s="372"/>
      <c r="C44" s="373" t="s">
        <v>35</v>
      </c>
      <c r="D44" s="374">
        <v>56.1</v>
      </c>
      <c r="E44" s="375">
        <v>43.4</v>
      </c>
      <c r="F44" s="375">
        <v>48.7</v>
      </c>
      <c r="G44" s="375">
        <v>53.8</v>
      </c>
      <c r="H44" s="375">
        <v>59.5</v>
      </c>
      <c r="I44" s="375">
        <v>60.7</v>
      </c>
      <c r="J44" s="376">
        <v>57.2</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466</v>
      </c>
      <c r="M46" s="98"/>
      <c r="N46" s="98"/>
    </row>
    <row r="47" spans="1:21" ht="69.75" customHeight="1">
      <c r="A47" s="83"/>
      <c r="B47" s="417"/>
      <c r="C47" s="418"/>
      <c r="D47" s="1317" t="s">
        <v>275</v>
      </c>
      <c r="E47" s="1317"/>
      <c r="F47" s="1317"/>
      <c r="G47" s="1317"/>
      <c r="H47" s="1317"/>
      <c r="I47" s="1317"/>
      <c r="J47" s="1317"/>
      <c r="K47" s="378" t="s">
        <v>403</v>
      </c>
      <c r="L47" s="419" t="s">
        <v>471</v>
      </c>
      <c r="M47" s="83"/>
      <c r="N47" s="83"/>
    </row>
    <row r="48" spans="1:21">
      <c r="A48" s="83"/>
      <c r="B48" s="1318" t="s">
        <v>21</v>
      </c>
      <c r="C48" s="1319"/>
      <c r="D48" s="421" t="s">
        <v>277</v>
      </c>
      <c r="E48" s="381"/>
      <c r="F48" s="381"/>
      <c r="G48" s="381"/>
      <c r="H48" s="381"/>
      <c r="I48" s="381"/>
      <c r="J48" s="381"/>
      <c r="K48" s="382">
        <v>54.9</v>
      </c>
      <c r="L48" s="383">
        <v>66.099999999999994</v>
      </c>
      <c r="M48" s="83"/>
      <c r="N48" s="83"/>
    </row>
    <row r="49" spans="1:14">
      <c r="A49" s="83"/>
      <c r="B49" s="1320"/>
      <c r="C49" s="1321"/>
      <c r="D49" s="421" t="s">
        <v>278</v>
      </c>
      <c r="E49" s="381"/>
      <c r="F49" s="381"/>
      <c r="G49" s="381"/>
      <c r="H49" s="381"/>
      <c r="I49" s="381"/>
      <c r="J49" s="381"/>
      <c r="K49" s="382">
        <v>72.099999999999994</v>
      </c>
      <c r="L49" s="383">
        <v>77.8</v>
      </c>
      <c r="M49" s="83"/>
      <c r="N49" s="83"/>
    </row>
    <row r="50" spans="1:14">
      <c r="A50" s="83"/>
      <c r="B50" s="1322"/>
      <c r="C50" s="1323"/>
      <c r="D50" s="421" t="s">
        <v>279</v>
      </c>
      <c r="E50" s="381"/>
      <c r="F50" s="381"/>
      <c r="G50" s="381"/>
      <c r="H50" s="381"/>
      <c r="I50" s="381"/>
      <c r="J50" s="381"/>
      <c r="K50" s="382">
        <v>84.5</v>
      </c>
      <c r="L50" s="383">
        <v>90.5</v>
      </c>
      <c r="M50" s="83"/>
      <c r="N50" s="83"/>
    </row>
    <row r="51" spans="1:14">
      <c r="A51" s="83"/>
      <c r="B51" s="1318" t="s">
        <v>469</v>
      </c>
      <c r="C51" s="1319"/>
      <c r="D51" s="421" t="s">
        <v>420</v>
      </c>
      <c r="E51" s="381"/>
      <c r="F51" s="381"/>
      <c r="G51" s="381"/>
      <c r="H51" s="381"/>
      <c r="I51" s="381"/>
      <c r="J51" s="381"/>
      <c r="K51" s="382">
        <v>47.4</v>
      </c>
      <c r="L51" s="383">
        <v>51.6</v>
      </c>
      <c r="M51" s="83"/>
      <c r="N51" s="83"/>
    </row>
    <row r="52" spans="1:14">
      <c r="A52" s="83"/>
      <c r="B52" s="1322"/>
      <c r="C52" s="1323"/>
      <c r="D52" s="421" t="s">
        <v>282</v>
      </c>
      <c r="E52" s="381"/>
      <c r="F52" s="381"/>
      <c r="G52" s="381"/>
      <c r="H52" s="381"/>
      <c r="I52" s="381"/>
      <c r="J52" s="381"/>
      <c r="K52" s="382">
        <v>35.6</v>
      </c>
      <c r="L52" s="383">
        <v>40</v>
      </c>
      <c r="M52" s="83"/>
      <c r="N52" s="83"/>
    </row>
    <row r="53" spans="1:14">
      <c r="A53" s="83"/>
      <c r="B53" s="1337" t="s">
        <v>283</v>
      </c>
      <c r="C53" s="1338"/>
      <c r="D53" s="421" t="s">
        <v>284</v>
      </c>
      <c r="E53" s="381"/>
      <c r="F53" s="381"/>
      <c r="G53" s="381"/>
      <c r="H53" s="381"/>
      <c r="I53" s="381"/>
      <c r="J53" s="381"/>
      <c r="K53" s="382">
        <v>54.7</v>
      </c>
      <c r="L53" s="383">
        <v>56.2</v>
      </c>
      <c r="M53" s="83"/>
      <c r="N53" s="83"/>
    </row>
    <row r="54" spans="1:14">
      <c r="A54" s="83"/>
      <c r="B54" s="1339"/>
      <c r="C54" s="1340"/>
      <c r="D54" s="421" t="s">
        <v>285</v>
      </c>
      <c r="E54" s="381"/>
      <c r="F54" s="381"/>
      <c r="G54" s="381"/>
      <c r="H54" s="381"/>
      <c r="I54" s="381"/>
      <c r="J54" s="381"/>
      <c r="K54" s="382">
        <v>53.6</v>
      </c>
      <c r="L54" s="383">
        <v>58.6</v>
      </c>
      <c r="M54" s="83"/>
      <c r="N54" s="83"/>
    </row>
    <row r="55" spans="1:14">
      <c r="A55" s="83"/>
      <c r="B55" s="1339"/>
      <c r="C55" s="1340"/>
      <c r="D55" s="421" t="s">
        <v>286</v>
      </c>
      <c r="E55" s="381"/>
      <c r="F55" s="381"/>
      <c r="G55" s="381"/>
      <c r="H55" s="381"/>
      <c r="I55" s="381"/>
      <c r="J55" s="381"/>
      <c r="K55" s="382">
        <v>63.1</v>
      </c>
      <c r="L55" s="383">
        <v>63.2</v>
      </c>
      <c r="M55" s="83"/>
      <c r="N55" s="83"/>
    </row>
    <row r="56" spans="1:14">
      <c r="A56" s="83"/>
      <c r="B56" s="1339"/>
      <c r="C56" s="1340"/>
      <c r="D56" s="421" t="s">
        <v>287</v>
      </c>
      <c r="E56" s="381"/>
      <c r="F56" s="381"/>
      <c r="G56" s="381"/>
      <c r="H56" s="381"/>
      <c r="I56" s="381"/>
      <c r="J56" s="381"/>
      <c r="K56" s="382">
        <v>3.9</v>
      </c>
      <c r="L56" s="383">
        <v>1.5</v>
      </c>
      <c r="M56" s="83"/>
      <c r="N56" s="83"/>
    </row>
    <row r="57" spans="1:14">
      <c r="A57" s="83"/>
      <c r="B57" s="1339"/>
      <c r="C57" s="1340"/>
      <c r="D57" s="421" t="s">
        <v>445</v>
      </c>
      <c r="E57" s="381"/>
      <c r="F57" s="381"/>
      <c r="G57" s="381"/>
      <c r="H57" s="381"/>
      <c r="I57" s="381"/>
      <c r="J57" s="381"/>
      <c r="K57" s="382">
        <v>11.4</v>
      </c>
      <c r="L57" s="383">
        <v>5.5</v>
      </c>
      <c r="M57" s="83"/>
      <c r="N57" s="83"/>
    </row>
    <row r="58" spans="1:14">
      <c r="A58" s="83"/>
      <c r="B58" s="1339"/>
      <c r="C58" s="1340"/>
      <c r="D58" s="421" t="s">
        <v>289</v>
      </c>
      <c r="E58" s="381"/>
      <c r="F58" s="381"/>
      <c r="G58" s="381"/>
      <c r="H58" s="381"/>
      <c r="I58" s="381"/>
      <c r="J58" s="381"/>
      <c r="K58" s="382">
        <v>31.6</v>
      </c>
      <c r="L58" s="383">
        <v>29.6</v>
      </c>
      <c r="M58" s="83"/>
      <c r="N58" s="83"/>
    </row>
    <row r="59" spans="1:14">
      <c r="A59" s="83"/>
      <c r="B59" s="1339"/>
      <c r="C59" s="1340"/>
      <c r="D59" s="421" t="s">
        <v>422</v>
      </c>
      <c r="E59" s="381"/>
      <c r="F59" s="381"/>
      <c r="G59" s="381"/>
      <c r="H59" s="381"/>
      <c r="I59" s="381"/>
      <c r="J59" s="381"/>
      <c r="K59" s="382">
        <v>32.200000000000003</v>
      </c>
      <c r="L59" s="383">
        <v>37.299999999999997</v>
      </c>
      <c r="M59" s="83"/>
      <c r="N59" s="83"/>
    </row>
    <row r="60" spans="1:14">
      <c r="A60" s="83"/>
      <c r="B60" s="1341"/>
      <c r="C60" s="1342"/>
      <c r="D60" s="421" t="s">
        <v>423</v>
      </c>
      <c r="E60" s="381"/>
      <c r="F60" s="381"/>
      <c r="G60" s="381"/>
      <c r="H60" s="381"/>
      <c r="I60" s="381"/>
      <c r="J60" s="381"/>
      <c r="K60" s="382">
        <v>25.6</v>
      </c>
      <c r="L60" s="383">
        <v>26.5</v>
      </c>
      <c r="M60" s="83"/>
      <c r="N60" s="83"/>
    </row>
    <row r="61" spans="1:14">
      <c r="A61" s="83"/>
      <c r="B61" s="1318" t="s">
        <v>424</v>
      </c>
      <c r="C61" s="1319"/>
      <c r="D61" s="422" t="s">
        <v>291</v>
      </c>
      <c r="E61" s="414"/>
      <c r="F61" s="414"/>
      <c r="G61" s="414"/>
      <c r="H61" s="414"/>
      <c r="I61" s="414"/>
      <c r="J61" s="415"/>
      <c r="K61" s="382">
        <v>73.7</v>
      </c>
      <c r="L61" s="383">
        <v>74.8</v>
      </c>
      <c r="M61" s="83"/>
      <c r="N61" s="83"/>
    </row>
    <row r="62" spans="1:14">
      <c r="A62" s="83"/>
      <c r="B62" s="1322"/>
      <c r="C62" s="1323"/>
      <c r="D62" s="423" t="s">
        <v>292</v>
      </c>
      <c r="E62" s="381"/>
      <c r="F62" s="381"/>
      <c r="G62" s="381"/>
      <c r="H62" s="381"/>
      <c r="I62" s="381"/>
      <c r="J62" s="381"/>
      <c r="K62" s="382">
        <v>37.1</v>
      </c>
      <c r="L62" s="383">
        <v>40</v>
      </c>
      <c r="M62" s="83"/>
      <c r="N62" s="83"/>
    </row>
    <row r="63" spans="1:14">
      <c r="A63" s="83"/>
      <c r="B63" s="1318" t="s">
        <v>293</v>
      </c>
      <c r="C63" s="1319"/>
      <c r="D63" s="421" t="s">
        <v>294</v>
      </c>
      <c r="E63" s="381"/>
      <c r="F63" s="381"/>
      <c r="G63" s="381"/>
      <c r="H63" s="381"/>
      <c r="I63" s="381"/>
      <c r="J63" s="381"/>
      <c r="K63" s="382">
        <v>62.4</v>
      </c>
      <c r="L63" s="383">
        <v>64.7</v>
      </c>
      <c r="M63" s="83"/>
      <c r="N63" s="83"/>
    </row>
    <row r="64" spans="1:14">
      <c r="A64" s="83"/>
      <c r="B64" s="1322"/>
      <c r="C64" s="1323"/>
      <c r="D64" s="421" t="s">
        <v>295</v>
      </c>
      <c r="E64" s="381"/>
      <c r="F64" s="381"/>
      <c r="G64" s="381"/>
      <c r="H64" s="381"/>
      <c r="I64" s="381"/>
      <c r="J64" s="381"/>
      <c r="K64" s="382">
        <v>6.6</v>
      </c>
      <c r="L64" s="383">
        <v>4.2</v>
      </c>
      <c r="M64" s="83"/>
      <c r="N64" s="83"/>
    </row>
    <row r="65" spans="1:14">
      <c r="A65" s="83"/>
      <c r="B65" s="1318" t="s">
        <v>300</v>
      </c>
      <c r="C65" s="1319"/>
      <c r="D65" s="421" t="s">
        <v>395</v>
      </c>
      <c r="E65" s="381"/>
      <c r="F65" s="381"/>
      <c r="G65" s="381"/>
      <c r="H65" s="381"/>
      <c r="I65" s="381"/>
      <c r="J65" s="381"/>
      <c r="K65" s="382">
        <v>78.599999999999994</v>
      </c>
      <c r="L65" s="383">
        <v>87.7</v>
      </c>
      <c r="M65" s="83"/>
      <c r="N65" s="83"/>
    </row>
    <row r="66" spans="1:14">
      <c r="A66" s="83"/>
      <c r="B66" s="1320"/>
      <c r="C66" s="1321"/>
      <c r="D66" s="421" t="s">
        <v>302</v>
      </c>
      <c r="E66" s="381"/>
      <c r="F66" s="381"/>
      <c r="G66" s="381"/>
      <c r="H66" s="381"/>
      <c r="I66" s="381"/>
      <c r="J66" s="381"/>
      <c r="K66" s="382">
        <v>47.1</v>
      </c>
      <c r="L66" s="383">
        <v>44</v>
      </c>
      <c r="M66" s="83"/>
      <c r="N66" s="83"/>
    </row>
    <row r="67" spans="1:14" ht="14.25" thickBot="1">
      <c r="A67" s="83"/>
      <c r="B67" s="1343"/>
      <c r="C67" s="1344"/>
      <c r="D67" s="424" t="s">
        <v>303</v>
      </c>
      <c r="E67" s="385"/>
      <c r="F67" s="385"/>
      <c r="G67" s="385"/>
      <c r="H67" s="385"/>
      <c r="I67" s="385"/>
      <c r="J67" s="385"/>
      <c r="K67" s="386">
        <v>15</v>
      </c>
      <c r="L67" s="387">
        <v>16.3</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5" customWidth="1"/>
    <col min="23" max="23" width="11.875" customWidth="1"/>
  </cols>
  <sheetData>
    <row r="1" spans="1:14" ht="32.25">
      <c r="A1" s="83"/>
      <c r="B1" s="169" t="s">
        <v>1681</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1465</v>
      </c>
      <c r="E5" s="1324">
        <v>5.86</v>
      </c>
      <c r="F5" s="1324"/>
      <c r="G5" s="1324"/>
      <c r="H5" s="1324"/>
      <c r="I5" s="1324"/>
      <c r="J5" s="1324"/>
      <c r="K5" s="1324"/>
      <c r="L5" s="1324"/>
      <c r="M5" s="1324"/>
      <c r="N5" s="174"/>
    </row>
    <row r="6" spans="1:14" ht="15" thickBot="1">
      <c r="A6" s="83"/>
      <c r="C6" s="172" t="s">
        <v>536</v>
      </c>
      <c r="D6" s="175"/>
      <c r="E6" s="174"/>
      <c r="F6" s="174"/>
      <c r="G6" s="174"/>
      <c r="H6" s="174"/>
      <c r="I6" s="174"/>
      <c r="J6" s="176" t="s">
        <v>425</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12.1</v>
      </c>
      <c r="F10" s="369">
        <v>21</v>
      </c>
      <c r="G10" s="369">
        <v>19.899999999999999</v>
      </c>
      <c r="H10" s="369">
        <v>18.8</v>
      </c>
      <c r="I10" s="369">
        <v>16.899999999999999</v>
      </c>
      <c r="J10" s="370">
        <v>11.3</v>
      </c>
      <c r="K10" s="83"/>
      <c r="L10" s="83"/>
      <c r="M10" s="83"/>
      <c r="N10" s="83"/>
    </row>
    <row r="11" spans="1:14">
      <c r="A11" s="83"/>
      <c r="B11" s="365"/>
      <c r="C11" s="371" t="s">
        <v>34</v>
      </c>
      <c r="D11" s="368">
        <v>60.6</v>
      </c>
      <c r="E11" s="369">
        <v>6.9</v>
      </c>
      <c r="F11" s="369">
        <v>12.8</v>
      </c>
      <c r="G11" s="369">
        <v>12.4</v>
      </c>
      <c r="H11" s="369">
        <v>13</v>
      </c>
      <c r="I11" s="369">
        <v>9.6</v>
      </c>
      <c r="J11" s="370">
        <v>6</v>
      </c>
      <c r="K11" s="83"/>
      <c r="L11" s="83"/>
      <c r="M11" s="83"/>
      <c r="N11" s="83"/>
    </row>
    <row r="12" spans="1:14" ht="14.25" thickBot="1">
      <c r="A12" s="83"/>
      <c r="B12" s="372"/>
      <c r="C12" s="373" t="s">
        <v>35</v>
      </c>
      <c r="D12" s="374">
        <v>39.4</v>
      </c>
      <c r="E12" s="375">
        <v>5.2</v>
      </c>
      <c r="F12" s="375">
        <v>8.1999999999999993</v>
      </c>
      <c r="G12" s="375">
        <v>7.6</v>
      </c>
      <c r="H12" s="375">
        <v>5.8</v>
      </c>
      <c r="I12" s="375">
        <v>7.3</v>
      </c>
      <c r="J12" s="376">
        <v>5.3</v>
      </c>
      <c r="K12" s="83"/>
      <c r="L12" s="83"/>
      <c r="M12" s="83"/>
      <c r="N12" s="83"/>
    </row>
    <row r="13" spans="1:14" ht="13.5" customHeight="1" thickBot="1">
      <c r="A13" s="83"/>
      <c r="B13" s="83"/>
      <c r="C13" s="83"/>
      <c r="D13" s="83"/>
      <c r="E13" s="83"/>
      <c r="F13" s="83"/>
      <c r="G13" s="83"/>
      <c r="H13" s="83"/>
      <c r="I13" s="177" t="s">
        <v>177</v>
      </c>
      <c r="J13" s="83"/>
      <c r="K13" s="83"/>
      <c r="L13" s="83"/>
      <c r="M13" s="83"/>
      <c r="N13" s="83"/>
    </row>
    <row r="14" spans="1:14" ht="69" customHeight="1">
      <c r="A14" s="83"/>
      <c r="B14" s="1325" t="s">
        <v>275</v>
      </c>
      <c r="C14" s="1317"/>
      <c r="D14" s="1317"/>
      <c r="E14" s="1317"/>
      <c r="F14" s="377"/>
      <c r="G14" s="377"/>
      <c r="H14" s="378" t="s">
        <v>403</v>
      </c>
      <c r="I14" s="419" t="s">
        <v>472</v>
      </c>
      <c r="J14" s="83"/>
      <c r="K14" s="83"/>
      <c r="L14" s="83"/>
      <c r="M14" s="83"/>
      <c r="N14" s="83"/>
    </row>
    <row r="15" spans="1:14">
      <c r="A15" s="83"/>
      <c r="B15" s="380" t="s">
        <v>563</v>
      </c>
      <c r="C15" s="381"/>
      <c r="D15" s="381"/>
      <c r="E15" s="381"/>
      <c r="F15" s="381"/>
      <c r="G15" s="381"/>
      <c r="H15" s="382">
        <v>5.9</v>
      </c>
      <c r="I15" s="383">
        <v>100</v>
      </c>
      <c r="J15" s="83"/>
      <c r="K15" s="83"/>
      <c r="L15" s="83"/>
      <c r="M15" s="83"/>
      <c r="N15" s="83"/>
    </row>
    <row r="16" spans="1:14">
      <c r="A16" s="83"/>
      <c r="B16" s="380" t="s">
        <v>564</v>
      </c>
      <c r="C16" s="381"/>
      <c r="D16" s="381"/>
      <c r="E16" s="381"/>
      <c r="F16" s="381"/>
      <c r="G16" s="381"/>
      <c r="H16" s="382">
        <v>33.1</v>
      </c>
      <c r="I16" s="383">
        <v>30.4</v>
      </c>
      <c r="J16" s="83"/>
      <c r="K16" s="83"/>
      <c r="L16" s="83"/>
      <c r="M16" s="83"/>
      <c r="N16" s="83"/>
    </row>
    <row r="17" spans="1:21">
      <c r="A17" s="83"/>
      <c r="B17" s="380" t="s">
        <v>565</v>
      </c>
      <c r="C17" s="381"/>
      <c r="D17" s="381"/>
      <c r="E17" s="381"/>
      <c r="F17" s="381"/>
      <c r="G17" s="381"/>
      <c r="H17" s="382">
        <v>28.5</v>
      </c>
      <c r="I17" s="383">
        <v>23.5</v>
      </c>
      <c r="J17" s="83"/>
      <c r="K17" s="83"/>
      <c r="L17" s="83"/>
      <c r="M17" s="83"/>
      <c r="N17" s="83"/>
    </row>
    <row r="18" spans="1:21" ht="14.25" thickBot="1">
      <c r="A18" s="83"/>
      <c r="B18" s="384" t="s">
        <v>566</v>
      </c>
      <c r="C18" s="385"/>
      <c r="D18" s="385"/>
      <c r="E18" s="385"/>
      <c r="F18" s="385"/>
      <c r="G18" s="385"/>
      <c r="H18" s="386">
        <v>42.8</v>
      </c>
      <c r="I18" s="387">
        <v>37.700000000000003</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177</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472</v>
      </c>
      <c r="G25" s="83"/>
      <c r="H25" s="83"/>
      <c r="I25" s="83"/>
      <c r="J25" s="83"/>
      <c r="K25" s="83"/>
      <c r="L25" s="83"/>
      <c r="M25" s="83"/>
      <c r="N25" s="83"/>
      <c r="R25" s="179"/>
      <c r="S25" s="180" t="s">
        <v>472</v>
      </c>
      <c r="T25" s="181" t="s">
        <v>407</v>
      </c>
      <c r="U25" s="182"/>
    </row>
    <row r="26" spans="1:21" ht="13.5" customHeight="1">
      <c r="A26" s="83"/>
      <c r="B26" s="392" t="s">
        <v>1</v>
      </c>
      <c r="C26" s="393"/>
      <c r="D26" s="394">
        <v>2</v>
      </c>
      <c r="E26" s="396">
        <v>51</v>
      </c>
      <c r="F26" s="397">
        <v>47.7</v>
      </c>
      <c r="G26" s="83"/>
      <c r="H26" s="83"/>
      <c r="I26" s="83"/>
      <c r="J26" s="83"/>
      <c r="K26" s="83"/>
      <c r="L26" s="83"/>
      <c r="M26" s="83"/>
      <c r="N26" s="83"/>
      <c r="R26" s="182" t="s">
        <v>408</v>
      </c>
      <c r="S26" s="183">
        <v>47.7</v>
      </c>
      <c r="T26" s="184">
        <v>51</v>
      </c>
      <c r="U26" s="185"/>
    </row>
    <row r="27" spans="1:21" ht="13.5" customHeight="1">
      <c r="A27" s="83"/>
      <c r="B27" s="380" t="s">
        <v>2</v>
      </c>
      <c r="C27" s="381"/>
      <c r="D27" s="398">
        <v>2</v>
      </c>
      <c r="E27" s="399">
        <v>50.4</v>
      </c>
      <c r="F27" s="400">
        <v>47.4</v>
      </c>
      <c r="G27" s="83"/>
      <c r="H27" s="83"/>
      <c r="I27" s="83"/>
      <c r="J27" s="83"/>
      <c r="K27" s="83"/>
      <c r="L27" s="83"/>
      <c r="M27" s="83"/>
      <c r="N27" s="83"/>
      <c r="R27" s="182" t="s">
        <v>409</v>
      </c>
      <c r="S27" s="183">
        <v>47.4</v>
      </c>
      <c r="T27" s="184">
        <v>50.4</v>
      </c>
      <c r="U27" s="185"/>
    </row>
    <row r="28" spans="1:21" ht="13.5" customHeight="1">
      <c r="A28" s="83"/>
      <c r="B28" s="1345" t="s">
        <v>410</v>
      </c>
      <c r="C28" s="401" t="s">
        <v>4</v>
      </c>
      <c r="D28" s="398">
        <v>3</v>
      </c>
      <c r="E28" s="399">
        <v>72.900000000000006</v>
      </c>
      <c r="F28" s="400">
        <v>70.5</v>
      </c>
      <c r="G28" s="83"/>
      <c r="H28" s="83"/>
      <c r="I28" s="83"/>
      <c r="J28" s="83"/>
      <c r="K28" s="83"/>
      <c r="L28" s="83"/>
      <c r="M28" s="83"/>
      <c r="N28" s="83"/>
      <c r="R28" s="186" t="s">
        <v>411</v>
      </c>
      <c r="S28" s="183">
        <v>70.5</v>
      </c>
      <c r="T28" s="184">
        <v>72.900000000000006</v>
      </c>
      <c r="U28" s="185"/>
    </row>
    <row r="29" spans="1:21" ht="13.5" customHeight="1">
      <c r="A29" s="83"/>
      <c r="B29" s="1346"/>
      <c r="C29" s="401" t="s">
        <v>5</v>
      </c>
      <c r="D29" s="398">
        <v>6</v>
      </c>
      <c r="E29" s="399">
        <v>48.8</v>
      </c>
      <c r="F29" s="400">
        <v>47.8</v>
      </c>
      <c r="G29" s="83"/>
      <c r="H29" s="83"/>
      <c r="I29" s="83"/>
      <c r="J29" s="83"/>
      <c r="K29" s="83"/>
      <c r="L29" s="83"/>
      <c r="M29" s="83"/>
      <c r="N29" s="83"/>
      <c r="R29" s="186" t="s">
        <v>412</v>
      </c>
      <c r="S29" s="183">
        <v>47.8</v>
      </c>
      <c r="T29" s="184">
        <v>48.8</v>
      </c>
      <c r="U29" s="185"/>
    </row>
    <row r="30" spans="1:21" ht="13.5" customHeight="1">
      <c r="A30" s="83"/>
      <c r="B30" s="1346"/>
      <c r="C30" s="401" t="s">
        <v>6</v>
      </c>
      <c r="D30" s="398">
        <v>3</v>
      </c>
      <c r="E30" s="399">
        <v>52.5</v>
      </c>
      <c r="F30" s="400">
        <v>52.1</v>
      </c>
      <c r="G30" s="83"/>
      <c r="H30" s="83"/>
      <c r="I30" s="83"/>
      <c r="J30" s="83"/>
      <c r="K30" s="83"/>
      <c r="L30" s="83"/>
      <c r="M30" s="83"/>
      <c r="N30" s="83"/>
      <c r="R30" s="182" t="s">
        <v>413</v>
      </c>
      <c r="S30" s="183">
        <v>52.1</v>
      </c>
      <c r="T30" s="184">
        <v>52.5</v>
      </c>
      <c r="U30" s="185"/>
    </row>
    <row r="31" spans="1:21" ht="13.5" customHeight="1">
      <c r="A31" s="83"/>
      <c r="B31" s="1346"/>
      <c r="C31" s="401" t="s">
        <v>454</v>
      </c>
      <c r="D31" s="398">
        <v>3</v>
      </c>
      <c r="E31" s="399">
        <v>53.3</v>
      </c>
      <c r="F31" s="400">
        <v>53.3</v>
      </c>
      <c r="G31" s="83"/>
      <c r="H31" s="83"/>
      <c r="I31" s="83"/>
      <c r="J31" s="83"/>
      <c r="K31" s="83"/>
      <c r="L31" s="83"/>
      <c r="M31" s="83"/>
      <c r="N31" s="83"/>
      <c r="R31" s="182" t="s">
        <v>414</v>
      </c>
      <c r="S31" s="183">
        <v>53.3</v>
      </c>
      <c r="T31" s="184">
        <v>53.3</v>
      </c>
      <c r="U31" s="185"/>
    </row>
    <row r="32" spans="1:21" ht="13.5" customHeight="1">
      <c r="A32" s="83"/>
      <c r="B32" s="1347"/>
      <c r="C32" s="401" t="s">
        <v>473</v>
      </c>
      <c r="D32" s="398">
        <v>3</v>
      </c>
      <c r="E32" s="399">
        <v>54.3</v>
      </c>
      <c r="F32" s="400">
        <v>52.8</v>
      </c>
      <c r="G32" s="83"/>
      <c r="H32" s="83"/>
      <c r="I32" s="83"/>
      <c r="J32" s="83"/>
      <c r="K32" s="83"/>
      <c r="L32" s="83"/>
      <c r="M32" s="83"/>
      <c r="N32" s="83"/>
      <c r="R32" s="182" t="s">
        <v>415</v>
      </c>
      <c r="S32" s="183">
        <v>52.8</v>
      </c>
      <c r="T32" s="184">
        <v>54.3</v>
      </c>
      <c r="U32" s="185"/>
    </row>
    <row r="33" spans="1:21" ht="14.25" thickBot="1">
      <c r="A33" s="83"/>
      <c r="B33" s="402" t="s">
        <v>7</v>
      </c>
      <c r="C33" s="403"/>
      <c r="D33" s="404">
        <v>3</v>
      </c>
      <c r="E33" s="406">
        <v>65.3</v>
      </c>
      <c r="F33" s="407">
        <v>60.3</v>
      </c>
      <c r="G33" s="83"/>
      <c r="H33" s="83"/>
      <c r="I33" s="83"/>
      <c r="J33" s="83"/>
      <c r="K33" s="83"/>
      <c r="L33" s="83"/>
      <c r="M33" s="83"/>
      <c r="N33" s="83"/>
      <c r="R33" s="187" t="s">
        <v>416</v>
      </c>
      <c r="S33" s="188">
        <v>60.3</v>
      </c>
      <c r="T33" s="189">
        <v>65.3</v>
      </c>
      <c r="U33" s="185"/>
    </row>
    <row r="34" spans="1:21" ht="15" thickTop="1" thickBot="1">
      <c r="A34" s="83"/>
      <c r="B34" s="408" t="s">
        <v>8</v>
      </c>
      <c r="C34" s="409"/>
      <c r="D34" s="410">
        <v>25</v>
      </c>
      <c r="E34" s="411">
        <v>55.6</v>
      </c>
      <c r="F34" s="412">
        <v>53.8</v>
      </c>
      <c r="G34" s="83"/>
      <c r="H34" s="83"/>
      <c r="I34" s="83"/>
      <c r="J34" s="83"/>
      <c r="K34" s="83"/>
      <c r="L34" s="83"/>
      <c r="M34" s="83"/>
      <c r="N34" s="83"/>
    </row>
    <row r="35" spans="1:21">
      <c r="A35" s="83"/>
      <c r="B35" s="425" t="s">
        <v>417</v>
      </c>
      <c r="C35" s="343"/>
      <c r="D35" s="343"/>
      <c r="E35" s="426">
        <v>100</v>
      </c>
      <c r="F35" s="427">
        <v>96.762589928057551</v>
      </c>
      <c r="G35" s="83"/>
      <c r="H35" s="83"/>
      <c r="I35" s="83"/>
      <c r="J35" s="83"/>
      <c r="K35" s="83"/>
      <c r="L35" s="83"/>
      <c r="M35" s="83"/>
      <c r="N35" s="83"/>
    </row>
    <row r="36" spans="1:21">
      <c r="A36" s="83"/>
      <c r="B36" s="428" t="s">
        <v>418</v>
      </c>
      <c r="C36" s="429"/>
      <c r="D36" s="429"/>
      <c r="E36" s="430">
        <v>100</v>
      </c>
      <c r="F36" s="431">
        <v>100</v>
      </c>
      <c r="G36" s="83"/>
      <c r="H36" s="83"/>
      <c r="I36" s="83"/>
      <c r="J36" s="83"/>
      <c r="K36" s="83"/>
      <c r="L36" s="83"/>
      <c r="M36" s="83"/>
      <c r="N36" s="83"/>
    </row>
    <row r="37" spans="1:21" ht="14.25" thickBot="1">
      <c r="A37" s="83"/>
      <c r="B37" s="432" t="s">
        <v>419</v>
      </c>
      <c r="C37" s="433"/>
      <c r="D37" s="433"/>
      <c r="E37" s="434">
        <v>0</v>
      </c>
      <c r="F37" s="435">
        <v>-3.237410071942449</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474</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53.8</v>
      </c>
      <c r="E42" s="369">
        <v>41.8</v>
      </c>
      <c r="F42" s="369">
        <v>47.7</v>
      </c>
      <c r="G42" s="369">
        <v>53.7</v>
      </c>
      <c r="H42" s="369">
        <v>58.9</v>
      </c>
      <c r="I42" s="369">
        <v>59.5</v>
      </c>
      <c r="J42" s="370">
        <v>61</v>
      </c>
      <c r="K42" s="83"/>
      <c r="L42" s="83"/>
      <c r="M42" s="83"/>
      <c r="N42" s="83"/>
    </row>
    <row r="43" spans="1:21">
      <c r="A43" s="83"/>
      <c r="B43" s="365"/>
      <c r="C43" s="371" t="s">
        <v>34</v>
      </c>
      <c r="D43" s="368">
        <v>55.2</v>
      </c>
      <c r="E43" s="369">
        <v>42.1</v>
      </c>
      <c r="F43" s="369">
        <v>49.3</v>
      </c>
      <c r="G43" s="369">
        <v>57.2</v>
      </c>
      <c r="H43" s="369">
        <v>59.2</v>
      </c>
      <c r="I43" s="369">
        <v>59.2</v>
      </c>
      <c r="J43" s="370">
        <v>63.6</v>
      </c>
      <c r="K43" s="83"/>
      <c r="L43" s="83"/>
      <c r="M43" s="83"/>
      <c r="N43" s="83"/>
    </row>
    <row r="44" spans="1:21" ht="14.25" thickBot="1">
      <c r="A44" s="83"/>
      <c r="B44" s="372"/>
      <c r="C44" s="373" t="s">
        <v>35</v>
      </c>
      <c r="D44" s="374">
        <v>51.6</v>
      </c>
      <c r="E44" s="375">
        <v>41.4</v>
      </c>
      <c r="F44" s="375">
        <v>45.2</v>
      </c>
      <c r="G44" s="375">
        <v>47.9</v>
      </c>
      <c r="H44" s="375">
        <v>58.4</v>
      </c>
      <c r="I44" s="375">
        <v>60</v>
      </c>
      <c r="J44" s="376">
        <v>58</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474</v>
      </c>
      <c r="M46" s="98"/>
      <c r="N46" s="98"/>
    </row>
    <row r="47" spans="1:21" ht="69.75" customHeight="1">
      <c r="A47" s="83"/>
      <c r="B47" s="417"/>
      <c r="C47" s="418"/>
      <c r="D47" s="1317" t="s">
        <v>275</v>
      </c>
      <c r="E47" s="1317"/>
      <c r="F47" s="1317"/>
      <c r="G47" s="1317"/>
      <c r="H47" s="1317"/>
      <c r="I47" s="1317"/>
      <c r="J47" s="1317"/>
      <c r="K47" s="378" t="s">
        <v>403</v>
      </c>
      <c r="L47" s="419" t="s">
        <v>472</v>
      </c>
      <c r="M47" s="83"/>
      <c r="N47" s="83"/>
    </row>
    <row r="48" spans="1:21">
      <c r="A48" s="83"/>
      <c r="B48" s="1318" t="s">
        <v>21</v>
      </c>
      <c r="C48" s="1319"/>
      <c r="D48" s="421" t="s">
        <v>277</v>
      </c>
      <c r="E48" s="381"/>
      <c r="F48" s="381"/>
      <c r="G48" s="381"/>
      <c r="H48" s="381"/>
      <c r="I48" s="381"/>
      <c r="J48" s="381"/>
      <c r="K48" s="382">
        <v>54.9</v>
      </c>
      <c r="L48" s="383">
        <v>38.700000000000003</v>
      </c>
      <c r="M48" s="83"/>
      <c r="N48" s="83"/>
    </row>
    <row r="49" spans="1:14">
      <c r="A49" s="83"/>
      <c r="B49" s="1320"/>
      <c r="C49" s="1321"/>
      <c r="D49" s="421" t="s">
        <v>278</v>
      </c>
      <c r="E49" s="381"/>
      <c r="F49" s="381"/>
      <c r="G49" s="381"/>
      <c r="H49" s="381"/>
      <c r="I49" s="381"/>
      <c r="J49" s="381"/>
      <c r="K49" s="382">
        <v>72.099999999999994</v>
      </c>
      <c r="L49" s="383">
        <v>69.599999999999994</v>
      </c>
      <c r="M49" s="83"/>
      <c r="N49" s="83"/>
    </row>
    <row r="50" spans="1:14">
      <c r="A50" s="83"/>
      <c r="B50" s="1322"/>
      <c r="C50" s="1323"/>
      <c r="D50" s="421" t="s">
        <v>279</v>
      </c>
      <c r="E50" s="381"/>
      <c r="F50" s="381"/>
      <c r="G50" s="381"/>
      <c r="H50" s="381"/>
      <c r="I50" s="381"/>
      <c r="J50" s="381"/>
      <c r="K50" s="382">
        <v>84.5</v>
      </c>
      <c r="L50" s="383">
        <v>72.900000000000006</v>
      </c>
      <c r="M50" s="83"/>
      <c r="N50" s="83"/>
    </row>
    <row r="51" spans="1:14">
      <c r="A51" s="83"/>
      <c r="B51" s="1318" t="s">
        <v>280</v>
      </c>
      <c r="C51" s="1319"/>
      <c r="D51" s="421" t="s">
        <v>420</v>
      </c>
      <c r="E51" s="381"/>
      <c r="F51" s="381"/>
      <c r="G51" s="381"/>
      <c r="H51" s="381"/>
      <c r="I51" s="381"/>
      <c r="J51" s="381"/>
      <c r="K51" s="382">
        <v>47.4</v>
      </c>
      <c r="L51" s="383">
        <v>39.200000000000003</v>
      </c>
      <c r="M51" s="83"/>
      <c r="N51" s="83"/>
    </row>
    <row r="52" spans="1:14">
      <c r="A52" s="83"/>
      <c r="B52" s="1322"/>
      <c r="C52" s="1323"/>
      <c r="D52" s="421" t="s">
        <v>282</v>
      </c>
      <c r="E52" s="381"/>
      <c r="F52" s="381"/>
      <c r="G52" s="381"/>
      <c r="H52" s="381"/>
      <c r="I52" s="381"/>
      <c r="J52" s="381"/>
      <c r="K52" s="382">
        <v>35.6</v>
      </c>
      <c r="L52" s="383">
        <v>30.4</v>
      </c>
      <c r="M52" s="83"/>
      <c r="N52" s="83"/>
    </row>
    <row r="53" spans="1:14">
      <c r="A53" s="83"/>
      <c r="B53" s="1337" t="s">
        <v>283</v>
      </c>
      <c r="C53" s="1338"/>
      <c r="D53" s="421" t="s">
        <v>284</v>
      </c>
      <c r="E53" s="381"/>
      <c r="F53" s="381"/>
      <c r="G53" s="381"/>
      <c r="H53" s="381"/>
      <c r="I53" s="381"/>
      <c r="J53" s="381"/>
      <c r="K53" s="382">
        <v>54.7</v>
      </c>
      <c r="L53" s="383">
        <v>51.9</v>
      </c>
      <c r="M53" s="83"/>
      <c r="N53" s="83"/>
    </row>
    <row r="54" spans="1:14">
      <c r="A54" s="83"/>
      <c r="B54" s="1339"/>
      <c r="C54" s="1340"/>
      <c r="D54" s="421" t="s">
        <v>285</v>
      </c>
      <c r="E54" s="381"/>
      <c r="F54" s="381"/>
      <c r="G54" s="381"/>
      <c r="H54" s="381"/>
      <c r="I54" s="381"/>
      <c r="J54" s="381"/>
      <c r="K54" s="382">
        <v>53.6</v>
      </c>
      <c r="L54" s="383">
        <v>44.3</v>
      </c>
      <c r="M54" s="83"/>
      <c r="N54" s="83"/>
    </row>
    <row r="55" spans="1:14">
      <c r="A55" s="83"/>
      <c r="B55" s="1339"/>
      <c r="C55" s="1340"/>
      <c r="D55" s="421" t="s">
        <v>286</v>
      </c>
      <c r="E55" s="381"/>
      <c r="F55" s="381"/>
      <c r="G55" s="381"/>
      <c r="H55" s="381"/>
      <c r="I55" s="381"/>
      <c r="J55" s="381"/>
      <c r="K55" s="382">
        <v>63.1</v>
      </c>
      <c r="L55" s="383">
        <v>57.8</v>
      </c>
      <c r="M55" s="83"/>
      <c r="N55" s="83"/>
    </row>
    <row r="56" spans="1:14">
      <c r="A56" s="83"/>
      <c r="B56" s="1339"/>
      <c r="C56" s="1340"/>
      <c r="D56" s="421" t="s">
        <v>287</v>
      </c>
      <c r="E56" s="381"/>
      <c r="F56" s="381"/>
      <c r="G56" s="381"/>
      <c r="H56" s="381"/>
      <c r="I56" s="381"/>
      <c r="J56" s="381"/>
      <c r="K56" s="382">
        <v>3.9</v>
      </c>
      <c r="L56" s="383">
        <v>17.100000000000001</v>
      </c>
      <c r="M56" s="83"/>
      <c r="N56" s="83"/>
    </row>
    <row r="57" spans="1:14">
      <c r="A57" s="83"/>
      <c r="B57" s="1339"/>
      <c r="C57" s="1340"/>
      <c r="D57" s="421" t="s">
        <v>288</v>
      </c>
      <c r="E57" s="381"/>
      <c r="F57" s="381"/>
      <c r="G57" s="381"/>
      <c r="H57" s="381"/>
      <c r="I57" s="381"/>
      <c r="J57" s="381"/>
      <c r="K57" s="382">
        <v>11.4</v>
      </c>
      <c r="L57" s="383">
        <v>29.5</v>
      </c>
      <c r="M57" s="83"/>
      <c r="N57" s="83"/>
    </row>
    <row r="58" spans="1:14">
      <c r="A58" s="83"/>
      <c r="B58" s="1339"/>
      <c r="C58" s="1340"/>
      <c r="D58" s="421" t="s">
        <v>289</v>
      </c>
      <c r="E58" s="381"/>
      <c r="F58" s="381"/>
      <c r="G58" s="381"/>
      <c r="H58" s="381"/>
      <c r="I58" s="381"/>
      <c r="J58" s="381"/>
      <c r="K58" s="382">
        <v>31.6</v>
      </c>
      <c r="L58" s="383">
        <v>34.9</v>
      </c>
      <c r="M58" s="83"/>
      <c r="N58" s="83"/>
    </row>
    <row r="59" spans="1:14">
      <c r="A59" s="83"/>
      <c r="B59" s="1339"/>
      <c r="C59" s="1340"/>
      <c r="D59" s="421" t="s">
        <v>422</v>
      </c>
      <c r="E59" s="381"/>
      <c r="F59" s="381"/>
      <c r="G59" s="381"/>
      <c r="H59" s="381"/>
      <c r="I59" s="381"/>
      <c r="J59" s="381"/>
      <c r="K59" s="382">
        <v>32.200000000000003</v>
      </c>
      <c r="L59" s="383">
        <v>37.200000000000003</v>
      </c>
      <c r="M59" s="83"/>
      <c r="N59" s="83"/>
    </row>
    <row r="60" spans="1:14">
      <c r="A60" s="83"/>
      <c r="B60" s="1341"/>
      <c r="C60" s="1342"/>
      <c r="D60" s="421" t="s">
        <v>423</v>
      </c>
      <c r="E60" s="381"/>
      <c r="F60" s="381"/>
      <c r="G60" s="381"/>
      <c r="H60" s="381"/>
      <c r="I60" s="381"/>
      <c r="J60" s="381"/>
      <c r="K60" s="382">
        <v>25.6</v>
      </c>
      <c r="L60" s="383">
        <v>34.6</v>
      </c>
      <c r="M60" s="83"/>
      <c r="N60" s="83"/>
    </row>
    <row r="61" spans="1:14">
      <c r="A61" s="83"/>
      <c r="B61" s="1318" t="s">
        <v>424</v>
      </c>
      <c r="C61" s="1319"/>
      <c r="D61" s="422" t="s">
        <v>291</v>
      </c>
      <c r="E61" s="414"/>
      <c r="F61" s="414"/>
      <c r="G61" s="414"/>
      <c r="H61" s="414"/>
      <c r="I61" s="414"/>
      <c r="J61" s="415"/>
      <c r="K61" s="382">
        <v>73.7</v>
      </c>
      <c r="L61" s="383">
        <v>66.599999999999994</v>
      </c>
      <c r="M61" s="83"/>
      <c r="N61" s="83"/>
    </row>
    <row r="62" spans="1:14">
      <c r="A62" s="83"/>
      <c r="B62" s="1322"/>
      <c r="C62" s="1323"/>
      <c r="D62" s="423" t="s">
        <v>292</v>
      </c>
      <c r="E62" s="381"/>
      <c r="F62" s="381"/>
      <c r="G62" s="381"/>
      <c r="H62" s="381"/>
      <c r="I62" s="381"/>
      <c r="J62" s="381"/>
      <c r="K62" s="382">
        <v>37.1</v>
      </c>
      <c r="L62" s="383">
        <v>32.1</v>
      </c>
      <c r="M62" s="83"/>
      <c r="N62" s="83"/>
    </row>
    <row r="63" spans="1:14">
      <c r="A63" s="83"/>
      <c r="B63" s="1318" t="s">
        <v>293</v>
      </c>
      <c r="C63" s="1319"/>
      <c r="D63" s="421" t="s">
        <v>294</v>
      </c>
      <c r="E63" s="381"/>
      <c r="F63" s="381"/>
      <c r="G63" s="381"/>
      <c r="H63" s="381"/>
      <c r="I63" s="381"/>
      <c r="J63" s="381"/>
      <c r="K63" s="382">
        <v>62.4</v>
      </c>
      <c r="L63" s="383">
        <v>66.7</v>
      </c>
      <c r="M63" s="83"/>
      <c r="N63" s="83"/>
    </row>
    <row r="64" spans="1:14">
      <c r="A64" s="83"/>
      <c r="B64" s="1322"/>
      <c r="C64" s="1323"/>
      <c r="D64" s="421" t="s">
        <v>295</v>
      </c>
      <c r="E64" s="381"/>
      <c r="F64" s="381"/>
      <c r="G64" s="381"/>
      <c r="H64" s="381"/>
      <c r="I64" s="381"/>
      <c r="J64" s="381"/>
      <c r="K64" s="382">
        <v>6.6</v>
      </c>
      <c r="L64" s="383">
        <v>9.1</v>
      </c>
      <c r="M64" s="83"/>
      <c r="N64" s="83"/>
    </row>
    <row r="65" spans="1:14">
      <c r="A65" s="83"/>
      <c r="B65" s="1318" t="s">
        <v>300</v>
      </c>
      <c r="C65" s="1319"/>
      <c r="D65" s="421" t="s">
        <v>395</v>
      </c>
      <c r="E65" s="381"/>
      <c r="F65" s="381"/>
      <c r="G65" s="381"/>
      <c r="H65" s="381"/>
      <c r="I65" s="381"/>
      <c r="J65" s="381"/>
      <c r="K65" s="382">
        <v>78.599999999999994</v>
      </c>
      <c r="L65" s="383">
        <v>71.3</v>
      </c>
      <c r="M65" s="83"/>
      <c r="N65" s="83"/>
    </row>
    <row r="66" spans="1:14">
      <c r="A66" s="83"/>
      <c r="B66" s="1320"/>
      <c r="C66" s="1321"/>
      <c r="D66" s="421" t="s">
        <v>302</v>
      </c>
      <c r="E66" s="381"/>
      <c r="F66" s="381"/>
      <c r="G66" s="381"/>
      <c r="H66" s="381"/>
      <c r="I66" s="381"/>
      <c r="J66" s="381"/>
      <c r="K66" s="382">
        <v>47.1</v>
      </c>
      <c r="L66" s="383">
        <v>56.2</v>
      </c>
      <c r="M66" s="83"/>
      <c r="N66" s="83"/>
    </row>
    <row r="67" spans="1:14" ht="14.25" thickBot="1">
      <c r="A67" s="83"/>
      <c r="B67" s="1343"/>
      <c r="C67" s="1344"/>
      <c r="D67" s="424" t="s">
        <v>303</v>
      </c>
      <c r="E67" s="385"/>
      <c r="F67" s="385"/>
      <c r="G67" s="385"/>
      <c r="H67" s="385"/>
      <c r="I67" s="385"/>
      <c r="J67" s="385"/>
      <c r="K67" s="386">
        <v>15</v>
      </c>
      <c r="L67" s="387">
        <v>18</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view="pageBreakPreview" zoomScale="70" zoomScaleNormal="100" zoomScaleSheetLayoutView="70" workbookViewId="0">
      <selection activeCell="F3" sqref="F3"/>
    </sheetView>
  </sheetViews>
  <sheetFormatPr defaultRowHeight="15.75"/>
  <cols>
    <col min="1" max="1" width="13.625" style="938" customWidth="1"/>
    <col min="2" max="16" width="8.75" style="938" customWidth="1"/>
    <col min="17" max="17" width="0.625" style="938" customWidth="1"/>
    <col min="18" max="16384" width="9" style="83"/>
  </cols>
  <sheetData>
    <row r="1" spans="1:17" ht="28.5">
      <c r="A1" s="1069" t="s">
        <v>519</v>
      </c>
    </row>
    <row r="2" spans="1:17" ht="21">
      <c r="A2" s="939"/>
    </row>
    <row r="3" spans="1:17" ht="21">
      <c r="A3" s="939"/>
    </row>
    <row r="4" spans="1:17" ht="21">
      <c r="A4" s="939"/>
      <c r="D4" s="941"/>
      <c r="E4" s="941"/>
      <c r="F4" s="941"/>
      <c r="G4" s="941"/>
      <c r="H4" s="941"/>
      <c r="I4" s="941"/>
      <c r="J4" s="941"/>
      <c r="K4" s="941"/>
      <c r="L4" s="941"/>
      <c r="P4" s="941"/>
    </row>
    <row r="5" spans="1:17" ht="21.75" thickBot="1">
      <c r="A5" s="939"/>
      <c r="D5" s="941"/>
      <c r="E5" s="941"/>
      <c r="F5" s="941"/>
      <c r="G5" s="941"/>
      <c r="H5" s="941"/>
      <c r="I5" s="941"/>
      <c r="J5" s="941"/>
      <c r="K5" s="941"/>
      <c r="L5" s="941"/>
      <c r="M5" s="941"/>
      <c r="N5" s="941"/>
      <c r="O5" s="941"/>
      <c r="P5" s="1070" t="s">
        <v>426</v>
      </c>
    </row>
    <row r="6" spans="1:17" ht="27" customHeight="1" thickTop="1">
      <c r="A6" s="198"/>
      <c r="B6" s="1353" t="s">
        <v>8</v>
      </c>
      <c r="C6" s="1355" t="s">
        <v>34</v>
      </c>
      <c r="D6" s="1356"/>
      <c r="E6" s="1356"/>
      <c r="F6" s="1356"/>
      <c r="G6" s="1356"/>
      <c r="H6" s="1356"/>
      <c r="I6" s="1356"/>
      <c r="J6" s="1356" t="s">
        <v>35</v>
      </c>
      <c r="K6" s="1356"/>
      <c r="L6" s="1356"/>
      <c r="M6" s="1356"/>
      <c r="N6" s="1356"/>
      <c r="O6" s="1356"/>
      <c r="P6" s="1356"/>
    </row>
    <row r="7" spans="1:17" ht="27" customHeight="1" thickBot="1">
      <c r="A7" s="199"/>
      <c r="B7" s="1354"/>
      <c r="C7" s="200" t="s">
        <v>8</v>
      </c>
      <c r="D7" s="201" t="s">
        <v>183</v>
      </c>
      <c r="E7" s="202" t="s">
        <v>147</v>
      </c>
      <c r="F7" s="202" t="s">
        <v>148</v>
      </c>
      <c r="G7" s="202" t="s">
        <v>149</v>
      </c>
      <c r="H7" s="202" t="s">
        <v>150</v>
      </c>
      <c r="I7" s="203" t="s">
        <v>151</v>
      </c>
      <c r="J7" s="204" t="s">
        <v>8</v>
      </c>
      <c r="K7" s="201" t="s">
        <v>183</v>
      </c>
      <c r="L7" s="202" t="s">
        <v>147</v>
      </c>
      <c r="M7" s="202" t="s">
        <v>148</v>
      </c>
      <c r="N7" s="202" t="s">
        <v>149</v>
      </c>
      <c r="O7" s="202" t="s">
        <v>150</v>
      </c>
      <c r="P7" s="203" t="s">
        <v>151</v>
      </c>
    </row>
    <row r="8" spans="1:17" ht="27" customHeight="1" thickTop="1" thickBot="1">
      <c r="A8" s="205" t="s">
        <v>152</v>
      </c>
      <c r="B8" s="1071">
        <v>5.9</v>
      </c>
      <c r="C8" s="1072">
        <v>7.2</v>
      </c>
      <c r="D8" s="1073">
        <v>4.9000000000000004</v>
      </c>
      <c r="E8" s="1074">
        <v>8.1</v>
      </c>
      <c r="F8" s="1074">
        <v>8.5</v>
      </c>
      <c r="G8" s="1074">
        <v>9.1999999999999993</v>
      </c>
      <c r="H8" s="1074">
        <v>6.2</v>
      </c>
      <c r="I8" s="1075">
        <v>5.9</v>
      </c>
      <c r="J8" s="1076">
        <v>4.5999999999999996</v>
      </c>
      <c r="K8" s="1073">
        <v>3.8</v>
      </c>
      <c r="L8" s="1074">
        <v>5.3</v>
      </c>
      <c r="M8" s="1074">
        <v>5.3</v>
      </c>
      <c r="N8" s="1074">
        <v>4.0999999999999996</v>
      </c>
      <c r="O8" s="1074">
        <v>4.0999999999999996</v>
      </c>
      <c r="P8" s="1077">
        <v>4.7</v>
      </c>
      <c r="Q8" s="938">
        <v>73</v>
      </c>
    </row>
    <row r="9" spans="1:17" ht="27" customHeight="1" thickTop="1">
      <c r="A9" s="206" t="s">
        <v>40</v>
      </c>
      <c r="B9" s="1078">
        <v>5.0999999999999996</v>
      </c>
      <c r="C9" s="1079">
        <v>7.8</v>
      </c>
      <c r="D9" s="1080">
        <v>4.7</v>
      </c>
      <c r="E9" s="1081">
        <v>9.6999999999999993</v>
      </c>
      <c r="F9" s="1081">
        <v>8</v>
      </c>
      <c r="G9" s="1081">
        <v>12.6</v>
      </c>
      <c r="H9" s="1081">
        <v>7.1</v>
      </c>
      <c r="I9" s="1082">
        <v>2.9</v>
      </c>
      <c r="J9" s="1079">
        <v>2.8</v>
      </c>
      <c r="K9" s="1080">
        <v>2.4</v>
      </c>
      <c r="L9" s="1081">
        <v>4.2</v>
      </c>
      <c r="M9" s="1081">
        <v>5.3</v>
      </c>
      <c r="N9" s="1081">
        <v>1.9</v>
      </c>
      <c r="O9" s="1081">
        <v>1.7</v>
      </c>
      <c r="P9" s="1082">
        <v>1.1000000000000001</v>
      </c>
    </row>
    <row r="10" spans="1:17" ht="27" customHeight="1">
      <c r="A10" s="207" t="s">
        <v>41</v>
      </c>
      <c r="B10" s="1083">
        <v>7</v>
      </c>
      <c r="C10" s="1079">
        <v>7.7</v>
      </c>
      <c r="D10" s="1084">
        <v>5.3</v>
      </c>
      <c r="E10" s="1085">
        <v>4.8</v>
      </c>
      <c r="F10" s="1085">
        <v>9.1</v>
      </c>
      <c r="G10" s="1085">
        <v>16</v>
      </c>
      <c r="H10" s="1085">
        <v>4</v>
      </c>
      <c r="I10" s="1086">
        <v>5.6</v>
      </c>
      <c r="J10" s="1079">
        <v>6.3</v>
      </c>
      <c r="K10" s="1084">
        <v>5.6</v>
      </c>
      <c r="L10" s="1085">
        <v>4.5</v>
      </c>
      <c r="M10" s="1085">
        <v>0</v>
      </c>
      <c r="N10" s="1085">
        <v>11.1</v>
      </c>
      <c r="O10" s="1085">
        <v>7.7</v>
      </c>
      <c r="P10" s="1086">
        <v>7.7</v>
      </c>
    </row>
    <row r="11" spans="1:17" ht="27" customHeight="1">
      <c r="A11" s="207" t="s">
        <v>42</v>
      </c>
      <c r="B11" s="1083">
        <v>7.7</v>
      </c>
      <c r="C11" s="1079">
        <v>10.3</v>
      </c>
      <c r="D11" s="1084">
        <v>5.6</v>
      </c>
      <c r="E11" s="1085">
        <v>4.8</v>
      </c>
      <c r="F11" s="1085">
        <v>14.3</v>
      </c>
      <c r="G11" s="1085">
        <v>12</v>
      </c>
      <c r="H11" s="1085">
        <v>8.6999999999999993</v>
      </c>
      <c r="I11" s="1086">
        <v>16.7</v>
      </c>
      <c r="J11" s="1079">
        <v>5.3</v>
      </c>
      <c r="K11" s="1084">
        <v>5.6</v>
      </c>
      <c r="L11" s="1085">
        <v>10</v>
      </c>
      <c r="M11" s="1085">
        <v>9.5</v>
      </c>
      <c r="N11" s="1085">
        <v>4</v>
      </c>
      <c r="O11" s="1085">
        <v>2.4</v>
      </c>
      <c r="P11" s="1086">
        <v>0</v>
      </c>
    </row>
    <row r="12" spans="1:17" ht="27" customHeight="1">
      <c r="A12" s="207" t="s">
        <v>43</v>
      </c>
      <c r="B12" s="1083">
        <v>7.6</v>
      </c>
      <c r="C12" s="1079">
        <v>9.6999999999999993</v>
      </c>
      <c r="D12" s="1084">
        <v>9.8000000000000007</v>
      </c>
      <c r="E12" s="1085">
        <v>7.1</v>
      </c>
      <c r="F12" s="1085">
        <v>10.5</v>
      </c>
      <c r="G12" s="1085">
        <v>12.2</v>
      </c>
      <c r="H12" s="1085">
        <v>10.3</v>
      </c>
      <c r="I12" s="1086">
        <v>7.7</v>
      </c>
      <c r="J12" s="1079">
        <v>5.5</v>
      </c>
      <c r="K12" s="1084">
        <v>2.5</v>
      </c>
      <c r="L12" s="1085">
        <v>4.9000000000000004</v>
      </c>
      <c r="M12" s="1085">
        <v>7.9</v>
      </c>
      <c r="N12" s="1085">
        <v>4.8</v>
      </c>
      <c r="O12" s="1085">
        <v>10</v>
      </c>
      <c r="P12" s="1086">
        <v>2.9</v>
      </c>
    </row>
    <row r="13" spans="1:17" ht="27" customHeight="1">
      <c r="A13" s="207" t="s">
        <v>44</v>
      </c>
      <c r="B13" s="1083">
        <v>7.5</v>
      </c>
      <c r="C13" s="1079">
        <v>10.8</v>
      </c>
      <c r="D13" s="1084">
        <v>23.1</v>
      </c>
      <c r="E13" s="1085">
        <v>12.5</v>
      </c>
      <c r="F13" s="1085">
        <v>0</v>
      </c>
      <c r="G13" s="1085">
        <v>14.3</v>
      </c>
      <c r="H13" s="1085">
        <v>10</v>
      </c>
      <c r="I13" s="1086">
        <v>6.3</v>
      </c>
      <c r="J13" s="1079">
        <v>4.5</v>
      </c>
      <c r="K13" s="1084">
        <v>0</v>
      </c>
      <c r="L13" s="1085">
        <v>6.7</v>
      </c>
      <c r="M13" s="1085">
        <v>0</v>
      </c>
      <c r="N13" s="1085">
        <v>4.5</v>
      </c>
      <c r="O13" s="1085">
        <v>5.4</v>
      </c>
      <c r="P13" s="1086">
        <v>14.3</v>
      </c>
    </row>
    <row r="14" spans="1:17" ht="27" customHeight="1">
      <c r="A14" s="207" t="s">
        <v>45</v>
      </c>
      <c r="B14" s="1083">
        <v>8.5</v>
      </c>
      <c r="C14" s="1079">
        <v>8.1</v>
      </c>
      <c r="D14" s="1084">
        <v>5.9</v>
      </c>
      <c r="E14" s="1085">
        <v>11.1</v>
      </c>
      <c r="F14" s="1085">
        <v>11.8</v>
      </c>
      <c r="G14" s="1085">
        <v>9.1</v>
      </c>
      <c r="H14" s="1085">
        <v>4.8</v>
      </c>
      <c r="I14" s="1086">
        <v>6.3</v>
      </c>
      <c r="J14" s="1079">
        <v>8.8000000000000007</v>
      </c>
      <c r="K14" s="1084">
        <v>6.7</v>
      </c>
      <c r="L14" s="1085">
        <v>11.8</v>
      </c>
      <c r="M14" s="1085">
        <v>11.8</v>
      </c>
      <c r="N14" s="1085">
        <v>4.5</v>
      </c>
      <c r="O14" s="1085">
        <v>10.7</v>
      </c>
      <c r="P14" s="1086">
        <v>7.1</v>
      </c>
    </row>
    <row r="15" spans="1:17" s="938" customFormat="1" ht="27" customHeight="1">
      <c r="A15" s="207" t="s">
        <v>46</v>
      </c>
      <c r="B15" s="1083">
        <v>7.7</v>
      </c>
      <c r="C15" s="1079">
        <v>8.9</v>
      </c>
      <c r="D15" s="1084">
        <v>10</v>
      </c>
      <c r="E15" s="1085">
        <v>12.1</v>
      </c>
      <c r="F15" s="1085">
        <v>6.5</v>
      </c>
      <c r="G15" s="1085">
        <v>7.9</v>
      </c>
      <c r="H15" s="1085">
        <v>8.6</v>
      </c>
      <c r="I15" s="1086">
        <v>8</v>
      </c>
      <c r="J15" s="1079">
        <v>6.6</v>
      </c>
      <c r="K15" s="1084">
        <v>0</v>
      </c>
      <c r="L15" s="1085">
        <v>9.6999999999999993</v>
      </c>
      <c r="M15" s="1085">
        <v>16.100000000000001</v>
      </c>
      <c r="N15" s="1085">
        <v>2.6</v>
      </c>
      <c r="O15" s="1085">
        <v>7.1</v>
      </c>
      <c r="P15" s="1086">
        <v>0</v>
      </c>
    </row>
    <row r="16" spans="1:17" s="938" customFormat="1" ht="27" customHeight="1">
      <c r="A16" s="207" t="s">
        <v>47</v>
      </c>
      <c r="B16" s="1083">
        <v>6.7</v>
      </c>
      <c r="C16" s="1079">
        <v>11.1</v>
      </c>
      <c r="D16" s="1084">
        <v>8.1999999999999993</v>
      </c>
      <c r="E16" s="1085">
        <v>13</v>
      </c>
      <c r="F16" s="1085">
        <v>16.3</v>
      </c>
      <c r="G16" s="1085">
        <v>9.4</v>
      </c>
      <c r="H16" s="1085">
        <v>12.5</v>
      </c>
      <c r="I16" s="1086">
        <v>5.7</v>
      </c>
      <c r="J16" s="1079">
        <v>2.1</v>
      </c>
      <c r="K16" s="1084">
        <v>0</v>
      </c>
      <c r="L16" s="1085">
        <v>0</v>
      </c>
      <c r="M16" s="1085">
        <v>6.5</v>
      </c>
      <c r="N16" s="1085">
        <v>1.9</v>
      </c>
      <c r="O16" s="1085">
        <v>1.8</v>
      </c>
      <c r="P16" s="1086">
        <v>2.6</v>
      </c>
    </row>
    <row r="17" spans="1:16" s="938" customFormat="1" ht="27" customHeight="1">
      <c r="A17" s="207" t="s">
        <v>48</v>
      </c>
      <c r="B17" s="1083">
        <v>4.9000000000000004</v>
      </c>
      <c r="C17" s="1079">
        <v>5.0999999999999996</v>
      </c>
      <c r="D17" s="1084">
        <v>9.4</v>
      </c>
      <c r="E17" s="1085">
        <v>5.4</v>
      </c>
      <c r="F17" s="1085">
        <v>2.9</v>
      </c>
      <c r="G17" s="1085">
        <v>8.1</v>
      </c>
      <c r="H17" s="1085">
        <v>0</v>
      </c>
      <c r="I17" s="1086">
        <v>4.5</v>
      </c>
      <c r="J17" s="1079">
        <v>4.7</v>
      </c>
      <c r="K17" s="1084">
        <v>0</v>
      </c>
      <c r="L17" s="1085">
        <v>5.9</v>
      </c>
      <c r="M17" s="1085">
        <v>9.6999999999999993</v>
      </c>
      <c r="N17" s="1085">
        <v>0</v>
      </c>
      <c r="O17" s="1085">
        <v>8.3000000000000007</v>
      </c>
      <c r="P17" s="1086">
        <v>3.7</v>
      </c>
    </row>
    <row r="18" spans="1:16" s="938" customFormat="1" ht="27" customHeight="1">
      <c r="A18" s="207" t="s">
        <v>49</v>
      </c>
      <c r="B18" s="1083">
        <v>5.4</v>
      </c>
      <c r="C18" s="1079">
        <v>7.2</v>
      </c>
      <c r="D18" s="1084">
        <v>3.4</v>
      </c>
      <c r="E18" s="1085">
        <v>5.6</v>
      </c>
      <c r="F18" s="1085">
        <v>18.2</v>
      </c>
      <c r="G18" s="1085">
        <v>2.9</v>
      </c>
      <c r="H18" s="1085">
        <v>7.9</v>
      </c>
      <c r="I18" s="1086">
        <v>4.2</v>
      </c>
      <c r="J18" s="1079">
        <v>3.6</v>
      </c>
      <c r="K18" s="1084">
        <v>0</v>
      </c>
      <c r="L18" s="1085">
        <v>0</v>
      </c>
      <c r="M18" s="1085">
        <v>9.6999999999999993</v>
      </c>
      <c r="N18" s="1085">
        <v>6.1</v>
      </c>
      <c r="O18" s="1085">
        <v>4.2</v>
      </c>
      <c r="P18" s="1086">
        <v>0</v>
      </c>
    </row>
    <row r="19" spans="1:16" s="938" customFormat="1" ht="27" customHeight="1">
      <c r="A19" s="207" t="s">
        <v>50</v>
      </c>
      <c r="B19" s="1083">
        <v>5.6</v>
      </c>
      <c r="C19" s="1079">
        <v>5.9</v>
      </c>
      <c r="D19" s="1084">
        <v>4</v>
      </c>
      <c r="E19" s="1085">
        <v>7.6</v>
      </c>
      <c r="F19" s="1085">
        <v>5.3</v>
      </c>
      <c r="G19" s="1085">
        <v>5.2</v>
      </c>
      <c r="H19" s="1085">
        <v>6.6</v>
      </c>
      <c r="I19" s="1086">
        <v>6.2</v>
      </c>
      <c r="J19" s="1079">
        <v>5.4</v>
      </c>
      <c r="K19" s="1084">
        <v>6</v>
      </c>
      <c r="L19" s="1085">
        <v>9.8000000000000007</v>
      </c>
      <c r="M19" s="1085">
        <v>5</v>
      </c>
      <c r="N19" s="1085">
        <v>4.4000000000000004</v>
      </c>
      <c r="O19" s="1085">
        <v>3.6</v>
      </c>
      <c r="P19" s="1086">
        <v>2.2999999999999998</v>
      </c>
    </row>
    <row r="20" spans="1:16" s="938" customFormat="1" ht="27" customHeight="1">
      <c r="A20" s="207" t="s">
        <v>51</v>
      </c>
      <c r="B20" s="1083">
        <v>6.1</v>
      </c>
      <c r="C20" s="1079">
        <v>7.8</v>
      </c>
      <c r="D20" s="1084">
        <v>5.9</v>
      </c>
      <c r="E20" s="1085">
        <v>9.1999999999999993</v>
      </c>
      <c r="F20" s="1085">
        <v>8.1999999999999993</v>
      </c>
      <c r="G20" s="1085">
        <v>9.1</v>
      </c>
      <c r="H20" s="1085">
        <v>5.2</v>
      </c>
      <c r="I20" s="1086">
        <v>9.6999999999999993</v>
      </c>
      <c r="J20" s="1079">
        <v>4.3</v>
      </c>
      <c r="K20" s="1084">
        <v>5.3</v>
      </c>
      <c r="L20" s="1085">
        <v>5.4</v>
      </c>
      <c r="M20" s="1085">
        <v>1</v>
      </c>
      <c r="N20" s="1085">
        <v>5.0999999999999996</v>
      </c>
      <c r="O20" s="1085">
        <v>5.8</v>
      </c>
      <c r="P20" s="1086">
        <v>2.6</v>
      </c>
    </row>
    <row r="21" spans="1:16" s="938" customFormat="1" ht="27" customHeight="1">
      <c r="A21" s="207" t="s">
        <v>52</v>
      </c>
      <c r="B21" s="1083">
        <v>4.8</v>
      </c>
      <c r="C21" s="1079">
        <v>5.6</v>
      </c>
      <c r="D21" s="1084">
        <v>2.8</v>
      </c>
      <c r="E21" s="1085">
        <v>6.5</v>
      </c>
      <c r="F21" s="1085">
        <v>6.3</v>
      </c>
      <c r="G21" s="1085">
        <v>7.3</v>
      </c>
      <c r="H21" s="1085">
        <v>5.3</v>
      </c>
      <c r="I21" s="1086">
        <v>5.0999999999999996</v>
      </c>
      <c r="J21" s="1079">
        <v>4.0999999999999996</v>
      </c>
      <c r="K21" s="1084">
        <v>3.8</v>
      </c>
      <c r="L21" s="1085">
        <v>4.5</v>
      </c>
      <c r="M21" s="1085">
        <v>3.4</v>
      </c>
      <c r="N21" s="1085">
        <v>3.8</v>
      </c>
      <c r="O21" s="1085">
        <v>2.7</v>
      </c>
      <c r="P21" s="1086">
        <v>7.1</v>
      </c>
    </row>
    <row r="22" spans="1:16" s="938" customFormat="1" ht="27" customHeight="1">
      <c r="A22" s="207" t="s">
        <v>53</v>
      </c>
      <c r="B22" s="1083">
        <v>4.9000000000000004</v>
      </c>
      <c r="C22" s="1079">
        <v>6.3</v>
      </c>
      <c r="D22" s="1084">
        <v>4.3</v>
      </c>
      <c r="E22" s="1085">
        <v>6.4</v>
      </c>
      <c r="F22" s="1085">
        <v>7.9</v>
      </c>
      <c r="G22" s="1085">
        <v>8.6</v>
      </c>
      <c r="H22" s="1085">
        <v>5.2</v>
      </c>
      <c r="I22" s="1086">
        <v>5.0999999999999996</v>
      </c>
      <c r="J22" s="1079">
        <v>3.5</v>
      </c>
      <c r="K22" s="1084">
        <v>1.4</v>
      </c>
      <c r="L22" s="1085">
        <v>2.9</v>
      </c>
      <c r="M22" s="1085">
        <v>4.3</v>
      </c>
      <c r="N22" s="1085">
        <v>3</v>
      </c>
      <c r="O22" s="1085">
        <v>3.1</v>
      </c>
      <c r="P22" s="1086">
        <v>7.2</v>
      </c>
    </row>
    <row r="23" spans="1:16" s="938" customFormat="1" ht="27" customHeight="1">
      <c r="A23" s="207" t="s">
        <v>54</v>
      </c>
      <c r="B23" s="1083">
        <v>8.3000000000000007</v>
      </c>
      <c r="C23" s="1079">
        <v>11.9</v>
      </c>
      <c r="D23" s="1084">
        <v>5.9</v>
      </c>
      <c r="E23" s="1085">
        <v>15.4</v>
      </c>
      <c r="F23" s="1085">
        <v>10.8</v>
      </c>
      <c r="G23" s="1085">
        <v>16.3</v>
      </c>
      <c r="H23" s="1085">
        <v>11.6</v>
      </c>
      <c r="I23" s="1086">
        <v>9.6999999999999993</v>
      </c>
      <c r="J23" s="1079">
        <v>4.7</v>
      </c>
      <c r="K23" s="1084">
        <v>0</v>
      </c>
      <c r="L23" s="1085">
        <v>5.4</v>
      </c>
      <c r="M23" s="1085">
        <v>2.8</v>
      </c>
      <c r="N23" s="1085">
        <v>7.1</v>
      </c>
      <c r="O23" s="1085">
        <v>1.8</v>
      </c>
      <c r="P23" s="1086">
        <v>14.8</v>
      </c>
    </row>
    <row r="24" spans="1:16" s="938" customFormat="1" ht="27" customHeight="1">
      <c r="A24" s="207" t="s">
        <v>55</v>
      </c>
      <c r="B24" s="1083">
        <v>9.9</v>
      </c>
      <c r="C24" s="1079">
        <v>7.7</v>
      </c>
      <c r="D24" s="1084">
        <v>0</v>
      </c>
      <c r="E24" s="1085">
        <v>5.3</v>
      </c>
      <c r="F24" s="1085">
        <v>5.9</v>
      </c>
      <c r="G24" s="1085">
        <v>11.1</v>
      </c>
      <c r="H24" s="1085">
        <v>9.1</v>
      </c>
      <c r="I24" s="1086">
        <v>15.4</v>
      </c>
      <c r="J24" s="1079">
        <v>12</v>
      </c>
      <c r="K24" s="1084">
        <v>0</v>
      </c>
      <c r="L24" s="1085">
        <v>16.7</v>
      </c>
      <c r="M24" s="1085">
        <v>17.600000000000001</v>
      </c>
      <c r="N24" s="1085">
        <v>10.5</v>
      </c>
      <c r="O24" s="1085">
        <v>10</v>
      </c>
      <c r="P24" s="1086">
        <v>18.2</v>
      </c>
    </row>
    <row r="25" spans="1:16" s="938" customFormat="1" ht="27" customHeight="1">
      <c r="A25" s="207" t="s">
        <v>56</v>
      </c>
      <c r="B25" s="1083">
        <v>3.1</v>
      </c>
      <c r="C25" s="1079">
        <v>5.4</v>
      </c>
      <c r="D25" s="1084">
        <v>11.1</v>
      </c>
      <c r="E25" s="1085">
        <v>0</v>
      </c>
      <c r="F25" s="1085">
        <v>11.1</v>
      </c>
      <c r="G25" s="1085">
        <v>0</v>
      </c>
      <c r="H25" s="1085">
        <v>4.5</v>
      </c>
      <c r="I25" s="1086">
        <v>7.7</v>
      </c>
      <c r="J25" s="1079">
        <v>0.9</v>
      </c>
      <c r="K25" s="1084">
        <v>0</v>
      </c>
      <c r="L25" s="1085">
        <v>0</v>
      </c>
      <c r="M25" s="1085">
        <v>5.3</v>
      </c>
      <c r="N25" s="1085">
        <v>0</v>
      </c>
      <c r="O25" s="1085">
        <v>0</v>
      </c>
      <c r="P25" s="1086">
        <v>0</v>
      </c>
    </row>
    <row r="26" spans="1:16" s="938" customFormat="1" ht="27" customHeight="1">
      <c r="A26" s="207" t="s">
        <v>57</v>
      </c>
      <c r="B26" s="1083">
        <v>4.5999999999999996</v>
      </c>
      <c r="C26" s="1079">
        <v>5.4</v>
      </c>
      <c r="D26" s="1084">
        <v>0</v>
      </c>
      <c r="E26" s="1085">
        <v>15.4</v>
      </c>
      <c r="F26" s="1085">
        <v>16.7</v>
      </c>
      <c r="G26" s="1085">
        <v>0</v>
      </c>
      <c r="H26" s="1085">
        <v>0</v>
      </c>
      <c r="I26" s="1086">
        <v>0</v>
      </c>
      <c r="J26" s="1079">
        <v>3.9</v>
      </c>
      <c r="K26" s="1084">
        <v>0</v>
      </c>
      <c r="L26" s="1085">
        <v>7.7</v>
      </c>
      <c r="M26" s="1085">
        <v>0</v>
      </c>
      <c r="N26" s="1085">
        <v>0</v>
      </c>
      <c r="O26" s="1085">
        <v>13.3</v>
      </c>
      <c r="P26" s="1086">
        <v>0</v>
      </c>
    </row>
    <row r="27" spans="1:16" s="938" customFormat="1" ht="27" customHeight="1">
      <c r="A27" s="207" t="s">
        <v>58</v>
      </c>
      <c r="B27" s="1083">
        <v>11</v>
      </c>
      <c r="C27" s="1079">
        <v>13.4</v>
      </c>
      <c r="D27" s="1084">
        <v>15.4</v>
      </c>
      <c r="E27" s="1085">
        <v>7.1</v>
      </c>
      <c r="F27" s="1085">
        <v>26.7</v>
      </c>
      <c r="G27" s="1085">
        <v>13.3</v>
      </c>
      <c r="H27" s="1085">
        <v>6.7</v>
      </c>
      <c r="I27" s="1086">
        <v>10</v>
      </c>
      <c r="J27" s="1079">
        <v>8.5</v>
      </c>
      <c r="K27" s="1084">
        <v>8.3000000000000007</v>
      </c>
      <c r="L27" s="1085">
        <v>15.4</v>
      </c>
      <c r="M27" s="1085">
        <v>0</v>
      </c>
      <c r="N27" s="1085">
        <v>0</v>
      </c>
      <c r="O27" s="1085">
        <v>6.3</v>
      </c>
      <c r="P27" s="1086">
        <v>23.1</v>
      </c>
    </row>
    <row r="28" spans="1:16" s="938" customFormat="1" ht="27" customHeight="1">
      <c r="A28" s="207" t="s">
        <v>59</v>
      </c>
      <c r="B28" s="1083">
        <v>5.7</v>
      </c>
      <c r="C28" s="1079">
        <v>7.4</v>
      </c>
      <c r="D28" s="1084">
        <v>14.3</v>
      </c>
      <c r="E28" s="1085">
        <v>5.4</v>
      </c>
      <c r="F28" s="1085">
        <v>5.7</v>
      </c>
      <c r="G28" s="1085">
        <v>8.6</v>
      </c>
      <c r="H28" s="1085">
        <v>7.7</v>
      </c>
      <c r="I28" s="1086">
        <v>3.6</v>
      </c>
      <c r="J28" s="1079">
        <v>3.9</v>
      </c>
      <c r="K28" s="1084">
        <v>7.4</v>
      </c>
      <c r="L28" s="1085">
        <v>2.9</v>
      </c>
      <c r="M28" s="1085">
        <v>5.9</v>
      </c>
      <c r="N28" s="1085">
        <v>0</v>
      </c>
      <c r="O28" s="1085">
        <v>4.9000000000000004</v>
      </c>
      <c r="P28" s="1086">
        <v>3</v>
      </c>
    </row>
    <row r="29" spans="1:16" s="938" customFormat="1" ht="27" customHeight="1">
      <c r="A29" s="207" t="s">
        <v>60</v>
      </c>
      <c r="B29" s="1083">
        <v>5.5</v>
      </c>
      <c r="C29" s="1079">
        <v>5.6</v>
      </c>
      <c r="D29" s="1084">
        <v>3.3</v>
      </c>
      <c r="E29" s="1085">
        <v>2.8</v>
      </c>
      <c r="F29" s="1085">
        <v>0</v>
      </c>
      <c r="G29" s="1085">
        <v>9.1</v>
      </c>
      <c r="H29" s="1085">
        <v>7.9</v>
      </c>
      <c r="I29" s="1086">
        <v>11.5</v>
      </c>
      <c r="J29" s="1079">
        <v>5.4</v>
      </c>
      <c r="K29" s="1084">
        <v>3.2</v>
      </c>
      <c r="L29" s="1085">
        <v>2.9</v>
      </c>
      <c r="M29" s="1085">
        <v>9.1</v>
      </c>
      <c r="N29" s="1085">
        <v>5.7</v>
      </c>
      <c r="O29" s="1085">
        <v>4.4000000000000004</v>
      </c>
      <c r="P29" s="1086">
        <v>7.7</v>
      </c>
    </row>
    <row r="30" spans="1:16" s="938" customFormat="1" ht="27" customHeight="1">
      <c r="A30" s="207" t="s">
        <v>61</v>
      </c>
      <c r="B30" s="1083">
        <v>6.2</v>
      </c>
      <c r="C30" s="1079">
        <v>6</v>
      </c>
      <c r="D30" s="1084">
        <v>3.6</v>
      </c>
      <c r="E30" s="1085">
        <v>9</v>
      </c>
      <c r="F30" s="1085">
        <v>4.8</v>
      </c>
      <c r="G30" s="1085">
        <v>7.9</v>
      </c>
      <c r="H30" s="1085">
        <v>5.7</v>
      </c>
      <c r="I30" s="1086">
        <v>4.3</v>
      </c>
      <c r="J30" s="1079">
        <v>6.3</v>
      </c>
      <c r="K30" s="1084">
        <v>7.8</v>
      </c>
      <c r="L30" s="1085">
        <v>9.5</v>
      </c>
      <c r="M30" s="1085">
        <v>11.7</v>
      </c>
      <c r="N30" s="1085">
        <v>3.2</v>
      </c>
      <c r="O30" s="1085">
        <v>2.7</v>
      </c>
      <c r="P30" s="1086">
        <v>3.6</v>
      </c>
    </row>
    <row r="31" spans="1:16" s="938" customFormat="1" ht="27" customHeight="1">
      <c r="A31" s="207" t="s">
        <v>62</v>
      </c>
      <c r="B31" s="1083">
        <v>4.9000000000000004</v>
      </c>
      <c r="C31" s="1079">
        <v>5.2</v>
      </c>
      <c r="D31" s="1084">
        <v>2.2999999999999998</v>
      </c>
      <c r="E31" s="1085">
        <v>6.8</v>
      </c>
      <c r="F31" s="1085">
        <v>6.8</v>
      </c>
      <c r="G31" s="1085">
        <v>7.3</v>
      </c>
      <c r="H31" s="1085">
        <v>3.9</v>
      </c>
      <c r="I31" s="1086">
        <v>3.8</v>
      </c>
      <c r="J31" s="1079">
        <v>4.5</v>
      </c>
      <c r="K31" s="1084">
        <v>5</v>
      </c>
      <c r="L31" s="1085">
        <v>2.9</v>
      </c>
      <c r="M31" s="1085">
        <v>5.7</v>
      </c>
      <c r="N31" s="1085">
        <v>2.8</v>
      </c>
      <c r="O31" s="1085">
        <v>6.8</v>
      </c>
      <c r="P31" s="1086">
        <v>3.3</v>
      </c>
    </row>
    <row r="32" spans="1:16" s="938" customFormat="1" ht="27" customHeight="1">
      <c r="A32" s="207" t="s">
        <v>63</v>
      </c>
      <c r="B32" s="1083">
        <v>2.8</v>
      </c>
      <c r="C32" s="1079">
        <v>4</v>
      </c>
      <c r="D32" s="1084">
        <v>3.7</v>
      </c>
      <c r="E32" s="1085">
        <v>3.1</v>
      </c>
      <c r="F32" s="1085">
        <v>3.3</v>
      </c>
      <c r="G32" s="1085">
        <v>0</v>
      </c>
      <c r="H32" s="1085">
        <v>5.9</v>
      </c>
      <c r="I32" s="1086">
        <v>8.6999999999999993</v>
      </c>
      <c r="J32" s="1079">
        <v>1.7</v>
      </c>
      <c r="K32" s="1084">
        <v>3.8</v>
      </c>
      <c r="L32" s="1085">
        <v>0</v>
      </c>
      <c r="M32" s="1085">
        <v>0</v>
      </c>
      <c r="N32" s="1085">
        <v>0</v>
      </c>
      <c r="O32" s="1085">
        <v>2.9</v>
      </c>
      <c r="P32" s="1086">
        <v>3.7</v>
      </c>
    </row>
    <row r="33" spans="1:16" s="938" customFormat="1" ht="27" customHeight="1">
      <c r="A33" s="207" t="s">
        <v>64</v>
      </c>
      <c r="B33" s="1083">
        <v>4.0999999999999996</v>
      </c>
      <c r="C33" s="1079">
        <v>3.7</v>
      </c>
      <c r="D33" s="1084">
        <v>4</v>
      </c>
      <c r="E33" s="1085">
        <v>7.7</v>
      </c>
      <c r="F33" s="1085">
        <v>0</v>
      </c>
      <c r="G33" s="1085">
        <v>9.1</v>
      </c>
      <c r="H33" s="1085">
        <v>0</v>
      </c>
      <c r="I33" s="1086">
        <v>0</v>
      </c>
      <c r="J33" s="1079">
        <v>4.5</v>
      </c>
      <c r="K33" s="1084">
        <v>13</v>
      </c>
      <c r="L33" s="1085">
        <v>4</v>
      </c>
      <c r="M33" s="1085">
        <v>0</v>
      </c>
      <c r="N33" s="1085">
        <v>4.5</v>
      </c>
      <c r="O33" s="1085">
        <v>0</v>
      </c>
      <c r="P33" s="1086">
        <v>5.9</v>
      </c>
    </row>
    <row r="34" spans="1:16" s="938" customFormat="1" ht="27" customHeight="1">
      <c r="A34" s="207" t="s">
        <v>65</v>
      </c>
      <c r="B34" s="1083">
        <v>5.0999999999999996</v>
      </c>
      <c r="C34" s="1079">
        <v>6.5</v>
      </c>
      <c r="D34" s="1084">
        <v>0</v>
      </c>
      <c r="E34" s="1085">
        <v>8.6999999999999993</v>
      </c>
      <c r="F34" s="1085">
        <v>4.9000000000000004</v>
      </c>
      <c r="G34" s="1085">
        <v>5.3</v>
      </c>
      <c r="H34" s="1085">
        <v>12.8</v>
      </c>
      <c r="I34" s="1086">
        <v>6.7</v>
      </c>
      <c r="J34" s="1079">
        <v>3.8</v>
      </c>
      <c r="K34" s="1084">
        <v>4.3</v>
      </c>
      <c r="L34" s="1085">
        <v>2.1</v>
      </c>
      <c r="M34" s="1085">
        <v>2.4</v>
      </c>
      <c r="N34" s="1085">
        <v>5</v>
      </c>
      <c r="O34" s="1085">
        <v>5.8</v>
      </c>
      <c r="P34" s="1086">
        <v>2.7</v>
      </c>
    </row>
    <row r="35" spans="1:16" s="938" customFormat="1" ht="27" customHeight="1">
      <c r="A35" s="207" t="s">
        <v>66</v>
      </c>
      <c r="B35" s="1083">
        <v>5.0999999999999996</v>
      </c>
      <c r="C35" s="1079">
        <v>6.3</v>
      </c>
      <c r="D35" s="1084">
        <v>4.9000000000000004</v>
      </c>
      <c r="E35" s="1085">
        <v>9.3000000000000007</v>
      </c>
      <c r="F35" s="1085">
        <v>6.7</v>
      </c>
      <c r="G35" s="1085">
        <v>6.3</v>
      </c>
      <c r="H35" s="1085">
        <v>5</v>
      </c>
      <c r="I35" s="1086">
        <v>4.9000000000000004</v>
      </c>
      <c r="J35" s="1079">
        <v>3.9</v>
      </c>
      <c r="K35" s="1084">
        <v>3.5</v>
      </c>
      <c r="L35" s="1085">
        <v>5.4</v>
      </c>
      <c r="M35" s="1085">
        <v>3.3</v>
      </c>
      <c r="N35" s="1085">
        <v>4.5999999999999996</v>
      </c>
      <c r="O35" s="1085">
        <v>2.2999999999999998</v>
      </c>
      <c r="P35" s="1086">
        <v>4.9000000000000004</v>
      </c>
    </row>
    <row r="36" spans="1:16" s="938" customFormat="1" ht="27" customHeight="1">
      <c r="A36" s="207" t="s">
        <v>67</v>
      </c>
      <c r="B36" s="1083">
        <v>5.2</v>
      </c>
      <c r="C36" s="1079">
        <v>5.7</v>
      </c>
      <c r="D36" s="1084">
        <v>3.6</v>
      </c>
      <c r="E36" s="1085">
        <v>6.2</v>
      </c>
      <c r="F36" s="1085">
        <v>6.6</v>
      </c>
      <c r="G36" s="1085">
        <v>9.4</v>
      </c>
      <c r="H36" s="1085">
        <v>5</v>
      </c>
      <c r="I36" s="1086">
        <v>3.1</v>
      </c>
      <c r="J36" s="1079">
        <v>4.5999999999999996</v>
      </c>
      <c r="K36" s="1084">
        <v>0</v>
      </c>
      <c r="L36" s="1085">
        <v>6.9</v>
      </c>
      <c r="M36" s="1085">
        <v>5.2</v>
      </c>
      <c r="N36" s="1085">
        <v>6.6</v>
      </c>
      <c r="O36" s="1085">
        <v>4.5999999999999996</v>
      </c>
      <c r="P36" s="1086">
        <v>3.8</v>
      </c>
    </row>
    <row r="37" spans="1:16" s="938" customFormat="1" ht="27" customHeight="1">
      <c r="A37" s="207" t="s">
        <v>68</v>
      </c>
      <c r="B37" s="1083">
        <v>5.8</v>
      </c>
      <c r="C37" s="1079">
        <v>9.9</v>
      </c>
      <c r="D37" s="1084">
        <v>4.8</v>
      </c>
      <c r="E37" s="1085">
        <v>4.5</v>
      </c>
      <c r="F37" s="1085">
        <v>22.7</v>
      </c>
      <c r="G37" s="1085">
        <v>13.6</v>
      </c>
      <c r="H37" s="1085">
        <v>3.7</v>
      </c>
      <c r="I37" s="1086">
        <v>11.8</v>
      </c>
      <c r="J37" s="1079">
        <v>2.1</v>
      </c>
      <c r="K37" s="1084">
        <v>0</v>
      </c>
      <c r="L37" s="1085">
        <v>4.2</v>
      </c>
      <c r="M37" s="1085">
        <v>0</v>
      </c>
      <c r="N37" s="1085">
        <v>4.2</v>
      </c>
      <c r="O37" s="1085">
        <v>0</v>
      </c>
      <c r="P37" s="1086">
        <v>5</v>
      </c>
    </row>
    <row r="38" spans="1:16" s="938" customFormat="1" ht="27" customHeight="1">
      <c r="A38" s="207" t="s">
        <v>69</v>
      </c>
      <c r="B38" s="1083">
        <v>5.2</v>
      </c>
      <c r="C38" s="1079">
        <v>6.5</v>
      </c>
      <c r="D38" s="1084">
        <v>0</v>
      </c>
      <c r="E38" s="1085">
        <v>13.3</v>
      </c>
      <c r="F38" s="1085">
        <v>0</v>
      </c>
      <c r="G38" s="1085">
        <v>6.3</v>
      </c>
      <c r="H38" s="1085">
        <v>15.8</v>
      </c>
      <c r="I38" s="1086">
        <v>0</v>
      </c>
      <c r="J38" s="1079">
        <v>3.9</v>
      </c>
      <c r="K38" s="1084">
        <v>0</v>
      </c>
      <c r="L38" s="1085">
        <v>12.5</v>
      </c>
      <c r="M38" s="1085">
        <v>5.9</v>
      </c>
      <c r="N38" s="1085">
        <v>5.6</v>
      </c>
      <c r="O38" s="1085">
        <v>0</v>
      </c>
      <c r="P38" s="1086">
        <v>0</v>
      </c>
    </row>
    <row r="39" spans="1:16" s="938" customFormat="1" ht="27" customHeight="1">
      <c r="A39" s="207" t="s">
        <v>70</v>
      </c>
      <c r="B39" s="1083">
        <v>9.8000000000000007</v>
      </c>
      <c r="C39" s="1079">
        <v>14.8</v>
      </c>
      <c r="D39" s="1084">
        <v>0</v>
      </c>
      <c r="E39" s="1085">
        <v>11.1</v>
      </c>
      <c r="F39" s="1085">
        <v>44.4</v>
      </c>
      <c r="G39" s="1085">
        <v>30</v>
      </c>
      <c r="H39" s="1085">
        <v>0</v>
      </c>
      <c r="I39" s="1086">
        <v>0</v>
      </c>
      <c r="J39" s="1079">
        <v>5.2</v>
      </c>
      <c r="K39" s="1084">
        <v>12.5</v>
      </c>
      <c r="L39" s="1085">
        <v>11.1</v>
      </c>
      <c r="M39" s="1085">
        <v>0</v>
      </c>
      <c r="N39" s="1085">
        <v>0</v>
      </c>
      <c r="O39" s="1085">
        <v>6.7</v>
      </c>
      <c r="P39" s="1086">
        <v>0</v>
      </c>
    </row>
    <row r="40" spans="1:16" s="938" customFormat="1" ht="27" customHeight="1">
      <c r="A40" s="207" t="s">
        <v>71</v>
      </c>
      <c r="B40" s="1083">
        <v>8.9</v>
      </c>
      <c r="C40" s="1079">
        <v>10.6</v>
      </c>
      <c r="D40" s="1084">
        <v>0</v>
      </c>
      <c r="E40" s="1085">
        <v>27.3</v>
      </c>
      <c r="F40" s="1085">
        <v>0</v>
      </c>
      <c r="G40" s="1085">
        <v>23.1</v>
      </c>
      <c r="H40" s="1085">
        <v>0</v>
      </c>
      <c r="I40" s="1086">
        <v>10</v>
      </c>
      <c r="J40" s="1079">
        <v>7.2</v>
      </c>
      <c r="K40" s="1084">
        <v>12.5</v>
      </c>
      <c r="L40" s="1085">
        <v>0</v>
      </c>
      <c r="M40" s="1085">
        <v>10</v>
      </c>
      <c r="N40" s="1085">
        <v>0</v>
      </c>
      <c r="O40" s="1085">
        <v>10.5</v>
      </c>
      <c r="P40" s="1086">
        <v>12.5</v>
      </c>
    </row>
    <row r="41" spans="1:16" s="938" customFormat="1" ht="27" customHeight="1">
      <c r="A41" s="207" t="s">
        <v>72</v>
      </c>
      <c r="B41" s="1083">
        <v>5.9</v>
      </c>
      <c r="C41" s="1079">
        <v>7.7</v>
      </c>
      <c r="D41" s="1084">
        <v>13.3</v>
      </c>
      <c r="E41" s="1085">
        <v>3</v>
      </c>
      <c r="F41" s="1085">
        <v>13.8</v>
      </c>
      <c r="G41" s="1085">
        <v>3.3</v>
      </c>
      <c r="H41" s="1085">
        <v>8.6</v>
      </c>
      <c r="I41" s="1086">
        <v>4.2</v>
      </c>
      <c r="J41" s="1079">
        <v>4.2</v>
      </c>
      <c r="K41" s="1084">
        <v>0</v>
      </c>
      <c r="L41" s="1085">
        <v>0</v>
      </c>
      <c r="M41" s="1085">
        <v>10.3</v>
      </c>
      <c r="N41" s="1085">
        <v>9.6999999999999993</v>
      </c>
      <c r="O41" s="1085">
        <v>2.6</v>
      </c>
      <c r="P41" s="1086">
        <v>3.4</v>
      </c>
    </row>
    <row r="42" spans="1:16" s="938" customFormat="1" ht="27" customHeight="1">
      <c r="A42" s="207" t="s">
        <v>73</v>
      </c>
      <c r="B42" s="1083">
        <v>6.6</v>
      </c>
      <c r="C42" s="1079">
        <v>6.3</v>
      </c>
      <c r="D42" s="1084">
        <v>11.4</v>
      </c>
      <c r="E42" s="1085">
        <v>6</v>
      </c>
      <c r="F42" s="1085">
        <v>6.7</v>
      </c>
      <c r="G42" s="1085">
        <v>6.7</v>
      </c>
      <c r="H42" s="1085">
        <v>1.9</v>
      </c>
      <c r="I42" s="1086">
        <v>6.3</v>
      </c>
      <c r="J42" s="1079">
        <v>6.8</v>
      </c>
      <c r="K42" s="1084">
        <v>9.3000000000000007</v>
      </c>
      <c r="L42" s="1085">
        <v>6</v>
      </c>
      <c r="M42" s="1085">
        <v>8.9</v>
      </c>
      <c r="N42" s="1085">
        <v>8.6999999999999993</v>
      </c>
      <c r="O42" s="1085">
        <v>1.8</v>
      </c>
      <c r="P42" s="1086">
        <v>7.3</v>
      </c>
    </row>
    <row r="43" spans="1:16" s="938" customFormat="1" ht="27" customHeight="1">
      <c r="A43" s="207" t="s">
        <v>74</v>
      </c>
      <c r="B43" s="1083">
        <v>5.4</v>
      </c>
      <c r="C43" s="1079">
        <v>7.5</v>
      </c>
      <c r="D43" s="1084">
        <v>0</v>
      </c>
      <c r="E43" s="1085">
        <v>8.6999999999999993</v>
      </c>
      <c r="F43" s="1085">
        <v>19</v>
      </c>
      <c r="G43" s="1085">
        <v>8.3000000000000007</v>
      </c>
      <c r="H43" s="1085">
        <v>7.1</v>
      </c>
      <c r="I43" s="1086">
        <v>0</v>
      </c>
      <c r="J43" s="1079">
        <v>3.4</v>
      </c>
      <c r="K43" s="1084">
        <v>10.5</v>
      </c>
      <c r="L43" s="1085">
        <v>4.5</v>
      </c>
      <c r="M43" s="1085">
        <v>4.5</v>
      </c>
      <c r="N43" s="1085">
        <v>4</v>
      </c>
      <c r="O43" s="1085">
        <v>0</v>
      </c>
      <c r="P43" s="1086">
        <v>0</v>
      </c>
    </row>
    <row r="44" spans="1:16" s="938" customFormat="1" ht="27" customHeight="1">
      <c r="A44" s="207" t="s">
        <v>75</v>
      </c>
      <c r="B44" s="1083">
        <v>5.3</v>
      </c>
      <c r="C44" s="1079">
        <v>5.4</v>
      </c>
      <c r="D44" s="1084">
        <v>0</v>
      </c>
      <c r="E44" s="1085">
        <v>7.7</v>
      </c>
      <c r="F44" s="1085">
        <v>0</v>
      </c>
      <c r="G44" s="1085">
        <v>14.3</v>
      </c>
      <c r="H44" s="1085">
        <v>0</v>
      </c>
      <c r="I44" s="1086">
        <v>10</v>
      </c>
      <c r="J44" s="1079">
        <v>5.0999999999999996</v>
      </c>
      <c r="K44" s="1084">
        <v>0</v>
      </c>
      <c r="L44" s="1085">
        <v>0</v>
      </c>
      <c r="M44" s="1085">
        <v>8.3000000000000007</v>
      </c>
      <c r="N44" s="1085">
        <v>0</v>
      </c>
      <c r="O44" s="1085">
        <v>9.5</v>
      </c>
      <c r="P44" s="1086">
        <v>12.5</v>
      </c>
    </row>
    <row r="45" spans="1:16" s="938" customFormat="1" ht="27" customHeight="1">
      <c r="A45" s="207" t="s">
        <v>76</v>
      </c>
      <c r="B45" s="1083">
        <v>5.3</v>
      </c>
      <c r="C45" s="1079">
        <v>6.5</v>
      </c>
      <c r="D45" s="1084">
        <v>0</v>
      </c>
      <c r="E45" s="1085">
        <v>5.9</v>
      </c>
      <c r="F45" s="1085">
        <v>20</v>
      </c>
      <c r="G45" s="1085">
        <v>6.3</v>
      </c>
      <c r="H45" s="1085">
        <v>0</v>
      </c>
      <c r="I45" s="1086">
        <v>8.3000000000000007</v>
      </c>
      <c r="J45" s="1079">
        <v>4.0999999999999996</v>
      </c>
      <c r="K45" s="1084">
        <v>0</v>
      </c>
      <c r="L45" s="1085">
        <v>0</v>
      </c>
      <c r="M45" s="1085">
        <v>0</v>
      </c>
      <c r="N45" s="1085">
        <v>5.9</v>
      </c>
      <c r="O45" s="1085">
        <v>10</v>
      </c>
      <c r="P45" s="1086">
        <v>6.7</v>
      </c>
    </row>
    <row r="46" spans="1:16" s="938" customFormat="1" ht="27" customHeight="1">
      <c r="A46" s="207" t="s">
        <v>77</v>
      </c>
      <c r="B46" s="1083">
        <v>9.4</v>
      </c>
      <c r="C46" s="1079">
        <v>10.7</v>
      </c>
      <c r="D46" s="1084">
        <v>10.5</v>
      </c>
      <c r="E46" s="1085">
        <v>17.399999999999999</v>
      </c>
      <c r="F46" s="1085">
        <v>4.8</v>
      </c>
      <c r="G46" s="1085">
        <v>16.7</v>
      </c>
      <c r="H46" s="1085">
        <v>11.5</v>
      </c>
      <c r="I46" s="1086">
        <v>0</v>
      </c>
      <c r="J46" s="1079">
        <v>8.3000000000000007</v>
      </c>
      <c r="K46" s="1084">
        <v>5</v>
      </c>
      <c r="L46" s="1085">
        <v>4.3</v>
      </c>
      <c r="M46" s="1085">
        <v>8.6999999999999993</v>
      </c>
      <c r="N46" s="1085">
        <v>11.5</v>
      </c>
      <c r="O46" s="1085">
        <v>3</v>
      </c>
      <c r="P46" s="1086">
        <v>20</v>
      </c>
    </row>
    <row r="47" spans="1:16" s="938" customFormat="1" ht="27" customHeight="1">
      <c r="A47" s="207" t="s">
        <v>78</v>
      </c>
      <c r="B47" s="1083">
        <v>10.3</v>
      </c>
      <c r="C47" s="1079">
        <v>11.4</v>
      </c>
      <c r="D47" s="1084">
        <v>10</v>
      </c>
      <c r="E47" s="1085">
        <v>9.1</v>
      </c>
      <c r="F47" s="1085">
        <v>18.2</v>
      </c>
      <c r="G47" s="1085">
        <v>30.8</v>
      </c>
      <c r="H47" s="1085">
        <v>0</v>
      </c>
      <c r="I47" s="1086">
        <v>0</v>
      </c>
      <c r="J47" s="1079">
        <v>9.1999999999999993</v>
      </c>
      <c r="K47" s="1084">
        <v>20</v>
      </c>
      <c r="L47" s="1085">
        <v>8.3000000000000007</v>
      </c>
      <c r="M47" s="1085">
        <v>9.1</v>
      </c>
      <c r="N47" s="1085">
        <v>0</v>
      </c>
      <c r="O47" s="1085">
        <v>9.5</v>
      </c>
      <c r="P47" s="1086">
        <v>11.1</v>
      </c>
    </row>
    <row r="48" spans="1:16" s="938" customFormat="1" ht="27" customHeight="1">
      <c r="A48" s="207" t="s">
        <v>79</v>
      </c>
      <c r="B48" s="1083">
        <v>5.3</v>
      </c>
      <c r="C48" s="1079">
        <v>7.5</v>
      </c>
      <c r="D48" s="1084">
        <v>2.4</v>
      </c>
      <c r="E48" s="1085">
        <v>8</v>
      </c>
      <c r="F48" s="1085">
        <v>9.1999999999999993</v>
      </c>
      <c r="G48" s="1085">
        <v>11</v>
      </c>
      <c r="H48" s="1085">
        <v>7.1</v>
      </c>
      <c r="I48" s="1086">
        <v>7.4</v>
      </c>
      <c r="J48" s="1079">
        <v>3.3</v>
      </c>
      <c r="K48" s="1084">
        <v>4.5</v>
      </c>
      <c r="L48" s="1085">
        <v>1.1000000000000001</v>
      </c>
      <c r="M48" s="1085">
        <v>2.4</v>
      </c>
      <c r="N48" s="1085">
        <v>3.4</v>
      </c>
      <c r="O48" s="1085">
        <v>5.2</v>
      </c>
      <c r="P48" s="1086">
        <v>2.7</v>
      </c>
    </row>
    <row r="49" spans="1:16" s="938" customFormat="1" ht="27" customHeight="1">
      <c r="A49" s="207" t="s">
        <v>80</v>
      </c>
      <c r="B49" s="1083">
        <v>7.5</v>
      </c>
      <c r="C49" s="1079">
        <v>9.1</v>
      </c>
      <c r="D49" s="1084">
        <v>0</v>
      </c>
      <c r="E49" s="1085">
        <v>30.8</v>
      </c>
      <c r="F49" s="1085">
        <v>16.7</v>
      </c>
      <c r="G49" s="1085">
        <v>6.7</v>
      </c>
      <c r="H49" s="1085">
        <v>0</v>
      </c>
      <c r="I49" s="1086">
        <v>0</v>
      </c>
      <c r="J49" s="1079">
        <v>6</v>
      </c>
      <c r="K49" s="1084">
        <v>0</v>
      </c>
      <c r="L49" s="1085">
        <v>15.4</v>
      </c>
      <c r="M49" s="1085">
        <v>7.1</v>
      </c>
      <c r="N49" s="1085">
        <v>6.3</v>
      </c>
      <c r="O49" s="1085">
        <v>0</v>
      </c>
      <c r="P49" s="1086">
        <v>11.1</v>
      </c>
    </row>
    <row r="50" spans="1:16" s="938" customFormat="1" ht="27" customHeight="1">
      <c r="A50" s="207" t="s">
        <v>81</v>
      </c>
      <c r="B50" s="1083">
        <v>9.1999999999999993</v>
      </c>
      <c r="C50" s="1079">
        <v>10.1</v>
      </c>
      <c r="D50" s="1084">
        <v>0</v>
      </c>
      <c r="E50" s="1085">
        <v>14.3</v>
      </c>
      <c r="F50" s="1085">
        <v>14.3</v>
      </c>
      <c r="G50" s="1085">
        <v>7.7</v>
      </c>
      <c r="H50" s="1085">
        <v>12.5</v>
      </c>
      <c r="I50" s="1086">
        <v>11.1</v>
      </c>
      <c r="J50" s="1079">
        <v>8.3000000000000007</v>
      </c>
      <c r="K50" s="1084">
        <v>10</v>
      </c>
      <c r="L50" s="1085">
        <v>4.5</v>
      </c>
      <c r="M50" s="1085">
        <v>13</v>
      </c>
      <c r="N50" s="1085">
        <v>7.4</v>
      </c>
      <c r="O50" s="1085">
        <v>8.8000000000000007</v>
      </c>
      <c r="P50" s="1086">
        <v>5.6</v>
      </c>
    </row>
    <row r="51" spans="1:16" s="938" customFormat="1" ht="27" customHeight="1">
      <c r="A51" s="207" t="s">
        <v>82</v>
      </c>
      <c r="B51" s="1083">
        <v>7.5</v>
      </c>
      <c r="C51" s="1079">
        <v>11</v>
      </c>
      <c r="D51" s="1084">
        <v>11.1</v>
      </c>
      <c r="E51" s="1085">
        <v>7.4</v>
      </c>
      <c r="F51" s="1085">
        <v>19.2</v>
      </c>
      <c r="G51" s="1085">
        <v>18.8</v>
      </c>
      <c r="H51" s="1085">
        <v>6.7</v>
      </c>
      <c r="I51" s="1086">
        <v>0</v>
      </c>
      <c r="J51" s="1079">
        <v>4.4000000000000004</v>
      </c>
      <c r="K51" s="1084">
        <v>7.4</v>
      </c>
      <c r="L51" s="1085">
        <v>10.7</v>
      </c>
      <c r="M51" s="1085">
        <v>6.9</v>
      </c>
      <c r="N51" s="1085">
        <v>0</v>
      </c>
      <c r="O51" s="1085">
        <v>2.9</v>
      </c>
      <c r="P51" s="1086">
        <v>0</v>
      </c>
    </row>
    <row r="52" spans="1:16" s="938" customFormat="1" ht="27" customHeight="1">
      <c r="A52" s="207" t="s">
        <v>83</v>
      </c>
      <c r="B52" s="1083">
        <v>7.4</v>
      </c>
      <c r="C52" s="1079">
        <v>10</v>
      </c>
      <c r="D52" s="1084">
        <v>11.8</v>
      </c>
      <c r="E52" s="1085">
        <v>0</v>
      </c>
      <c r="F52" s="1085">
        <v>5.9</v>
      </c>
      <c r="G52" s="1085">
        <v>20</v>
      </c>
      <c r="H52" s="1085">
        <v>4.5</v>
      </c>
      <c r="I52" s="1086">
        <v>20</v>
      </c>
      <c r="J52" s="1079">
        <v>5</v>
      </c>
      <c r="K52" s="1084">
        <v>5.9</v>
      </c>
      <c r="L52" s="1085">
        <v>21.1</v>
      </c>
      <c r="M52" s="1085">
        <v>0</v>
      </c>
      <c r="N52" s="1085">
        <v>0</v>
      </c>
      <c r="O52" s="1085">
        <v>0</v>
      </c>
      <c r="P52" s="1086">
        <v>5.9</v>
      </c>
    </row>
    <row r="53" spans="1:16" s="938" customFormat="1" ht="27" customHeight="1">
      <c r="A53" s="207" t="s">
        <v>84</v>
      </c>
      <c r="B53" s="1083">
        <v>5.5</v>
      </c>
      <c r="C53" s="1079">
        <v>10.7</v>
      </c>
      <c r="D53" s="1084">
        <v>14.3</v>
      </c>
      <c r="E53" s="1085">
        <v>11.8</v>
      </c>
      <c r="F53" s="1085">
        <v>12.5</v>
      </c>
      <c r="G53" s="1085">
        <v>4.8</v>
      </c>
      <c r="H53" s="1085">
        <v>15</v>
      </c>
      <c r="I53" s="1086">
        <v>6.7</v>
      </c>
      <c r="J53" s="1079">
        <v>0.9</v>
      </c>
      <c r="K53" s="1084">
        <v>0</v>
      </c>
      <c r="L53" s="1085">
        <v>0</v>
      </c>
      <c r="M53" s="1085">
        <v>0</v>
      </c>
      <c r="N53" s="1085">
        <v>4.5</v>
      </c>
      <c r="O53" s="1085">
        <v>0</v>
      </c>
      <c r="P53" s="1086">
        <v>0</v>
      </c>
    </row>
    <row r="54" spans="1:16" s="938" customFormat="1" ht="27" customHeight="1">
      <c r="A54" s="207" t="s">
        <v>85</v>
      </c>
      <c r="B54" s="1083">
        <v>8.6</v>
      </c>
      <c r="C54" s="1079">
        <v>11</v>
      </c>
      <c r="D54" s="1084">
        <v>4.3</v>
      </c>
      <c r="E54" s="1085">
        <v>12.5</v>
      </c>
      <c r="F54" s="1085">
        <v>20.8</v>
      </c>
      <c r="G54" s="1085">
        <v>15.6</v>
      </c>
      <c r="H54" s="1085">
        <v>6.9</v>
      </c>
      <c r="I54" s="1086">
        <v>4.5</v>
      </c>
      <c r="J54" s="1079">
        <v>6.5</v>
      </c>
      <c r="K54" s="1084">
        <v>7.7</v>
      </c>
      <c r="L54" s="1085">
        <v>11.5</v>
      </c>
      <c r="M54" s="1085">
        <v>15.4</v>
      </c>
      <c r="N54" s="1085">
        <v>0</v>
      </c>
      <c r="O54" s="1085">
        <v>4.9000000000000004</v>
      </c>
      <c r="P54" s="1086">
        <v>0</v>
      </c>
    </row>
    <row r="55" spans="1:16" s="938" customFormat="1" ht="27" customHeight="1" thickBot="1">
      <c r="A55" s="207" t="s">
        <v>86</v>
      </c>
      <c r="B55" s="1087">
        <v>9.1999999999999993</v>
      </c>
      <c r="C55" s="1079">
        <v>10.9</v>
      </c>
      <c r="D55" s="1084">
        <v>0</v>
      </c>
      <c r="E55" s="1085">
        <v>19.2</v>
      </c>
      <c r="F55" s="1085">
        <v>13</v>
      </c>
      <c r="G55" s="1085">
        <v>12</v>
      </c>
      <c r="H55" s="1085">
        <v>5.6</v>
      </c>
      <c r="I55" s="1086">
        <v>15.4</v>
      </c>
      <c r="J55" s="1079">
        <v>7.6</v>
      </c>
      <c r="K55" s="1084">
        <v>0</v>
      </c>
      <c r="L55" s="1085">
        <v>19.2</v>
      </c>
      <c r="M55" s="1085">
        <v>8.6999999999999993</v>
      </c>
      <c r="N55" s="1085">
        <v>8.3000000000000007</v>
      </c>
      <c r="O55" s="1088">
        <v>3.3</v>
      </c>
      <c r="P55" s="1089">
        <v>0</v>
      </c>
    </row>
    <row r="56" spans="1:16" s="938" customFormat="1" ht="16.5" thickTop="1"/>
  </sheetData>
  <mergeCells count="3">
    <mergeCell ref="B6:B7"/>
    <mergeCell ref="C6:I6"/>
    <mergeCell ref="J6:P6"/>
  </mergeCells>
  <phoneticPr fontId="4"/>
  <printOptions horizontalCentered="1"/>
  <pageMargins left="0.70866141732283472" right="0.70866141732283472" top="0.74803149606299213" bottom="0.74803149606299213" header="0.31496062992125984" footer="0.31496062992125984"/>
  <pageSetup paperSize="9" scale="54" orientation="portrait" r:id="rId1"/>
  <headerFooter>
    <oddFooter>&amp;C-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75" customWidth="1"/>
    <col min="23" max="23" width="11.875" customWidth="1"/>
  </cols>
  <sheetData>
    <row r="1" spans="1:14" ht="32.25">
      <c r="A1" s="83"/>
      <c r="B1" s="169" t="s">
        <v>1682</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5234</v>
      </c>
      <c r="E5" s="1324">
        <v>20.936</v>
      </c>
      <c r="F5" s="1324"/>
      <c r="G5" s="1324"/>
      <c r="H5" s="1324"/>
      <c r="I5" s="1324"/>
      <c r="J5" s="1324"/>
      <c r="K5" s="1324"/>
      <c r="L5" s="1324"/>
      <c r="M5" s="1324"/>
      <c r="N5" s="174"/>
    </row>
    <row r="6" spans="1:14" ht="15" thickBot="1">
      <c r="A6" s="83"/>
      <c r="C6" s="172" t="s">
        <v>1860</v>
      </c>
      <c r="D6" s="175"/>
      <c r="E6" s="174"/>
      <c r="F6" s="174"/>
      <c r="G6" s="174"/>
      <c r="H6" s="174"/>
      <c r="I6" s="174"/>
      <c r="J6" s="176" t="s">
        <v>452</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7.8</v>
      </c>
      <c r="F10" s="369">
        <v>14.5</v>
      </c>
      <c r="G10" s="369">
        <v>16.8</v>
      </c>
      <c r="H10" s="369">
        <v>20.5</v>
      </c>
      <c r="I10" s="369">
        <v>26</v>
      </c>
      <c r="J10" s="370">
        <v>14.4</v>
      </c>
      <c r="K10" s="83"/>
      <c r="L10" s="83"/>
      <c r="M10" s="83"/>
      <c r="N10" s="83"/>
    </row>
    <row r="11" spans="1:14">
      <c r="A11" s="83"/>
      <c r="B11" s="365"/>
      <c r="C11" s="371" t="s">
        <v>34</v>
      </c>
      <c r="D11" s="368">
        <v>62.4</v>
      </c>
      <c r="E11" s="369">
        <v>5</v>
      </c>
      <c r="F11" s="369">
        <v>10.1</v>
      </c>
      <c r="G11" s="369">
        <v>10.9</v>
      </c>
      <c r="H11" s="369">
        <v>12.2</v>
      </c>
      <c r="I11" s="369">
        <v>15.2</v>
      </c>
      <c r="J11" s="370">
        <v>9.1</v>
      </c>
      <c r="K11" s="83"/>
      <c r="L11" s="83"/>
      <c r="M11" s="83"/>
      <c r="N11" s="83"/>
    </row>
    <row r="12" spans="1:14" ht="14.25" thickBot="1">
      <c r="A12" s="83"/>
      <c r="B12" s="372"/>
      <c r="C12" s="373" t="s">
        <v>35</v>
      </c>
      <c r="D12" s="374">
        <v>37.6</v>
      </c>
      <c r="E12" s="375">
        <v>2.7</v>
      </c>
      <c r="F12" s="375">
        <v>4.4000000000000004</v>
      </c>
      <c r="G12" s="375">
        <v>5.9</v>
      </c>
      <c r="H12" s="375">
        <v>8.4</v>
      </c>
      <c r="I12" s="375">
        <v>10.8</v>
      </c>
      <c r="J12" s="376">
        <v>5.3</v>
      </c>
      <c r="K12" s="83"/>
      <c r="L12" s="83"/>
      <c r="M12" s="83"/>
      <c r="N12" s="83"/>
    </row>
    <row r="13" spans="1:14" ht="13.5" customHeight="1" thickBot="1">
      <c r="A13" s="83"/>
      <c r="B13" s="83"/>
      <c r="C13" s="83"/>
      <c r="D13" s="83"/>
      <c r="E13" s="83"/>
      <c r="F13" s="83"/>
      <c r="G13" s="83"/>
      <c r="H13" s="83"/>
      <c r="I13" s="177" t="s">
        <v>453</v>
      </c>
      <c r="J13" s="83"/>
      <c r="K13" s="83"/>
      <c r="L13" s="83"/>
      <c r="M13" s="83"/>
      <c r="N13" s="83"/>
    </row>
    <row r="14" spans="1:14" ht="69" customHeight="1">
      <c r="A14" s="83"/>
      <c r="B14" s="1325" t="s">
        <v>275</v>
      </c>
      <c r="C14" s="1317"/>
      <c r="D14" s="1317"/>
      <c r="E14" s="1317"/>
      <c r="F14" s="377"/>
      <c r="G14" s="377"/>
      <c r="H14" s="378" t="s">
        <v>403</v>
      </c>
      <c r="I14" s="419" t="s">
        <v>475</v>
      </c>
      <c r="J14" s="83"/>
      <c r="K14" s="83"/>
      <c r="L14" s="83"/>
      <c r="M14" s="83"/>
      <c r="N14" s="83"/>
    </row>
    <row r="15" spans="1:14">
      <c r="A15" s="83"/>
      <c r="B15" s="380" t="s">
        <v>563</v>
      </c>
      <c r="C15" s="381"/>
      <c r="D15" s="381"/>
      <c r="E15" s="381"/>
      <c r="F15" s="381"/>
      <c r="G15" s="381"/>
      <c r="H15" s="382">
        <v>5.9</v>
      </c>
      <c r="I15" s="383">
        <v>5</v>
      </c>
      <c r="J15" s="83"/>
      <c r="K15" s="83"/>
      <c r="L15" s="83"/>
      <c r="M15" s="83"/>
      <c r="N15" s="83"/>
    </row>
    <row r="16" spans="1:14">
      <c r="A16" s="83"/>
      <c r="B16" s="380" t="s">
        <v>564</v>
      </c>
      <c r="C16" s="381"/>
      <c r="D16" s="381"/>
      <c r="E16" s="381"/>
      <c r="F16" s="381"/>
      <c r="G16" s="381"/>
      <c r="H16" s="382">
        <v>33.1</v>
      </c>
      <c r="I16" s="383">
        <v>47.4</v>
      </c>
      <c r="J16" s="83"/>
      <c r="K16" s="83"/>
      <c r="L16" s="83"/>
      <c r="M16" s="83"/>
      <c r="N16" s="83"/>
    </row>
    <row r="17" spans="1:21">
      <c r="A17" s="83"/>
      <c r="B17" s="380" t="s">
        <v>565</v>
      </c>
      <c r="C17" s="381"/>
      <c r="D17" s="381"/>
      <c r="E17" s="381"/>
      <c r="F17" s="381"/>
      <c r="G17" s="381"/>
      <c r="H17" s="382">
        <v>28.5</v>
      </c>
      <c r="I17" s="383">
        <v>49.2</v>
      </c>
      <c r="J17" s="83"/>
      <c r="K17" s="83"/>
      <c r="L17" s="83"/>
      <c r="M17" s="83"/>
      <c r="N17" s="83"/>
    </row>
    <row r="18" spans="1:21" ht="14.25" thickBot="1">
      <c r="A18" s="83"/>
      <c r="B18" s="384" t="s">
        <v>566</v>
      </c>
      <c r="C18" s="385"/>
      <c r="D18" s="385"/>
      <c r="E18" s="385"/>
      <c r="F18" s="385"/>
      <c r="G18" s="385"/>
      <c r="H18" s="386">
        <v>42.8</v>
      </c>
      <c r="I18" s="387">
        <v>60.1</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453</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475</v>
      </c>
      <c r="G25" s="83"/>
      <c r="H25" s="83"/>
      <c r="I25" s="83"/>
      <c r="J25" s="83"/>
      <c r="K25" s="83"/>
      <c r="L25" s="83"/>
      <c r="M25" s="83"/>
      <c r="N25" s="83"/>
      <c r="R25" s="179"/>
      <c r="S25" s="180" t="s">
        <v>475</v>
      </c>
      <c r="T25" s="181" t="s">
        <v>407</v>
      </c>
      <c r="U25" s="182"/>
    </row>
    <row r="26" spans="1:21" ht="13.5" customHeight="1">
      <c r="A26" s="83"/>
      <c r="B26" s="392" t="s">
        <v>1</v>
      </c>
      <c r="C26" s="393"/>
      <c r="D26" s="394">
        <v>2</v>
      </c>
      <c r="E26" s="396">
        <v>51</v>
      </c>
      <c r="F26" s="397">
        <v>84.1</v>
      </c>
      <c r="G26" s="83"/>
      <c r="H26" s="83"/>
      <c r="I26" s="83"/>
      <c r="J26" s="83"/>
      <c r="K26" s="83"/>
      <c r="L26" s="83"/>
      <c r="M26" s="83"/>
      <c r="N26" s="83"/>
      <c r="R26" s="182" t="s">
        <v>408</v>
      </c>
      <c r="S26" s="183">
        <v>84.1</v>
      </c>
      <c r="T26" s="184">
        <v>51</v>
      </c>
      <c r="U26" s="185"/>
    </row>
    <row r="27" spans="1:21" ht="13.5" customHeight="1">
      <c r="A27" s="83"/>
      <c r="B27" s="380" t="s">
        <v>2</v>
      </c>
      <c r="C27" s="381"/>
      <c r="D27" s="398">
        <v>2</v>
      </c>
      <c r="E27" s="399">
        <v>50.4</v>
      </c>
      <c r="F27" s="400">
        <v>84.1</v>
      </c>
      <c r="G27" s="83"/>
      <c r="H27" s="83"/>
      <c r="I27" s="83"/>
      <c r="J27" s="83"/>
      <c r="K27" s="83"/>
      <c r="L27" s="83"/>
      <c r="M27" s="83"/>
      <c r="N27" s="83"/>
      <c r="R27" s="182" t="s">
        <v>409</v>
      </c>
      <c r="S27" s="183">
        <v>84.1</v>
      </c>
      <c r="T27" s="184">
        <v>50.4</v>
      </c>
      <c r="U27" s="185"/>
    </row>
    <row r="28" spans="1:21" ht="13.5" customHeight="1">
      <c r="A28" s="83"/>
      <c r="B28" s="1345" t="s">
        <v>410</v>
      </c>
      <c r="C28" s="401" t="s">
        <v>4</v>
      </c>
      <c r="D28" s="398">
        <v>3</v>
      </c>
      <c r="E28" s="399">
        <v>72.900000000000006</v>
      </c>
      <c r="F28" s="400">
        <v>98.6</v>
      </c>
      <c r="G28" s="83"/>
      <c r="H28" s="83"/>
      <c r="I28" s="83"/>
      <c r="J28" s="83"/>
      <c r="K28" s="83"/>
      <c r="L28" s="83"/>
      <c r="M28" s="83"/>
      <c r="N28" s="83"/>
      <c r="R28" s="186" t="s">
        <v>411</v>
      </c>
      <c r="S28" s="183">
        <v>98.6</v>
      </c>
      <c r="T28" s="184">
        <v>72.900000000000006</v>
      </c>
      <c r="U28" s="185"/>
    </row>
    <row r="29" spans="1:21" ht="13.5" customHeight="1">
      <c r="A29" s="83"/>
      <c r="B29" s="1346"/>
      <c r="C29" s="401" t="s">
        <v>5</v>
      </c>
      <c r="D29" s="398">
        <v>6</v>
      </c>
      <c r="E29" s="399">
        <v>48.8</v>
      </c>
      <c r="F29" s="400">
        <v>85.8</v>
      </c>
      <c r="G29" s="83"/>
      <c r="H29" s="83"/>
      <c r="I29" s="83"/>
      <c r="J29" s="83"/>
      <c r="K29" s="83"/>
      <c r="L29" s="83"/>
      <c r="M29" s="83"/>
      <c r="N29" s="83"/>
      <c r="R29" s="186" t="s">
        <v>412</v>
      </c>
      <c r="S29" s="183">
        <v>85.8</v>
      </c>
      <c r="T29" s="184">
        <v>48.8</v>
      </c>
      <c r="U29" s="185"/>
    </row>
    <row r="30" spans="1:21" ht="13.5" customHeight="1">
      <c r="A30" s="83"/>
      <c r="B30" s="1346"/>
      <c r="C30" s="401" t="s">
        <v>6</v>
      </c>
      <c r="D30" s="398">
        <v>3</v>
      </c>
      <c r="E30" s="399">
        <v>52.5</v>
      </c>
      <c r="F30" s="400">
        <v>90.9</v>
      </c>
      <c r="G30" s="83"/>
      <c r="H30" s="83"/>
      <c r="I30" s="83"/>
      <c r="J30" s="83"/>
      <c r="K30" s="83"/>
      <c r="L30" s="83"/>
      <c r="M30" s="83"/>
      <c r="N30" s="83"/>
      <c r="R30" s="182" t="s">
        <v>413</v>
      </c>
      <c r="S30" s="183">
        <v>90.9</v>
      </c>
      <c r="T30" s="184">
        <v>52.5</v>
      </c>
      <c r="U30" s="185"/>
    </row>
    <row r="31" spans="1:21" ht="13.5" customHeight="1">
      <c r="A31" s="83"/>
      <c r="B31" s="1346"/>
      <c r="C31" s="401" t="s">
        <v>454</v>
      </c>
      <c r="D31" s="398">
        <v>3</v>
      </c>
      <c r="E31" s="399">
        <v>53.3</v>
      </c>
      <c r="F31" s="400">
        <v>92.7</v>
      </c>
      <c r="G31" s="83"/>
      <c r="H31" s="83"/>
      <c r="I31" s="83"/>
      <c r="J31" s="83"/>
      <c r="K31" s="83"/>
      <c r="L31" s="83"/>
      <c r="M31" s="83"/>
      <c r="N31" s="83"/>
      <c r="R31" s="182" t="s">
        <v>414</v>
      </c>
      <c r="S31" s="183">
        <v>92.7</v>
      </c>
      <c r="T31" s="184">
        <v>53.3</v>
      </c>
      <c r="U31" s="185"/>
    </row>
    <row r="32" spans="1:21" ht="13.5" customHeight="1">
      <c r="A32" s="83"/>
      <c r="B32" s="1347"/>
      <c r="C32" s="401" t="s">
        <v>455</v>
      </c>
      <c r="D32" s="398">
        <v>3</v>
      </c>
      <c r="E32" s="399">
        <v>54.3</v>
      </c>
      <c r="F32" s="400">
        <v>87.5</v>
      </c>
      <c r="G32" s="83"/>
      <c r="H32" s="83"/>
      <c r="I32" s="83"/>
      <c r="J32" s="83"/>
      <c r="K32" s="83"/>
      <c r="L32" s="83"/>
      <c r="M32" s="83"/>
      <c r="N32" s="83"/>
      <c r="R32" s="182" t="s">
        <v>415</v>
      </c>
      <c r="S32" s="183">
        <v>87.5</v>
      </c>
      <c r="T32" s="184">
        <v>54.3</v>
      </c>
      <c r="U32" s="185"/>
    </row>
    <row r="33" spans="1:21" ht="14.25" thickBot="1">
      <c r="A33" s="83"/>
      <c r="B33" s="402" t="s">
        <v>7</v>
      </c>
      <c r="C33" s="403"/>
      <c r="D33" s="404">
        <v>3</v>
      </c>
      <c r="E33" s="406">
        <v>65.3</v>
      </c>
      <c r="F33" s="407">
        <v>95.1</v>
      </c>
      <c r="G33" s="83"/>
      <c r="H33" s="83"/>
      <c r="I33" s="83"/>
      <c r="J33" s="83"/>
      <c r="K33" s="83"/>
      <c r="L33" s="83"/>
      <c r="M33" s="83"/>
      <c r="N33" s="83"/>
      <c r="R33" s="187" t="s">
        <v>416</v>
      </c>
      <c r="S33" s="188">
        <v>95.1</v>
      </c>
      <c r="T33" s="189">
        <v>65.3</v>
      </c>
      <c r="U33" s="185"/>
    </row>
    <row r="34" spans="1:21" ht="15" thickTop="1" thickBot="1">
      <c r="A34" s="83"/>
      <c r="B34" s="408" t="s">
        <v>8</v>
      </c>
      <c r="C34" s="409"/>
      <c r="D34" s="410">
        <v>25</v>
      </c>
      <c r="E34" s="411">
        <v>55.6</v>
      </c>
      <c r="F34" s="412">
        <v>89.8</v>
      </c>
      <c r="G34" s="83"/>
      <c r="H34" s="83"/>
      <c r="I34" s="83"/>
      <c r="J34" s="83"/>
      <c r="K34" s="83"/>
      <c r="L34" s="83"/>
      <c r="M34" s="83"/>
      <c r="N34" s="83"/>
    </row>
    <row r="35" spans="1:21">
      <c r="A35" s="83"/>
      <c r="B35" s="425" t="s">
        <v>417</v>
      </c>
      <c r="C35" s="343"/>
      <c r="D35" s="343"/>
      <c r="E35" s="426">
        <v>100</v>
      </c>
      <c r="F35" s="427">
        <v>161.51079136690646</v>
      </c>
      <c r="G35" s="83"/>
      <c r="H35" s="83"/>
      <c r="I35" s="83"/>
      <c r="J35" s="83"/>
      <c r="K35" s="83"/>
      <c r="L35" s="83"/>
      <c r="M35" s="83"/>
      <c r="N35" s="83"/>
    </row>
    <row r="36" spans="1:21">
      <c r="A36" s="83"/>
      <c r="B36" s="428" t="s">
        <v>418</v>
      </c>
      <c r="C36" s="429"/>
      <c r="D36" s="429"/>
      <c r="E36" s="430">
        <v>100</v>
      </c>
      <c r="F36" s="431">
        <v>126.43391521197007</v>
      </c>
      <c r="G36" s="83"/>
      <c r="H36" s="83"/>
      <c r="I36" s="83"/>
      <c r="J36" s="83"/>
      <c r="K36" s="83"/>
      <c r="L36" s="83"/>
      <c r="M36" s="83"/>
      <c r="N36" s="83"/>
    </row>
    <row r="37" spans="1:21" ht="14.25" thickBot="1">
      <c r="A37" s="83"/>
      <c r="B37" s="432" t="s">
        <v>419</v>
      </c>
      <c r="C37" s="433"/>
      <c r="D37" s="433"/>
      <c r="E37" s="434">
        <v>0</v>
      </c>
      <c r="F37" s="435">
        <v>35.076876154936386</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453</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89.8</v>
      </c>
      <c r="E42" s="369">
        <v>89.5</v>
      </c>
      <c r="F42" s="369">
        <v>90.1</v>
      </c>
      <c r="G42" s="369">
        <v>89.9</v>
      </c>
      <c r="H42" s="369">
        <v>90</v>
      </c>
      <c r="I42" s="369">
        <v>89.8</v>
      </c>
      <c r="J42" s="370">
        <v>89.4</v>
      </c>
      <c r="K42" s="83"/>
      <c r="L42" s="83"/>
      <c r="M42" s="83"/>
      <c r="N42" s="83"/>
    </row>
    <row r="43" spans="1:21">
      <c r="A43" s="83"/>
      <c r="B43" s="365"/>
      <c r="C43" s="371" t="s">
        <v>34</v>
      </c>
      <c r="D43" s="368">
        <v>90.3</v>
      </c>
      <c r="E43" s="369">
        <v>89.6</v>
      </c>
      <c r="F43" s="369">
        <v>90.4</v>
      </c>
      <c r="G43" s="369">
        <v>90.7</v>
      </c>
      <c r="H43" s="369">
        <v>90.4</v>
      </c>
      <c r="I43" s="369">
        <v>90.3</v>
      </c>
      <c r="J43" s="370">
        <v>89.7</v>
      </c>
      <c r="K43" s="83"/>
      <c r="L43" s="83"/>
      <c r="M43" s="83"/>
      <c r="N43" s="83"/>
    </row>
    <row r="44" spans="1:21" ht="14.25" thickBot="1">
      <c r="A44" s="83"/>
      <c r="B44" s="372"/>
      <c r="C44" s="373" t="s">
        <v>35</v>
      </c>
      <c r="D44" s="374">
        <v>89.1</v>
      </c>
      <c r="E44" s="375">
        <v>89.3</v>
      </c>
      <c r="F44" s="375">
        <v>89.2</v>
      </c>
      <c r="G44" s="375">
        <v>88.6</v>
      </c>
      <c r="H44" s="375">
        <v>89.4</v>
      </c>
      <c r="I44" s="375">
        <v>89.2</v>
      </c>
      <c r="J44" s="376">
        <v>89</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453</v>
      </c>
      <c r="M46" s="98"/>
      <c r="N46" s="98"/>
    </row>
    <row r="47" spans="1:21" ht="69.75" customHeight="1">
      <c r="A47" s="83"/>
      <c r="B47" s="417"/>
      <c r="C47" s="418"/>
      <c r="D47" s="1317" t="s">
        <v>275</v>
      </c>
      <c r="E47" s="1317"/>
      <c r="F47" s="1317"/>
      <c r="G47" s="1317"/>
      <c r="H47" s="1317"/>
      <c r="I47" s="1317"/>
      <c r="J47" s="1317"/>
      <c r="K47" s="378" t="s">
        <v>403</v>
      </c>
      <c r="L47" s="419" t="s">
        <v>475</v>
      </c>
      <c r="M47" s="83"/>
      <c r="N47" s="83"/>
    </row>
    <row r="48" spans="1:21">
      <c r="A48" s="83"/>
      <c r="B48" s="1318" t="s">
        <v>21</v>
      </c>
      <c r="C48" s="1319"/>
      <c r="D48" s="421" t="s">
        <v>277</v>
      </c>
      <c r="E48" s="381"/>
      <c r="F48" s="381"/>
      <c r="G48" s="381"/>
      <c r="H48" s="381"/>
      <c r="I48" s="381"/>
      <c r="J48" s="381"/>
      <c r="K48" s="382">
        <v>54.9</v>
      </c>
      <c r="L48" s="383">
        <v>77.400000000000006</v>
      </c>
      <c r="M48" s="83"/>
      <c r="N48" s="83"/>
    </row>
    <row r="49" spans="1:14">
      <c r="A49" s="83"/>
      <c r="B49" s="1320"/>
      <c r="C49" s="1321"/>
      <c r="D49" s="421" t="s">
        <v>278</v>
      </c>
      <c r="E49" s="381"/>
      <c r="F49" s="381"/>
      <c r="G49" s="381"/>
      <c r="H49" s="381"/>
      <c r="I49" s="381"/>
      <c r="J49" s="381"/>
      <c r="K49" s="382">
        <v>72.099999999999994</v>
      </c>
      <c r="L49" s="383">
        <v>79.099999999999994</v>
      </c>
      <c r="M49" s="83"/>
      <c r="N49" s="83"/>
    </row>
    <row r="50" spans="1:14">
      <c r="A50" s="83"/>
      <c r="B50" s="1322"/>
      <c r="C50" s="1323"/>
      <c r="D50" s="421" t="s">
        <v>279</v>
      </c>
      <c r="E50" s="381"/>
      <c r="F50" s="381"/>
      <c r="G50" s="381"/>
      <c r="H50" s="381"/>
      <c r="I50" s="381"/>
      <c r="J50" s="381"/>
      <c r="K50" s="382">
        <v>84.5</v>
      </c>
      <c r="L50" s="383">
        <v>94.2</v>
      </c>
      <c r="M50" s="83"/>
      <c r="N50" s="83"/>
    </row>
    <row r="51" spans="1:14">
      <c r="A51" s="83"/>
      <c r="B51" s="1318" t="s">
        <v>456</v>
      </c>
      <c r="C51" s="1319"/>
      <c r="D51" s="421" t="s">
        <v>420</v>
      </c>
      <c r="E51" s="381"/>
      <c r="F51" s="381"/>
      <c r="G51" s="381"/>
      <c r="H51" s="381"/>
      <c r="I51" s="381"/>
      <c r="J51" s="381"/>
      <c r="K51" s="382">
        <v>47.4</v>
      </c>
      <c r="L51" s="383">
        <v>56.6</v>
      </c>
      <c r="M51" s="83"/>
      <c r="N51" s="83"/>
    </row>
    <row r="52" spans="1:14">
      <c r="A52" s="83"/>
      <c r="B52" s="1322"/>
      <c r="C52" s="1323"/>
      <c r="D52" s="421" t="s">
        <v>282</v>
      </c>
      <c r="E52" s="381"/>
      <c r="F52" s="381"/>
      <c r="G52" s="381"/>
      <c r="H52" s="381"/>
      <c r="I52" s="381"/>
      <c r="J52" s="381"/>
      <c r="K52" s="382">
        <v>35.6</v>
      </c>
      <c r="L52" s="383">
        <v>47.2</v>
      </c>
      <c r="M52" s="83"/>
      <c r="N52" s="83"/>
    </row>
    <row r="53" spans="1:14">
      <c r="A53" s="83"/>
      <c r="B53" s="1337" t="s">
        <v>283</v>
      </c>
      <c r="C53" s="1338"/>
      <c r="D53" s="421" t="s">
        <v>284</v>
      </c>
      <c r="E53" s="381"/>
      <c r="F53" s="381"/>
      <c r="G53" s="381"/>
      <c r="H53" s="381"/>
      <c r="I53" s="381"/>
      <c r="J53" s="381"/>
      <c r="K53" s="382">
        <v>54.7</v>
      </c>
      <c r="L53" s="383">
        <v>61.1</v>
      </c>
      <c r="M53" s="83"/>
      <c r="N53" s="83"/>
    </row>
    <row r="54" spans="1:14">
      <c r="A54" s="83"/>
      <c r="B54" s="1339"/>
      <c r="C54" s="1340"/>
      <c r="D54" s="421" t="s">
        <v>285</v>
      </c>
      <c r="E54" s="381"/>
      <c r="F54" s="381"/>
      <c r="G54" s="381"/>
      <c r="H54" s="381"/>
      <c r="I54" s="381"/>
      <c r="J54" s="381"/>
      <c r="K54" s="382">
        <v>53.6</v>
      </c>
      <c r="L54" s="383">
        <v>64.599999999999994</v>
      </c>
      <c r="M54" s="83"/>
      <c r="N54" s="83"/>
    </row>
    <row r="55" spans="1:14">
      <c r="A55" s="83"/>
      <c r="B55" s="1339"/>
      <c r="C55" s="1340"/>
      <c r="D55" s="421" t="s">
        <v>286</v>
      </c>
      <c r="E55" s="381"/>
      <c r="F55" s="381"/>
      <c r="G55" s="381"/>
      <c r="H55" s="381"/>
      <c r="I55" s="381"/>
      <c r="J55" s="381"/>
      <c r="K55" s="382">
        <v>63.1</v>
      </c>
      <c r="L55" s="383">
        <v>71.8</v>
      </c>
      <c r="M55" s="83"/>
      <c r="N55" s="83"/>
    </row>
    <row r="56" spans="1:14">
      <c r="A56" s="83"/>
      <c r="B56" s="1339"/>
      <c r="C56" s="1340"/>
      <c r="D56" s="421" t="s">
        <v>287</v>
      </c>
      <c r="E56" s="381"/>
      <c r="F56" s="381"/>
      <c r="G56" s="381"/>
      <c r="H56" s="381"/>
      <c r="I56" s="381"/>
      <c r="J56" s="381"/>
      <c r="K56" s="382">
        <v>3.9</v>
      </c>
      <c r="L56" s="383">
        <v>2.5</v>
      </c>
      <c r="M56" s="83"/>
      <c r="N56" s="83"/>
    </row>
    <row r="57" spans="1:14">
      <c r="A57" s="83"/>
      <c r="B57" s="1339"/>
      <c r="C57" s="1340"/>
      <c r="D57" s="421" t="s">
        <v>457</v>
      </c>
      <c r="E57" s="381"/>
      <c r="F57" s="381"/>
      <c r="G57" s="381"/>
      <c r="H57" s="381"/>
      <c r="I57" s="381"/>
      <c r="J57" s="381"/>
      <c r="K57" s="382">
        <v>11.4</v>
      </c>
      <c r="L57" s="383">
        <v>8.1</v>
      </c>
      <c r="M57" s="83"/>
      <c r="N57" s="83"/>
    </row>
    <row r="58" spans="1:14">
      <c r="A58" s="83"/>
      <c r="B58" s="1339"/>
      <c r="C58" s="1340"/>
      <c r="D58" s="421" t="s">
        <v>289</v>
      </c>
      <c r="E58" s="381"/>
      <c r="F58" s="381"/>
      <c r="G58" s="381"/>
      <c r="H58" s="381"/>
      <c r="I58" s="381"/>
      <c r="J58" s="381"/>
      <c r="K58" s="382">
        <v>31.6</v>
      </c>
      <c r="L58" s="383">
        <v>55.3</v>
      </c>
      <c r="M58" s="83"/>
      <c r="N58" s="83"/>
    </row>
    <row r="59" spans="1:14">
      <c r="A59" s="83"/>
      <c r="B59" s="1339"/>
      <c r="C59" s="1340"/>
      <c r="D59" s="421" t="s">
        <v>422</v>
      </c>
      <c r="E59" s="381"/>
      <c r="F59" s="381"/>
      <c r="G59" s="381"/>
      <c r="H59" s="381"/>
      <c r="I59" s="381"/>
      <c r="J59" s="381"/>
      <c r="K59" s="382">
        <v>32.200000000000003</v>
      </c>
      <c r="L59" s="383">
        <v>18.3</v>
      </c>
      <c r="M59" s="83"/>
      <c r="N59" s="83"/>
    </row>
    <row r="60" spans="1:14">
      <c r="A60" s="83"/>
      <c r="B60" s="1341"/>
      <c r="C60" s="1342"/>
      <c r="D60" s="421" t="s">
        <v>423</v>
      </c>
      <c r="E60" s="381"/>
      <c r="F60" s="381"/>
      <c r="G60" s="381"/>
      <c r="H60" s="381"/>
      <c r="I60" s="381"/>
      <c r="J60" s="381"/>
      <c r="K60" s="382">
        <v>25.6</v>
      </c>
      <c r="L60" s="383">
        <v>11.9</v>
      </c>
      <c r="M60" s="83"/>
      <c r="N60" s="83"/>
    </row>
    <row r="61" spans="1:14">
      <c r="A61" s="83"/>
      <c r="B61" s="1318" t="s">
        <v>424</v>
      </c>
      <c r="C61" s="1319"/>
      <c r="D61" s="422" t="s">
        <v>291</v>
      </c>
      <c r="E61" s="414"/>
      <c r="F61" s="414"/>
      <c r="G61" s="414"/>
      <c r="H61" s="414"/>
      <c r="I61" s="414"/>
      <c r="J61" s="415"/>
      <c r="K61" s="382">
        <v>73.7</v>
      </c>
      <c r="L61" s="383">
        <v>92.8</v>
      </c>
      <c r="M61" s="83"/>
      <c r="N61" s="83"/>
    </row>
    <row r="62" spans="1:14">
      <c r="A62" s="83"/>
      <c r="B62" s="1322"/>
      <c r="C62" s="1323"/>
      <c r="D62" s="423" t="s">
        <v>292</v>
      </c>
      <c r="E62" s="381"/>
      <c r="F62" s="381"/>
      <c r="G62" s="381"/>
      <c r="H62" s="381"/>
      <c r="I62" s="381"/>
      <c r="J62" s="381"/>
      <c r="K62" s="382">
        <v>37.1</v>
      </c>
      <c r="L62" s="383">
        <v>13.6</v>
      </c>
      <c r="M62" s="83"/>
      <c r="N62" s="83"/>
    </row>
    <row r="63" spans="1:14">
      <c r="A63" s="83"/>
      <c r="B63" s="1318" t="s">
        <v>293</v>
      </c>
      <c r="C63" s="1319"/>
      <c r="D63" s="421" t="s">
        <v>294</v>
      </c>
      <c r="E63" s="381"/>
      <c r="F63" s="381"/>
      <c r="G63" s="381"/>
      <c r="H63" s="381"/>
      <c r="I63" s="381"/>
      <c r="J63" s="381"/>
      <c r="K63" s="382">
        <v>62.4</v>
      </c>
      <c r="L63" s="383">
        <v>79.8</v>
      </c>
      <c r="M63" s="83"/>
      <c r="N63" s="83"/>
    </row>
    <row r="64" spans="1:14">
      <c r="A64" s="83"/>
      <c r="B64" s="1322"/>
      <c r="C64" s="1323"/>
      <c r="D64" s="421" t="s">
        <v>295</v>
      </c>
      <c r="E64" s="381"/>
      <c r="F64" s="381"/>
      <c r="G64" s="381"/>
      <c r="H64" s="381"/>
      <c r="I64" s="381"/>
      <c r="J64" s="381"/>
      <c r="K64" s="382">
        <v>6.6</v>
      </c>
      <c r="L64" s="383">
        <v>11</v>
      </c>
      <c r="M64" s="83"/>
      <c r="N64" s="83"/>
    </row>
    <row r="65" spans="1:14">
      <c r="A65" s="83"/>
      <c r="B65" s="1318" t="s">
        <v>300</v>
      </c>
      <c r="C65" s="1319"/>
      <c r="D65" s="421" t="s">
        <v>395</v>
      </c>
      <c r="E65" s="381"/>
      <c r="F65" s="381"/>
      <c r="G65" s="381"/>
      <c r="H65" s="381"/>
      <c r="I65" s="381"/>
      <c r="J65" s="381"/>
      <c r="K65" s="382">
        <v>78.599999999999994</v>
      </c>
      <c r="L65" s="383">
        <v>64.900000000000006</v>
      </c>
      <c r="M65" s="83"/>
      <c r="N65" s="83"/>
    </row>
    <row r="66" spans="1:14">
      <c r="A66" s="83"/>
      <c r="B66" s="1320"/>
      <c r="C66" s="1321"/>
      <c r="D66" s="421" t="s">
        <v>302</v>
      </c>
      <c r="E66" s="381"/>
      <c r="F66" s="381"/>
      <c r="G66" s="381"/>
      <c r="H66" s="381"/>
      <c r="I66" s="381"/>
      <c r="J66" s="381"/>
      <c r="K66" s="382">
        <v>47.1</v>
      </c>
      <c r="L66" s="383">
        <v>45.4</v>
      </c>
      <c r="M66" s="83"/>
      <c r="N66" s="83"/>
    </row>
    <row r="67" spans="1:14" ht="14.25" thickBot="1">
      <c r="A67" s="83"/>
      <c r="B67" s="1343"/>
      <c r="C67" s="1344"/>
      <c r="D67" s="424" t="s">
        <v>303</v>
      </c>
      <c r="E67" s="385"/>
      <c r="F67" s="385"/>
      <c r="G67" s="385"/>
      <c r="H67" s="385"/>
      <c r="I67" s="385"/>
      <c r="J67" s="385"/>
      <c r="K67" s="386">
        <v>15</v>
      </c>
      <c r="L67" s="387">
        <v>9.1999999999999993</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view="pageBreakPreview" zoomScale="70" zoomScaleNormal="100" zoomScaleSheetLayoutView="70" workbookViewId="0">
      <selection activeCell="C7" sqref="C7:P53"/>
    </sheetView>
  </sheetViews>
  <sheetFormatPr defaultRowHeight="15.75"/>
  <cols>
    <col min="1" max="1" width="13.625" style="938" customWidth="1"/>
    <col min="2" max="16" width="8.75" style="938" customWidth="1"/>
    <col min="17" max="17" width="0.625" style="938" customWidth="1"/>
    <col min="18" max="16384" width="9" style="83"/>
  </cols>
  <sheetData>
    <row r="1" spans="1:17" ht="28.5">
      <c r="A1" s="1069" t="s">
        <v>520</v>
      </c>
    </row>
    <row r="2" spans="1:17" ht="21">
      <c r="A2" s="939"/>
    </row>
    <row r="3" spans="1:17" ht="21">
      <c r="A3" s="939"/>
      <c r="D3" s="941"/>
      <c r="E3" s="941"/>
      <c r="F3" s="941"/>
      <c r="G3" s="941"/>
      <c r="H3" s="941"/>
      <c r="I3" s="941"/>
      <c r="J3" s="941"/>
      <c r="K3" s="941"/>
      <c r="L3" s="941"/>
      <c r="M3" s="941"/>
      <c r="N3" s="941"/>
      <c r="P3" s="941"/>
    </row>
    <row r="4" spans="1:17" ht="21.75" thickBot="1">
      <c r="A4" s="939"/>
      <c r="D4" s="941"/>
      <c r="E4" s="941"/>
      <c r="F4" s="941"/>
      <c r="G4" s="941"/>
      <c r="H4" s="941"/>
      <c r="I4" s="941"/>
      <c r="J4" s="941"/>
      <c r="K4" s="941"/>
      <c r="L4" s="941"/>
      <c r="M4" s="941"/>
      <c r="N4" s="941"/>
      <c r="O4" s="941"/>
      <c r="P4" s="1070" t="s">
        <v>177</v>
      </c>
    </row>
    <row r="5" spans="1:17" ht="27" customHeight="1" thickTop="1">
      <c r="A5" s="198"/>
      <c r="B5" s="1353" t="s">
        <v>8</v>
      </c>
      <c r="C5" s="1355" t="s">
        <v>34</v>
      </c>
      <c r="D5" s="1356"/>
      <c r="E5" s="1356"/>
      <c r="F5" s="1356"/>
      <c r="G5" s="1356"/>
      <c r="H5" s="1356"/>
      <c r="I5" s="1356"/>
      <c r="J5" s="1356" t="s">
        <v>35</v>
      </c>
      <c r="K5" s="1356"/>
      <c r="L5" s="1356"/>
      <c r="M5" s="1356"/>
      <c r="N5" s="1356"/>
      <c r="O5" s="1356"/>
      <c r="P5" s="1356"/>
    </row>
    <row r="6" spans="1:17" ht="27" customHeight="1" thickBot="1">
      <c r="A6" s="199"/>
      <c r="B6" s="1354"/>
      <c r="C6" s="200" t="s">
        <v>8</v>
      </c>
      <c r="D6" s="201" t="s">
        <v>183</v>
      </c>
      <c r="E6" s="202" t="s">
        <v>147</v>
      </c>
      <c r="F6" s="202" t="s">
        <v>148</v>
      </c>
      <c r="G6" s="202" t="s">
        <v>149</v>
      </c>
      <c r="H6" s="202" t="s">
        <v>150</v>
      </c>
      <c r="I6" s="203" t="s">
        <v>151</v>
      </c>
      <c r="J6" s="204" t="s">
        <v>8</v>
      </c>
      <c r="K6" s="201" t="s">
        <v>183</v>
      </c>
      <c r="L6" s="202" t="s">
        <v>147</v>
      </c>
      <c r="M6" s="202" t="s">
        <v>148</v>
      </c>
      <c r="N6" s="202" t="s">
        <v>149</v>
      </c>
      <c r="O6" s="202" t="s">
        <v>150</v>
      </c>
      <c r="P6" s="203" t="s">
        <v>151</v>
      </c>
    </row>
    <row r="7" spans="1:17" ht="27" customHeight="1" thickTop="1" thickBot="1">
      <c r="A7" s="205" t="s">
        <v>152</v>
      </c>
      <c r="B7" s="1071">
        <v>20.9</v>
      </c>
      <c r="C7" s="1072">
        <v>26.5</v>
      </c>
      <c r="D7" s="1073">
        <v>12.9</v>
      </c>
      <c r="E7" s="1074">
        <v>22.7</v>
      </c>
      <c r="F7" s="1074">
        <v>26.6</v>
      </c>
      <c r="G7" s="1157">
        <v>30.8</v>
      </c>
      <c r="H7" s="1157">
        <v>35.1</v>
      </c>
      <c r="I7" s="1158">
        <v>31.8</v>
      </c>
      <c r="J7" s="1076">
        <v>15.5</v>
      </c>
      <c r="K7" s="1073">
        <v>7.2</v>
      </c>
      <c r="L7" s="1074">
        <v>10.3</v>
      </c>
      <c r="M7" s="1074">
        <v>14.8</v>
      </c>
      <c r="N7" s="1074">
        <v>20.9</v>
      </c>
      <c r="O7" s="1074">
        <v>21.9</v>
      </c>
      <c r="P7" s="1077">
        <v>16.8</v>
      </c>
      <c r="Q7" s="938">
        <v>73</v>
      </c>
    </row>
    <row r="8" spans="1:17" ht="27" customHeight="1" thickTop="1">
      <c r="A8" s="206" t="s">
        <v>40</v>
      </c>
      <c r="B8" s="1078">
        <v>19.3</v>
      </c>
      <c r="C8" s="1079">
        <v>25.1</v>
      </c>
      <c r="D8" s="1080">
        <v>9.4</v>
      </c>
      <c r="E8" s="1081">
        <v>16.100000000000001</v>
      </c>
      <c r="F8" s="1081">
        <v>28.7</v>
      </c>
      <c r="G8" s="1081">
        <v>33.700000000000003</v>
      </c>
      <c r="H8" s="1081">
        <v>35.4</v>
      </c>
      <c r="I8" s="1082">
        <v>25.7</v>
      </c>
      <c r="J8" s="1079">
        <v>14</v>
      </c>
      <c r="K8" s="1080">
        <v>8.3000000000000007</v>
      </c>
      <c r="L8" s="1081">
        <v>9.5</v>
      </c>
      <c r="M8" s="1081">
        <v>13.8</v>
      </c>
      <c r="N8" s="1081">
        <v>17.5</v>
      </c>
      <c r="O8" s="1081">
        <v>14.8</v>
      </c>
      <c r="P8" s="1082">
        <v>19.3</v>
      </c>
    </row>
    <row r="9" spans="1:17" ht="27" customHeight="1">
      <c r="A9" s="207" t="s">
        <v>41</v>
      </c>
      <c r="B9" s="1083">
        <v>19.100000000000001</v>
      </c>
      <c r="C9" s="1079">
        <v>24.6</v>
      </c>
      <c r="D9" s="1084">
        <v>10.5</v>
      </c>
      <c r="E9" s="1085">
        <v>33.299999999999997</v>
      </c>
      <c r="F9" s="1085">
        <v>13.6</v>
      </c>
      <c r="G9" s="1085">
        <v>20</v>
      </c>
      <c r="H9" s="1085">
        <v>32</v>
      </c>
      <c r="I9" s="1086">
        <v>38.9</v>
      </c>
      <c r="J9" s="1079">
        <v>14.1</v>
      </c>
      <c r="K9" s="1084">
        <v>0</v>
      </c>
      <c r="L9" s="1085">
        <v>13.6</v>
      </c>
      <c r="M9" s="1085">
        <v>8.6999999999999993</v>
      </c>
      <c r="N9" s="1085">
        <v>11.1</v>
      </c>
      <c r="O9" s="1085">
        <v>25.6</v>
      </c>
      <c r="P9" s="1086">
        <v>15.4</v>
      </c>
    </row>
    <row r="10" spans="1:17" ht="27" customHeight="1">
      <c r="A10" s="207" t="s">
        <v>42</v>
      </c>
      <c r="B10" s="1083">
        <v>18.5</v>
      </c>
      <c r="C10" s="1079">
        <v>27.8</v>
      </c>
      <c r="D10" s="1084">
        <v>11.1</v>
      </c>
      <c r="E10" s="1085">
        <v>33.299999999999997</v>
      </c>
      <c r="F10" s="1085">
        <v>33.299999999999997</v>
      </c>
      <c r="G10" s="1085">
        <v>24</v>
      </c>
      <c r="H10" s="1085">
        <v>34.799999999999997</v>
      </c>
      <c r="I10" s="1086">
        <v>27.8</v>
      </c>
      <c r="J10" s="1079">
        <v>9.8000000000000007</v>
      </c>
      <c r="K10" s="1084">
        <v>5.6</v>
      </c>
      <c r="L10" s="1085">
        <v>5</v>
      </c>
      <c r="M10" s="1085">
        <v>14.3</v>
      </c>
      <c r="N10" s="1085">
        <v>8</v>
      </c>
      <c r="O10" s="1085">
        <v>11.9</v>
      </c>
      <c r="P10" s="1086">
        <v>14.3</v>
      </c>
    </row>
    <row r="11" spans="1:17" ht="27" customHeight="1">
      <c r="A11" s="207" t="s">
        <v>43</v>
      </c>
      <c r="B11" s="1083">
        <v>18.8</v>
      </c>
      <c r="C11" s="1079">
        <v>21.1</v>
      </c>
      <c r="D11" s="1084">
        <v>12.2</v>
      </c>
      <c r="E11" s="1085">
        <v>11.9</v>
      </c>
      <c r="F11" s="1085">
        <v>28.9</v>
      </c>
      <c r="G11" s="1085">
        <v>9.8000000000000007</v>
      </c>
      <c r="H11" s="1085">
        <v>33.299999999999997</v>
      </c>
      <c r="I11" s="1086">
        <v>38.5</v>
      </c>
      <c r="J11" s="1079">
        <v>16.600000000000001</v>
      </c>
      <c r="K11" s="1084">
        <v>7.5</v>
      </c>
      <c r="L11" s="1085">
        <v>7.3</v>
      </c>
      <c r="M11" s="1085">
        <v>5.3</v>
      </c>
      <c r="N11" s="1085">
        <v>28.6</v>
      </c>
      <c r="O11" s="1085">
        <v>22.5</v>
      </c>
      <c r="P11" s="1086">
        <v>29.4</v>
      </c>
    </row>
    <row r="12" spans="1:17" ht="27" customHeight="1">
      <c r="A12" s="207" t="s">
        <v>44</v>
      </c>
      <c r="B12" s="1083">
        <v>15.1</v>
      </c>
      <c r="C12" s="1079">
        <v>20.6</v>
      </c>
      <c r="D12" s="1084">
        <v>7.7</v>
      </c>
      <c r="E12" s="1085">
        <v>12.5</v>
      </c>
      <c r="F12" s="1085">
        <v>18.8</v>
      </c>
      <c r="G12" s="1085">
        <v>19</v>
      </c>
      <c r="H12" s="1085">
        <v>35</v>
      </c>
      <c r="I12" s="1086">
        <v>25</v>
      </c>
      <c r="J12" s="1079">
        <v>10</v>
      </c>
      <c r="K12" s="1084">
        <v>0</v>
      </c>
      <c r="L12" s="1085">
        <v>0</v>
      </c>
      <c r="M12" s="1085">
        <v>18.8</v>
      </c>
      <c r="N12" s="1085">
        <v>0</v>
      </c>
      <c r="O12" s="1085">
        <v>21.6</v>
      </c>
      <c r="P12" s="1086">
        <v>0</v>
      </c>
    </row>
    <row r="13" spans="1:17" ht="27" customHeight="1">
      <c r="A13" s="207" t="s">
        <v>45</v>
      </c>
      <c r="B13" s="1083">
        <v>17.899999999999999</v>
      </c>
      <c r="C13" s="1079">
        <v>19.8</v>
      </c>
      <c r="D13" s="1084">
        <v>11.8</v>
      </c>
      <c r="E13" s="1085">
        <v>33.299999999999997</v>
      </c>
      <c r="F13" s="1085">
        <v>17.600000000000001</v>
      </c>
      <c r="G13" s="1085">
        <v>13.6</v>
      </c>
      <c r="H13" s="1085">
        <v>28.6</v>
      </c>
      <c r="I13" s="1086">
        <v>12.5</v>
      </c>
      <c r="J13" s="1079">
        <v>15.9</v>
      </c>
      <c r="K13" s="1084">
        <v>13.3</v>
      </c>
      <c r="L13" s="1085">
        <v>0</v>
      </c>
      <c r="M13" s="1085">
        <v>5.9</v>
      </c>
      <c r="N13" s="1085">
        <v>31.8</v>
      </c>
      <c r="O13" s="1085">
        <v>17.899999999999999</v>
      </c>
      <c r="P13" s="1086">
        <v>21.4</v>
      </c>
    </row>
    <row r="14" spans="1:17" s="938" customFormat="1" ht="27" customHeight="1">
      <c r="A14" s="207" t="s">
        <v>46</v>
      </c>
      <c r="B14" s="1083">
        <v>19.600000000000001</v>
      </c>
      <c r="C14" s="1079">
        <v>26</v>
      </c>
      <c r="D14" s="1084">
        <v>3.3</v>
      </c>
      <c r="E14" s="1085">
        <v>12.1</v>
      </c>
      <c r="F14" s="1085">
        <v>32.299999999999997</v>
      </c>
      <c r="G14" s="1085">
        <v>31.6</v>
      </c>
      <c r="H14" s="1085">
        <v>45.7</v>
      </c>
      <c r="I14" s="1086">
        <v>28</v>
      </c>
      <c r="J14" s="1079">
        <v>13.3</v>
      </c>
      <c r="K14" s="1084">
        <v>3.6</v>
      </c>
      <c r="L14" s="1085">
        <v>16.100000000000001</v>
      </c>
      <c r="M14" s="1085">
        <v>16.100000000000001</v>
      </c>
      <c r="N14" s="1085">
        <v>10.5</v>
      </c>
      <c r="O14" s="1085">
        <v>12.5</v>
      </c>
      <c r="P14" s="1086">
        <v>33.299999999999997</v>
      </c>
    </row>
    <row r="15" spans="1:17" s="938" customFormat="1" ht="27" customHeight="1">
      <c r="A15" s="207" t="s">
        <v>47</v>
      </c>
      <c r="B15" s="1083">
        <v>20.100000000000001</v>
      </c>
      <c r="C15" s="1079">
        <v>24.7</v>
      </c>
      <c r="D15" s="1084">
        <v>18.399999999999999</v>
      </c>
      <c r="E15" s="1085">
        <v>13</v>
      </c>
      <c r="F15" s="1085">
        <v>26.5</v>
      </c>
      <c r="G15" s="1085">
        <v>32.1</v>
      </c>
      <c r="H15" s="1085">
        <v>35.700000000000003</v>
      </c>
      <c r="I15" s="1086">
        <v>20</v>
      </c>
      <c r="J15" s="1079">
        <v>15.4</v>
      </c>
      <c r="K15" s="1084">
        <v>2.2999999999999998</v>
      </c>
      <c r="L15" s="1085">
        <v>2</v>
      </c>
      <c r="M15" s="1085">
        <v>15.2</v>
      </c>
      <c r="N15" s="1085">
        <v>23.1</v>
      </c>
      <c r="O15" s="1085">
        <v>28.6</v>
      </c>
      <c r="P15" s="1086">
        <v>17.899999999999999</v>
      </c>
    </row>
    <row r="16" spans="1:17" s="938" customFormat="1" ht="27" customHeight="1">
      <c r="A16" s="207" t="s">
        <v>48</v>
      </c>
      <c r="B16" s="1083">
        <v>17.2</v>
      </c>
      <c r="C16" s="1079">
        <v>23.2</v>
      </c>
      <c r="D16" s="1084">
        <v>0</v>
      </c>
      <c r="E16" s="1085">
        <v>16.2</v>
      </c>
      <c r="F16" s="1085">
        <v>29.4</v>
      </c>
      <c r="G16" s="1085">
        <v>27</v>
      </c>
      <c r="H16" s="1085">
        <v>30.6</v>
      </c>
      <c r="I16" s="1086">
        <v>40.9</v>
      </c>
      <c r="J16" s="1079">
        <v>10.9</v>
      </c>
      <c r="K16" s="1084">
        <v>3.4</v>
      </c>
      <c r="L16" s="1085">
        <v>2.9</v>
      </c>
      <c r="M16" s="1085">
        <v>9.6999999999999993</v>
      </c>
      <c r="N16" s="1085">
        <v>25.7</v>
      </c>
      <c r="O16" s="1085">
        <v>16.7</v>
      </c>
      <c r="P16" s="1086">
        <v>3.7</v>
      </c>
    </row>
    <row r="17" spans="1:16" s="938" customFormat="1" ht="27" customHeight="1">
      <c r="A17" s="207" t="s">
        <v>49</v>
      </c>
      <c r="B17" s="1083">
        <v>20.5</v>
      </c>
      <c r="C17" s="1079">
        <v>26.8</v>
      </c>
      <c r="D17" s="1084">
        <v>10.3</v>
      </c>
      <c r="E17" s="1085">
        <v>22.2</v>
      </c>
      <c r="F17" s="1085">
        <v>21.2</v>
      </c>
      <c r="G17" s="1085">
        <v>23.5</v>
      </c>
      <c r="H17" s="1085">
        <v>36.799999999999997</v>
      </c>
      <c r="I17" s="1086">
        <v>50</v>
      </c>
      <c r="J17" s="1079">
        <v>14.1</v>
      </c>
      <c r="K17" s="1084">
        <v>0</v>
      </c>
      <c r="L17" s="1085">
        <v>5.9</v>
      </c>
      <c r="M17" s="1085">
        <v>16.100000000000001</v>
      </c>
      <c r="N17" s="1085">
        <v>12.1</v>
      </c>
      <c r="O17" s="1085">
        <v>25</v>
      </c>
      <c r="P17" s="1086">
        <v>21.1</v>
      </c>
    </row>
    <row r="18" spans="1:16" s="938" customFormat="1" ht="27" customHeight="1">
      <c r="A18" s="207" t="s">
        <v>50</v>
      </c>
      <c r="B18" s="1083">
        <v>21.9</v>
      </c>
      <c r="C18" s="1079">
        <v>27.5</v>
      </c>
      <c r="D18" s="1084">
        <v>15.2</v>
      </c>
      <c r="E18" s="1085">
        <v>20</v>
      </c>
      <c r="F18" s="1085">
        <v>36.4</v>
      </c>
      <c r="G18" s="1085">
        <v>29.3</v>
      </c>
      <c r="H18" s="1085">
        <v>39</v>
      </c>
      <c r="I18" s="1086">
        <v>23.5</v>
      </c>
      <c r="J18" s="1079">
        <v>16.100000000000001</v>
      </c>
      <c r="K18" s="1084">
        <v>7.8</v>
      </c>
      <c r="L18" s="1085">
        <v>10.5</v>
      </c>
      <c r="M18" s="1085">
        <v>16.5</v>
      </c>
      <c r="N18" s="1085">
        <v>22.1</v>
      </c>
      <c r="O18" s="1085">
        <v>17.899999999999999</v>
      </c>
      <c r="P18" s="1086">
        <v>24.1</v>
      </c>
    </row>
    <row r="19" spans="1:16" s="938" customFormat="1" ht="27" customHeight="1">
      <c r="A19" s="207" t="s">
        <v>51</v>
      </c>
      <c r="B19" s="1083">
        <v>24.1</v>
      </c>
      <c r="C19" s="1079">
        <v>30.4</v>
      </c>
      <c r="D19" s="1084">
        <v>13.7</v>
      </c>
      <c r="E19" s="1085">
        <v>25.2</v>
      </c>
      <c r="F19" s="1085">
        <v>30</v>
      </c>
      <c r="G19" s="1085">
        <v>35.4</v>
      </c>
      <c r="H19" s="1085">
        <v>42.2</v>
      </c>
      <c r="I19" s="1086">
        <v>37.5</v>
      </c>
      <c r="J19" s="1079">
        <v>17.7</v>
      </c>
      <c r="K19" s="1084">
        <v>8.4</v>
      </c>
      <c r="L19" s="1085">
        <v>13.4</v>
      </c>
      <c r="M19" s="1085">
        <v>18.8</v>
      </c>
      <c r="N19" s="1085">
        <v>20.399999999999999</v>
      </c>
      <c r="O19" s="1085">
        <v>25.6</v>
      </c>
      <c r="P19" s="1086">
        <v>17.899999999999999</v>
      </c>
    </row>
    <row r="20" spans="1:16" s="938" customFormat="1" ht="27" customHeight="1">
      <c r="A20" s="207" t="s">
        <v>52</v>
      </c>
      <c r="B20" s="1083">
        <v>22.9</v>
      </c>
      <c r="C20" s="1079">
        <v>28.1</v>
      </c>
      <c r="D20" s="1084">
        <v>16.7</v>
      </c>
      <c r="E20" s="1085">
        <v>24</v>
      </c>
      <c r="F20" s="1085">
        <v>29.4</v>
      </c>
      <c r="G20" s="1085">
        <v>28</v>
      </c>
      <c r="H20" s="1085">
        <v>38.5</v>
      </c>
      <c r="I20" s="1086">
        <v>39</v>
      </c>
      <c r="J20" s="1079">
        <v>17.7</v>
      </c>
      <c r="K20" s="1084">
        <v>14.5</v>
      </c>
      <c r="L20" s="1085">
        <v>10.6</v>
      </c>
      <c r="M20" s="1085">
        <v>19.600000000000001</v>
      </c>
      <c r="N20" s="1085">
        <v>22.8</v>
      </c>
      <c r="O20" s="1085">
        <v>24.2</v>
      </c>
      <c r="P20" s="1086">
        <v>16.600000000000001</v>
      </c>
    </row>
    <row r="21" spans="1:16" s="938" customFormat="1" ht="27" customHeight="1">
      <c r="A21" s="207" t="s">
        <v>53</v>
      </c>
      <c r="B21" s="1083">
        <v>22.6</v>
      </c>
      <c r="C21" s="1079">
        <v>27.9</v>
      </c>
      <c r="D21" s="1084">
        <v>11</v>
      </c>
      <c r="E21" s="1085">
        <v>23.5</v>
      </c>
      <c r="F21" s="1085">
        <v>26.4</v>
      </c>
      <c r="G21" s="1085">
        <v>36.700000000000003</v>
      </c>
      <c r="H21" s="1085">
        <v>39.4</v>
      </c>
      <c r="I21" s="1086">
        <v>36.700000000000003</v>
      </c>
      <c r="J21" s="1079">
        <v>17.100000000000001</v>
      </c>
      <c r="K21" s="1084">
        <v>6.1</v>
      </c>
      <c r="L21" s="1085">
        <v>13.3</v>
      </c>
      <c r="M21" s="1085">
        <v>18.600000000000001</v>
      </c>
      <c r="N21" s="1085">
        <v>25.6</v>
      </c>
      <c r="O21" s="1085">
        <v>25.2</v>
      </c>
      <c r="P21" s="1086">
        <v>13.5</v>
      </c>
    </row>
    <row r="22" spans="1:16" s="938" customFormat="1" ht="27" customHeight="1">
      <c r="A22" s="207" t="s">
        <v>54</v>
      </c>
      <c r="B22" s="1083">
        <v>16.600000000000001</v>
      </c>
      <c r="C22" s="1079">
        <v>20.3</v>
      </c>
      <c r="D22" s="1084">
        <v>8.8000000000000007</v>
      </c>
      <c r="E22" s="1085">
        <v>12.8</v>
      </c>
      <c r="F22" s="1085">
        <v>16.2</v>
      </c>
      <c r="G22" s="1085">
        <v>25.6</v>
      </c>
      <c r="H22" s="1085">
        <v>25.6</v>
      </c>
      <c r="I22" s="1086">
        <v>32.299999999999997</v>
      </c>
      <c r="J22" s="1079">
        <v>12.9</v>
      </c>
      <c r="K22" s="1084">
        <v>6.1</v>
      </c>
      <c r="L22" s="1085">
        <v>8.1</v>
      </c>
      <c r="M22" s="1085">
        <v>11.1</v>
      </c>
      <c r="N22" s="1085">
        <v>14.3</v>
      </c>
      <c r="O22" s="1085">
        <v>15.8</v>
      </c>
      <c r="P22" s="1086">
        <v>22.2</v>
      </c>
    </row>
    <row r="23" spans="1:16" s="938" customFormat="1" ht="27" customHeight="1">
      <c r="A23" s="207" t="s">
        <v>55</v>
      </c>
      <c r="B23" s="1083">
        <v>20.8</v>
      </c>
      <c r="C23" s="1079">
        <v>25</v>
      </c>
      <c r="D23" s="1084">
        <v>6.7</v>
      </c>
      <c r="E23" s="1085">
        <v>15.8</v>
      </c>
      <c r="F23" s="1085">
        <v>17.600000000000001</v>
      </c>
      <c r="G23" s="1085">
        <v>27.8</v>
      </c>
      <c r="H23" s="1085">
        <v>40.9</v>
      </c>
      <c r="I23" s="1086">
        <v>38.5</v>
      </c>
      <c r="J23" s="1079">
        <v>16.7</v>
      </c>
      <c r="K23" s="1084">
        <v>0</v>
      </c>
      <c r="L23" s="1085">
        <v>5.6</v>
      </c>
      <c r="M23" s="1085">
        <v>11.8</v>
      </c>
      <c r="N23" s="1085">
        <v>26.3</v>
      </c>
      <c r="O23" s="1085">
        <v>33.299999999999997</v>
      </c>
      <c r="P23" s="1086">
        <v>0</v>
      </c>
    </row>
    <row r="24" spans="1:16" s="938" customFormat="1" ht="27" customHeight="1">
      <c r="A24" s="207" t="s">
        <v>56</v>
      </c>
      <c r="B24" s="1083">
        <v>18.100000000000001</v>
      </c>
      <c r="C24" s="1079">
        <v>23.4</v>
      </c>
      <c r="D24" s="1084">
        <v>27.8</v>
      </c>
      <c r="E24" s="1085">
        <v>19</v>
      </c>
      <c r="F24" s="1085">
        <v>33.299999999999997</v>
      </c>
      <c r="G24" s="1085">
        <v>26.3</v>
      </c>
      <c r="H24" s="1085">
        <v>13.6</v>
      </c>
      <c r="I24" s="1086">
        <v>23.1</v>
      </c>
      <c r="J24" s="1079">
        <v>13</v>
      </c>
      <c r="K24" s="1084">
        <v>5.9</v>
      </c>
      <c r="L24" s="1085">
        <v>10</v>
      </c>
      <c r="M24" s="1085">
        <v>10.5</v>
      </c>
      <c r="N24" s="1085">
        <v>15.8</v>
      </c>
      <c r="O24" s="1085">
        <v>21.7</v>
      </c>
      <c r="P24" s="1086">
        <v>11.8</v>
      </c>
    </row>
    <row r="25" spans="1:16" s="938" customFormat="1" ht="27" customHeight="1">
      <c r="A25" s="207" t="s">
        <v>57</v>
      </c>
      <c r="B25" s="1083">
        <v>22.5</v>
      </c>
      <c r="C25" s="1079">
        <v>29.7</v>
      </c>
      <c r="D25" s="1084">
        <v>18.2</v>
      </c>
      <c r="E25" s="1085">
        <v>15.4</v>
      </c>
      <c r="F25" s="1085">
        <v>33.299999999999997</v>
      </c>
      <c r="G25" s="1085">
        <v>28.6</v>
      </c>
      <c r="H25" s="1085">
        <v>64.3</v>
      </c>
      <c r="I25" s="1086">
        <v>10</v>
      </c>
      <c r="J25" s="1079">
        <v>15.6</v>
      </c>
      <c r="K25" s="1084">
        <v>18.2</v>
      </c>
      <c r="L25" s="1085">
        <v>15.4</v>
      </c>
      <c r="M25" s="1085">
        <v>7.7</v>
      </c>
      <c r="N25" s="1085">
        <v>15.4</v>
      </c>
      <c r="O25" s="1085">
        <v>33.299999999999997</v>
      </c>
      <c r="P25" s="1086">
        <v>0</v>
      </c>
    </row>
    <row r="26" spans="1:16" s="938" customFormat="1" ht="27" customHeight="1">
      <c r="A26" s="207" t="s">
        <v>58</v>
      </c>
      <c r="B26" s="1083">
        <v>18.3</v>
      </c>
      <c r="C26" s="1079">
        <v>22</v>
      </c>
      <c r="D26" s="1084">
        <v>15.4</v>
      </c>
      <c r="E26" s="1085">
        <v>7.1</v>
      </c>
      <c r="F26" s="1085">
        <v>13.3</v>
      </c>
      <c r="G26" s="1085">
        <v>26.7</v>
      </c>
      <c r="H26" s="1085">
        <v>33.299999999999997</v>
      </c>
      <c r="I26" s="1086">
        <v>40</v>
      </c>
      <c r="J26" s="1079">
        <v>14.6</v>
      </c>
      <c r="K26" s="1084">
        <v>0</v>
      </c>
      <c r="L26" s="1085">
        <v>7.7</v>
      </c>
      <c r="M26" s="1085">
        <v>21.4</v>
      </c>
      <c r="N26" s="1085">
        <v>21.4</v>
      </c>
      <c r="O26" s="1085">
        <v>12.5</v>
      </c>
      <c r="P26" s="1086">
        <v>23.1</v>
      </c>
    </row>
    <row r="27" spans="1:16" s="938" customFormat="1" ht="27" customHeight="1">
      <c r="A27" s="207" t="s">
        <v>59</v>
      </c>
      <c r="B27" s="1083">
        <v>23.1</v>
      </c>
      <c r="C27" s="1079">
        <v>28.2</v>
      </c>
      <c r="D27" s="1084">
        <v>10.7</v>
      </c>
      <c r="E27" s="1085">
        <v>21.6</v>
      </c>
      <c r="F27" s="1085">
        <v>17.100000000000001</v>
      </c>
      <c r="G27" s="1085">
        <v>40</v>
      </c>
      <c r="H27" s="1085">
        <v>38.5</v>
      </c>
      <c r="I27" s="1086">
        <v>39.299999999999997</v>
      </c>
      <c r="J27" s="1079">
        <v>18</v>
      </c>
      <c r="K27" s="1084">
        <v>0</v>
      </c>
      <c r="L27" s="1085">
        <v>20</v>
      </c>
      <c r="M27" s="1085">
        <v>11.8</v>
      </c>
      <c r="N27" s="1085">
        <v>20</v>
      </c>
      <c r="O27" s="1085">
        <v>31.7</v>
      </c>
      <c r="P27" s="1086">
        <v>18.2</v>
      </c>
    </row>
    <row r="28" spans="1:16" s="938" customFormat="1" ht="27" customHeight="1">
      <c r="A28" s="207" t="s">
        <v>60</v>
      </c>
      <c r="B28" s="1083">
        <v>23.5</v>
      </c>
      <c r="C28" s="1079">
        <v>30.1</v>
      </c>
      <c r="D28" s="1084">
        <v>13.3</v>
      </c>
      <c r="E28" s="1085">
        <v>16.7</v>
      </c>
      <c r="F28" s="1085">
        <v>33.299999999999997</v>
      </c>
      <c r="G28" s="1085">
        <v>45.5</v>
      </c>
      <c r="H28" s="1085">
        <v>42.1</v>
      </c>
      <c r="I28" s="1086">
        <v>26.9</v>
      </c>
      <c r="J28" s="1079">
        <v>17.2</v>
      </c>
      <c r="K28" s="1084">
        <v>6.5</v>
      </c>
      <c r="L28" s="1085">
        <v>17.600000000000001</v>
      </c>
      <c r="M28" s="1085">
        <v>15.2</v>
      </c>
      <c r="N28" s="1085">
        <v>20</v>
      </c>
      <c r="O28" s="1085">
        <v>22.2</v>
      </c>
      <c r="P28" s="1086">
        <v>19.2</v>
      </c>
    </row>
    <row r="29" spans="1:16" s="938" customFormat="1" ht="27" customHeight="1">
      <c r="A29" s="207" t="s">
        <v>61</v>
      </c>
      <c r="B29" s="1083">
        <v>21.4</v>
      </c>
      <c r="C29" s="1079">
        <v>26.1</v>
      </c>
      <c r="D29" s="1084">
        <v>16.399999999999999</v>
      </c>
      <c r="E29" s="1085">
        <v>29.9</v>
      </c>
      <c r="F29" s="1085">
        <v>27</v>
      </c>
      <c r="G29" s="1085">
        <v>27</v>
      </c>
      <c r="H29" s="1085">
        <v>31.4</v>
      </c>
      <c r="I29" s="1086">
        <v>21.7</v>
      </c>
      <c r="J29" s="1079">
        <v>16.7</v>
      </c>
      <c r="K29" s="1084">
        <v>9.8000000000000007</v>
      </c>
      <c r="L29" s="1085">
        <v>4.8</v>
      </c>
      <c r="M29" s="1085">
        <v>11.7</v>
      </c>
      <c r="N29" s="1085">
        <v>30.2</v>
      </c>
      <c r="O29" s="1085">
        <v>24.7</v>
      </c>
      <c r="P29" s="1086">
        <v>16.399999999999999</v>
      </c>
    </row>
    <row r="30" spans="1:16" s="938" customFormat="1" ht="27" customHeight="1">
      <c r="A30" s="207" t="s">
        <v>62</v>
      </c>
      <c r="B30" s="1083">
        <v>22.4</v>
      </c>
      <c r="C30" s="1079">
        <v>28.6</v>
      </c>
      <c r="D30" s="1084">
        <v>15.3</v>
      </c>
      <c r="E30" s="1085">
        <v>25.9</v>
      </c>
      <c r="F30" s="1085">
        <v>28.8</v>
      </c>
      <c r="G30" s="1085">
        <v>30.9</v>
      </c>
      <c r="H30" s="1085">
        <v>36.700000000000003</v>
      </c>
      <c r="I30" s="1086">
        <v>38.799999999999997</v>
      </c>
      <c r="J30" s="1079">
        <v>16.100000000000001</v>
      </c>
      <c r="K30" s="1084">
        <v>6.7</v>
      </c>
      <c r="L30" s="1085">
        <v>11</v>
      </c>
      <c r="M30" s="1085">
        <v>11.5</v>
      </c>
      <c r="N30" s="1085">
        <v>28.7</v>
      </c>
      <c r="O30" s="1085">
        <v>26.5</v>
      </c>
      <c r="P30" s="1086">
        <v>12.1</v>
      </c>
    </row>
    <row r="31" spans="1:16" s="938" customFormat="1" ht="27" customHeight="1">
      <c r="A31" s="207" t="s">
        <v>63</v>
      </c>
      <c r="B31" s="1083">
        <v>21.3</v>
      </c>
      <c r="C31" s="1079">
        <v>25.6</v>
      </c>
      <c r="D31" s="1084">
        <v>22.2</v>
      </c>
      <c r="E31" s="1085">
        <v>18.8</v>
      </c>
      <c r="F31" s="1085">
        <v>6.7</v>
      </c>
      <c r="G31" s="1085">
        <v>36.700000000000003</v>
      </c>
      <c r="H31" s="1085">
        <v>44.1</v>
      </c>
      <c r="I31" s="1086">
        <v>21.7</v>
      </c>
      <c r="J31" s="1079">
        <v>17.2</v>
      </c>
      <c r="K31" s="1084">
        <v>3.8</v>
      </c>
      <c r="L31" s="1085">
        <v>9.6999999999999993</v>
      </c>
      <c r="M31" s="1085">
        <v>13.3</v>
      </c>
      <c r="N31" s="1085">
        <v>16.100000000000001</v>
      </c>
      <c r="O31" s="1085">
        <v>31.4</v>
      </c>
      <c r="P31" s="1086">
        <v>25.9</v>
      </c>
    </row>
    <row r="32" spans="1:16" s="938" customFormat="1" ht="27" customHeight="1">
      <c r="A32" s="207" t="s">
        <v>64</v>
      </c>
      <c r="B32" s="1083">
        <v>21.2</v>
      </c>
      <c r="C32" s="1079">
        <v>27.4</v>
      </c>
      <c r="D32" s="1084">
        <v>12</v>
      </c>
      <c r="E32" s="1085">
        <v>26.9</v>
      </c>
      <c r="F32" s="1085">
        <v>26.1</v>
      </c>
      <c r="G32" s="1085">
        <v>40.9</v>
      </c>
      <c r="H32" s="1085">
        <v>33.299999999999997</v>
      </c>
      <c r="I32" s="1086">
        <v>26.7</v>
      </c>
      <c r="J32" s="1079">
        <v>14.9</v>
      </c>
      <c r="K32" s="1084">
        <v>4.3</v>
      </c>
      <c r="L32" s="1085">
        <v>16</v>
      </c>
      <c r="M32" s="1085">
        <v>17.399999999999999</v>
      </c>
      <c r="N32" s="1085">
        <v>18.2</v>
      </c>
      <c r="O32" s="1085">
        <v>20.8</v>
      </c>
      <c r="P32" s="1086">
        <v>11.8</v>
      </c>
    </row>
    <row r="33" spans="1:16" s="938" customFormat="1" ht="27" customHeight="1">
      <c r="A33" s="207" t="s">
        <v>65</v>
      </c>
      <c r="B33" s="1083">
        <v>21.7</v>
      </c>
      <c r="C33" s="1079">
        <v>27.1</v>
      </c>
      <c r="D33" s="1084">
        <v>15.6</v>
      </c>
      <c r="E33" s="1085">
        <v>34.799999999999997</v>
      </c>
      <c r="F33" s="1085">
        <v>22</v>
      </c>
      <c r="G33" s="1085">
        <v>36.799999999999997</v>
      </c>
      <c r="H33" s="1085">
        <v>27.7</v>
      </c>
      <c r="I33" s="1086">
        <v>26.7</v>
      </c>
      <c r="J33" s="1079">
        <v>16.7</v>
      </c>
      <c r="K33" s="1084">
        <v>4.3</v>
      </c>
      <c r="L33" s="1085">
        <v>12.8</v>
      </c>
      <c r="M33" s="1085">
        <v>26.2</v>
      </c>
      <c r="N33" s="1085">
        <v>22.5</v>
      </c>
      <c r="O33" s="1085">
        <v>23.1</v>
      </c>
      <c r="P33" s="1086">
        <v>10.8</v>
      </c>
    </row>
    <row r="34" spans="1:16" s="938" customFormat="1" ht="27" customHeight="1">
      <c r="A34" s="207" t="s">
        <v>66</v>
      </c>
      <c r="B34" s="1083">
        <v>19.2</v>
      </c>
      <c r="C34" s="1079">
        <v>25.1</v>
      </c>
      <c r="D34" s="1084">
        <v>12.6</v>
      </c>
      <c r="E34" s="1085">
        <v>24.1</v>
      </c>
      <c r="F34" s="1085">
        <v>27.3</v>
      </c>
      <c r="G34" s="1085">
        <v>31.7</v>
      </c>
      <c r="H34" s="1085">
        <v>25.5</v>
      </c>
      <c r="I34" s="1086">
        <v>32</v>
      </c>
      <c r="J34" s="1079">
        <v>13.6</v>
      </c>
      <c r="K34" s="1084">
        <v>4.2</v>
      </c>
      <c r="L34" s="1085">
        <v>9</v>
      </c>
      <c r="M34" s="1085">
        <v>11.1</v>
      </c>
      <c r="N34" s="1085">
        <v>24.4</v>
      </c>
      <c r="O34" s="1085">
        <v>17.7</v>
      </c>
      <c r="P34" s="1086">
        <v>16.3</v>
      </c>
    </row>
    <row r="35" spans="1:16" s="938" customFormat="1" ht="27" customHeight="1">
      <c r="A35" s="207" t="s">
        <v>67</v>
      </c>
      <c r="B35" s="1083">
        <v>21.7</v>
      </c>
      <c r="C35" s="1079">
        <v>26</v>
      </c>
      <c r="D35" s="1084">
        <v>8.3000000000000007</v>
      </c>
      <c r="E35" s="1085">
        <v>27.8</v>
      </c>
      <c r="F35" s="1085">
        <v>20.9</v>
      </c>
      <c r="G35" s="1085">
        <v>30.6</v>
      </c>
      <c r="H35" s="1085">
        <v>29.7</v>
      </c>
      <c r="I35" s="1086">
        <v>41.5</v>
      </c>
      <c r="J35" s="1079">
        <v>17.8</v>
      </c>
      <c r="K35" s="1084">
        <v>9.1999999999999993</v>
      </c>
      <c r="L35" s="1085">
        <v>16.8</v>
      </c>
      <c r="M35" s="1085">
        <v>14.6</v>
      </c>
      <c r="N35" s="1085">
        <v>23.1</v>
      </c>
      <c r="O35" s="1085">
        <v>22</v>
      </c>
      <c r="P35" s="1086">
        <v>20.3</v>
      </c>
    </row>
    <row r="36" spans="1:16" s="938" customFormat="1" ht="27" customHeight="1">
      <c r="A36" s="207" t="s">
        <v>68</v>
      </c>
      <c r="B36" s="1083">
        <v>23.9</v>
      </c>
      <c r="C36" s="1079">
        <v>30.5</v>
      </c>
      <c r="D36" s="1084">
        <v>28.6</v>
      </c>
      <c r="E36" s="1085">
        <v>27.3</v>
      </c>
      <c r="F36" s="1085">
        <v>31.8</v>
      </c>
      <c r="G36" s="1085">
        <v>36.4</v>
      </c>
      <c r="H36" s="1085">
        <v>33.299999999999997</v>
      </c>
      <c r="I36" s="1086">
        <v>23.5</v>
      </c>
      <c r="J36" s="1079">
        <v>17.899999999999999</v>
      </c>
      <c r="K36" s="1084">
        <v>17.399999999999999</v>
      </c>
      <c r="L36" s="1085">
        <v>8.3000000000000007</v>
      </c>
      <c r="M36" s="1085">
        <v>4.2</v>
      </c>
      <c r="N36" s="1085">
        <v>16.7</v>
      </c>
      <c r="O36" s="1085">
        <v>26.7</v>
      </c>
      <c r="P36" s="1086">
        <v>35</v>
      </c>
    </row>
    <row r="37" spans="1:16" s="938" customFormat="1" ht="27" customHeight="1">
      <c r="A37" s="207" t="s">
        <v>69</v>
      </c>
      <c r="B37" s="1083">
        <v>18.600000000000001</v>
      </c>
      <c r="C37" s="1079">
        <v>27.2</v>
      </c>
      <c r="D37" s="1084">
        <v>14.3</v>
      </c>
      <c r="E37" s="1085">
        <v>20</v>
      </c>
      <c r="F37" s="1085">
        <v>13.3</v>
      </c>
      <c r="G37" s="1085">
        <v>37.5</v>
      </c>
      <c r="H37" s="1085">
        <v>42.1</v>
      </c>
      <c r="I37" s="1086">
        <v>30.8</v>
      </c>
      <c r="J37" s="1079">
        <v>10.8</v>
      </c>
      <c r="K37" s="1084">
        <v>0</v>
      </c>
      <c r="L37" s="1085">
        <v>0</v>
      </c>
      <c r="M37" s="1085">
        <v>5.9</v>
      </c>
      <c r="N37" s="1085">
        <v>22.2</v>
      </c>
      <c r="O37" s="1085">
        <v>19</v>
      </c>
      <c r="P37" s="1086">
        <v>11.8</v>
      </c>
    </row>
    <row r="38" spans="1:16" s="938" customFormat="1" ht="27" customHeight="1">
      <c r="A38" s="207" t="s">
        <v>70</v>
      </c>
      <c r="B38" s="1083">
        <v>18.8</v>
      </c>
      <c r="C38" s="1079">
        <v>24.1</v>
      </c>
      <c r="D38" s="1084">
        <v>0</v>
      </c>
      <c r="E38" s="1085">
        <v>11.1</v>
      </c>
      <c r="F38" s="1085">
        <v>11.1</v>
      </c>
      <c r="G38" s="1085">
        <v>40</v>
      </c>
      <c r="H38" s="1085">
        <v>36.4</v>
      </c>
      <c r="I38" s="1086">
        <v>42.9</v>
      </c>
      <c r="J38" s="1079">
        <v>13.8</v>
      </c>
      <c r="K38" s="1084">
        <v>12.5</v>
      </c>
      <c r="L38" s="1085">
        <v>22.2</v>
      </c>
      <c r="M38" s="1085">
        <v>0</v>
      </c>
      <c r="N38" s="1085">
        <v>9.1</v>
      </c>
      <c r="O38" s="1085">
        <v>20</v>
      </c>
      <c r="P38" s="1086">
        <v>16.7</v>
      </c>
    </row>
    <row r="39" spans="1:16" s="938" customFormat="1" ht="27" customHeight="1">
      <c r="A39" s="207" t="s">
        <v>71</v>
      </c>
      <c r="B39" s="1083">
        <v>18.5</v>
      </c>
      <c r="C39" s="1079">
        <v>24.2</v>
      </c>
      <c r="D39" s="1084">
        <v>0</v>
      </c>
      <c r="E39" s="1085">
        <v>9.1</v>
      </c>
      <c r="F39" s="1085">
        <v>20</v>
      </c>
      <c r="G39" s="1085">
        <v>46.2</v>
      </c>
      <c r="H39" s="1085">
        <v>46.2</v>
      </c>
      <c r="I39" s="1086">
        <v>10</v>
      </c>
      <c r="J39" s="1079">
        <v>13</v>
      </c>
      <c r="K39" s="1084">
        <v>12.5</v>
      </c>
      <c r="L39" s="1085">
        <v>0</v>
      </c>
      <c r="M39" s="1085">
        <v>10</v>
      </c>
      <c r="N39" s="1085">
        <v>23.1</v>
      </c>
      <c r="O39" s="1085">
        <v>15.8</v>
      </c>
      <c r="P39" s="1086">
        <v>12.5</v>
      </c>
    </row>
    <row r="40" spans="1:16" s="938" customFormat="1" ht="27" customHeight="1">
      <c r="A40" s="207" t="s">
        <v>72</v>
      </c>
      <c r="B40" s="1083">
        <v>25.8</v>
      </c>
      <c r="C40" s="1079">
        <v>34.299999999999997</v>
      </c>
      <c r="D40" s="1084">
        <v>26.7</v>
      </c>
      <c r="E40" s="1085">
        <v>36.4</v>
      </c>
      <c r="F40" s="1085">
        <v>34.5</v>
      </c>
      <c r="G40" s="1085">
        <v>46.7</v>
      </c>
      <c r="H40" s="1085">
        <v>31.4</v>
      </c>
      <c r="I40" s="1086">
        <v>29.2</v>
      </c>
      <c r="J40" s="1079">
        <v>17.8</v>
      </c>
      <c r="K40" s="1084">
        <v>6.5</v>
      </c>
      <c r="L40" s="1085">
        <v>12.1</v>
      </c>
      <c r="M40" s="1085">
        <v>24.1</v>
      </c>
      <c r="N40" s="1085">
        <v>22.6</v>
      </c>
      <c r="O40" s="1085">
        <v>23.7</v>
      </c>
      <c r="P40" s="1086">
        <v>17.2</v>
      </c>
    </row>
    <row r="41" spans="1:16" s="938" customFormat="1" ht="27" customHeight="1">
      <c r="A41" s="207" t="s">
        <v>73</v>
      </c>
      <c r="B41" s="1083">
        <v>20.8</v>
      </c>
      <c r="C41" s="1079">
        <v>25.4</v>
      </c>
      <c r="D41" s="1084">
        <v>13.6</v>
      </c>
      <c r="E41" s="1085">
        <v>22</v>
      </c>
      <c r="F41" s="1085">
        <v>26.7</v>
      </c>
      <c r="G41" s="1085">
        <v>28.9</v>
      </c>
      <c r="H41" s="1085">
        <v>28.8</v>
      </c>
      <c r="I41" s="1086">
        <v>34.4</v>
      </c>
      <c r="J41" s="1079">
        <v>16.399999999999999</v>
      </c>
      <c r="K41" s="1084">
        <v>4.7</v>
      </c>
      <c r="L41" s="1085">
        <v>14</v>
      </c>
      <c r="M41" s="1085">
        <v>17.8</v>
      </c>
      <c r="N41" s="1085">
        <v>21.7</v>
      </c>
      <c r="O41" s="1085">
        <v>19.600000000000001</v>
      </c>
      <c r="P41" s="1086">
        <v>19.5</v>
      </c>
    </row>
    <row r="42" spans="1:16" s="938" customFormat="1" ht="27" customHeight="1">
      <c r="A42" s="207" t="s">
        <v>74</v>
      </c>
      <c r="B42" s="1083">
        <v>22.5</v>
      </c>
      <c r="C42" s="1079">
        <v>32.799999999999997</v>
      </c>
      <c r="D42" s="1084">
        <v>15.8</v>
      </c>
      <c r="E42" s="1085">
        <v>26.1</v>
      </c>
      <c r="F42" s="1085">
        <v>23.8</v>
      </c>
      <c r="G42" s="1085">
        <v>41.7</v>
      </c>
      <c r="H42" s="1085">
        <v>35.700000000000003</v>
      </c>
      <c r="I42" s="1086">
        <v>52.6</v>
      </c>
      <c r="J42" s="1079">
        <v>13</v>
      </c>
      <c r="K42" s="1084">
        <v>0</v>
      </c>
      <c r="L42" s="1085">
        <v>4.5</v>
      </c>
      <c r="M42" s="1085">
        <v>13.6</v>
      </c>
      <c r="N42" s="1085">
        <v>16</v>
      </c>
      <c r="O42" s="1085">
        <v>31.3</v>
      </c>
      <c r="P42" s="1086">
        <v>3.8</v>
      </c>
    </row>
    <row r="43" spans="1:16" s="938" customFormat="1" ht="27" customHeight="1">
      <c r="A43" s="207" t="s">
        <v>75</v>
      </c>
      <c r="B43" s="1083">
        <v>19.100000000000001</v>
      </c>
      <c r="C43" s="1079">
        <v>20.3</v>
      </c>
      <c r="D43" s="1084">
        <v>9.1</v>
      </c>
      <c r="E43" s="1085">
        <v>15.4</v>
      </c>
      <c r="F43" s="1085">
        <v>9.1</v>
      </c>
      <c r="G43" s="1085">
        <v>35.700000000000003</v>
      </c>
      <c r="H43" s="1085">
        <v>20</v>
      </c>
      <c r="I43" s="1086">
        <v>30</v>
      </c>
      <c r="J43" s="1079">
        <v>17.899999999999999</v>
      </c>
      <c r="K43" s="1084">
        <v>9.1</v>
      </c>
      <c r="L43" s="1085">
        <v>8.3000000000000007</v>
      </c>
      <c r="M43" s="1085">
        <v>8.3000000000000007</v>
      </c>
      <c r="N43" s="1085">
        <v>28.6</v>
      </c>
      <c r="O43" s="1085">
        <v>28.6</v>
      </c>
      <c r="P43" s="1086">
        <v>12.5</v>
      </c>
    </row>
    <row r="44" spans="1:16" s="938" customFormat="1" ht="27" customHeight="1">
      <c r="A44" s="207" t="s">
        <v>76</v>
      </c>
      <c r="B44" s="1083">
        <v>23.8</v>
      </c>
      <c r="C44" s="1079">
        <v>34.799999999999997</v>
      </c>
      <c r="D44" s="1084">
        <v>15.4</v>
      </c>
      <c r="E44" s="1085">
        <v>41.2</v>
      </c>
      <c r="F44" s="1085">
        <v>40</v>
      </c>
      <c r="G44" s="1085">
        <v>25</v>
      </c>
      <c r="H44" s="1085">
        <v>52.6</v>
      </c>
      <c r="I44" s="1086">
        <v>25</v>
      </c>
      <c r="J44" s="1079">
        <v>13.4</v>
      </c>
      <c r="K44" s="1084">
        <v>0</v>
      </c>
      <c r="L44" s="1085">
        <v>0</v>
      </c>
      <c r="M44" s="1085">
        <v>26.7</v>
      </c>
      <c r="N44" s="1085">
        <v>23.5</v>
      </c>
      <c r="O44" s="1085">
        <v>10</v>
      </c>
      <c r="P44" s="1086">
        <v>20</v>
      </c>
    </row>
    <row r="45" spans="1:16" s="938" customFormat="1" ht="27" customHeight="1">
      <c r="A45" s="207" t="s">
        <v>77</v>
      </c>
      <c r="B45" s="1083">
        <v>15.9</v>
      </c>
      <c r="C45" s="1079">
        <v>21.4</v>
      </c>
      <c r="D45" s="1084">
        <v>26.3</v>
      </c>
      <c r="E45" s="1085">
        <v>21.7</v>
      </c>
      <c r="F45" s="1085">
        <v>14.3</v>
      </c>
      <c r="G45" s="1085">
        <v>29.2</v>
      </c>
      <c r="H45" s="1085">
        <v>15.4</v>
      </c>
      <c r="I45" s="1086">
        <v>22.2</v>
      </c>
      <c r="J45" s="1079">
        <v>11</v>
      </c>
      <c r="K45" s="1084">
        <v>5</v>
      </c>
      <c r="L45" s="1085">
        <v>13</v>
      </c>
      <c r="M45" s="1085">
        <v>17.399999999999999</v>
      </c>
      <c r="N45" s="1085">
        <v>7.7</v>
      </c>
      <c r="O45" s="1085">
        <v>12.1</v>
      </c>
      <c r="P45" s="1086">
        <v>10</v>
      </c>
    </row>
    <row r="46" spans="1:16" s="938" customFormat="1" ht="27" customHeight="1">
      <c r="A46" s="207" t="s">
        <v>78</v>
      </c>
      <c r="B46" s="1083">
        <v>19.899999999999999</v>
      </c>
      <c r="C46" s="1079">
        <v>31.4</v>
      </c>
      <c r="D46" s="1084">
        <v>0</v>
      </c>
      <c r="E46" s="1085">
        <v>18.2</v>
      </c>
      <c r="F46" s="1085">
        <v>36.4</v>
      </c>
      <c r="G46" s="1085">
        <v>69.2</v>
      </c>
      <c r="H46" s="1085">
        <v>33.299999999999997</v>
      </c>
      <c r="I46" s="1086">
        <v>20</v>
      </c>
      <c r="J46" s="1079">
        <v>9.1999999999999993</v>
      </c>
      <c r="K46" s="1084">
        <v>10</v>
      </c>
      <c r="L46" s="1085">
        <v>0</v>
      </c>
      <c r="M46" s="1085">
        <v>0</v>
      </c>
      <c r="N46" s="1085">
        <v>7.7</v>
      </c>
      <c r="O46" s="1085">
        <v>9.5</v>
      </c>
      <c r="P46" s="1086">
        <v>33.299999999999997</v>
      </c>
    </row>
    <row r="47" spans="1:16" s="938" customFormat="1" ht="27" customHeight="1">
      <c r="A47" s="207" t="s">
        <v>79</v>
      </c>
      <c r="B47" s="1083">
        <v>18.899999999999999</v>
      </c>
      <c r="C47" s="1079">
        <v>23.7</v>
      </c>
      <c r="D47" s="1084">
        <v>4.8</v>
      </c>
      <c r="E47" s="1085">
        <v>24.1</v>
      </c>
      <c r="F47" s="1085">
        <v>19.7</v>
      </c>
      <c r="G47" s="1085">
        <v>26.8</v>
      </c>
      <c r="H47" s="1085">
        <v>38.799999999999997</v>
      </c>
      <c r="I47" s="1086">
        <v>29.6</v>
      </c>
      <c r="J47" s="1079">
        <v>14.6</v>
      </c>
      <c r="K47" s="1084">
        <v>5.7</v>
      </c>
      <c r="L47" s="1085">
        <v>7.6</v>
      </c>
      <c r="M47" s="1085">
        <v>13.4</v>
      </c>
      <c r="N47" s="1085">
        <v>19.3</v>
      </c>
      <c r="O47" s="1085">
        <v>24</v>
      </c>
      <c r="P47" s="1086">
        <v>17.8</v>
      </c>
    </row>
    <row r="48" spans="1:16" s="938" customFormat="1" ht="27" customHeight="1">
      <c r="A48" s="207" t="s">
        <v>80</v>
      </c>
      <c r="B48" s="1083">
        <v>17.399999999999999</v>
      </c>
      <c r="C48" s="1079">
        <v>23.4</v>
      </c>
      <c r="D48" s="1084">
        <v>15.4</v>
      </c>
      <c r="E48" s="1085">
        <v>30.8</v>
      </c>
      <c r="F48" s="1085">
        <v>16.7</v>
      </c>
      <c r="G48" s="1085">
        <v>20</v>
      </c>
      <c r="H48" s="1085">
        <v>35.700000000000003</v>
      </c>
      <c r="I48" s="1086">
        <v>20</v>
      </c>
      <c r="J48" s="1079">
        <v>11.9</v>
      </c>
      <c r="K48" s="1084">
        <v>15.4</v>
      </c>
      <c r="L48" s="1085">
        <v>0</v>
      </c>
      <c r="M48" s="1085">
        <v>21.4</v>
      </c>
      <c r="N48" s="1085">
        <v>12.5</v>
      </c>
      <c r="O48" s="1085">
        <v>5.3</v>
      </c>
      <c r="P48" s="1086">
        <v>22.2</v>
      </c>
    </row>
    <row r="49" spans="1:16" s="938" customFormat="1" ht="27" customHeight="1">
      <c r="A49" s="207" t="s">
        <v>81</v>
      </c>
      <c r="B49" s="1083">
        <v>19</v>
      </c>
      <c r="C49" s="1079">
        <v>25.6</v>
      </c>
      <c r="D49" s="1084">
        <v>0</v>
      </c>
      <c r="E49" s="1085">
        <v>19</v>
      </c>
      <c r="F49" s="1085">
        <v>33.299999999999997</v>
      </c>
      <c r="G49" s="1085">
        <v>30.8</v>
      </c>
      <c r="H49" s="1085">
        <v>33.299999999999997</v>
      </c>
      <c r="I49" s="1086">
        <v>33.299999999999997</v>
      </c>
      <c r="J49" s="1079">
        <v>13.2</v>
      </c>
      <c r="K49" s="1084">
        <v>0</v>
      </c>
      <c r="L49" s="1085">
        <v>13.6</v>
      </c>
      <c r="M49" s="1085">
        <v>13</v>
      </c>
      <c r="N49" s="1085">
        <v>22.2</v>
      </c>
      <c r="O49" s="1085">
        <v>14.7</v>
      </c>
      <c r="P49" s="1086">
        <v>11.1</v>
      </c>
    </row>
    <row r="50" spans="1:16" s="938" customFormat="1" ht="27" customHeight="1">
      <c r="A50" s="207" t="s">
        <v>82</v>
      </c>
      <c r="B50" s="1083">
        <v>21.4</v>
      </c>
      <c r="C50" s="1079">
        <v>28.7</v>
      </c>
      <c r="D50" s="1084">
        <v>11.1</v>
      </c>
      <c r="E50" s="1085">
        <v>22.2</v>
      </c>
      <c r="F50" s="1085">
        <v>34.6</v>
      </c>
      <c r="G50" s="1085">
        <v>34.4</v>
      </c>
      <c r="H50" s="1085">
        <v>40</v>
      </c>
      <c r="I50" s="1086">
        <v>27.3</v>
      </c>
      <c r="J50" s="1079">
        <v>14.9</v>
      </c>
      <c r="K50" s="1084">
        <v>11.1</v>
      </c>
      <c r="L50" s="1085">
        <v>17.899999999999999</v>
      </c>
      <c r="M50" s="1085">
        <v>13.8</v>
      </c>
      <c r="N50" s="1085">
        <v>17.600000000000001</v>
      </c>
      <c r="O50" s="1085">
        <v>14.3</v>
      </c>
      <c r="P50" s="1086">
        <v>14.3</v>
      </c>
    </row>
    <row r="51" spans="1:16" s="938" customFormat="1" ht="27" customHeight="1">
      <c r="A51" s="207" t="s">
        <v>83</v>
      </c>
      <c r="B51" s="1083">
        <v>18.3</v>
      </c>
      <c r="C51" s="1079">
        <v>19.100000000000001</v>
      </c>
      <c r="D51" s="1084">
        <v>11.8</v>
      </c>
      <c r="E51" s="1085">
        <v>21.1</v>
      </c>
      <c r="F51" s="1085">
        <v>29.4</v>
      </c>
      <c r="G51" s="1085">
        <v>25</v>
      </c>
      <c r="H51" s="1085">
        <v>9.1</v>
      </c>
      <c r="I51" s="1086">
        <v>20</v>
      </c>
      <c r="J51" s="1079">
        <v>17.5</v>
      </c>
      <c r="K51" s="1084">
        <v>11.8</v>
      </c>
      <c r="L51" s="1085">
        <v>10.5</v>
      </c>
      <c r="M51" s="1085">
        <v>16.7</v>
      </c>
      <c r="N51" s="1085">
        <v>13.6</v>
      </c>
      <c r="O51" s="1085">
        <v>33.299999999999997</v>
      </c>
      <c r="P51" s="1086">
        <v>11.8</v>
      </c>
    </row>
    <row r="52" spans="1:16" s="938" customFormat="1" ht="27" customHeight="1">
      <c r="A52" s="207" t="s">
        <v>84</v>
      </c>
      <c r="B52" s="1083">
        <v>19.399999999999999</v>
      </c>
      <c r="C52" s="1079">
        <v>27.2</v>
      </c>
      <c r="D52" s="1084">
        <v>7.1</v>
      </c>
      <c r="E52" s="1085">
        <v>17.600000000000001</v>
      </c>
      <c r="F52" s="1085">
        <v>37.5</v>
      </c>
      <c r="G52" s="1085">
        <v>28.6</v>
      </c>
      <c r="H52" s="1085">
        <v>45</v>
      </c>
      <c r="I52" s="1086">
        <v>20</v>
      </c>
      <c r="J52" s="1079">
        <v>12.3</v>
      </c>
      <c r="K52" s="1084">
        <v>0</v>
      </c>
      <c r="L52" s="1085">
        <v>11.1</v>
      </c>
      <c r="M52" s="1085">
        <v>11.8</v>
      </c>
      <c r="N52" s="1085">
        <v>4.5</v>
      </c>
      <c r="O52" s="1085">
        <v>25.9</v>
      </c>
      <c r="P52" s="1086">
        <v>14.3</v>
      </c>
    </row>
    <row r="53" spans="1:16" s="938" customFormat="1" ht="27" customHeight="1">
      <c r="A53" s="207" t="s">
        <v>85</v>
      </c>
      <c r="B53" s="1083">
        <v>23.1</v>
      </c>
      <c r="C53" s="1079">
        <v>29.2</v>
      </c>
      <c r="D53" s="1084">
        <v>13</v>
      </c>
      <c r="E53" s="1085">
        <v>25</v>
      </c>
      <c r="F53" s="1085">
        <v>20.8</v>
      </c>
      <c r="G53" s="1085">
        <v>25</v>
      </c>
      <c r="H53" s="1085">
        <v>51.7</v>
      </c>
      <c r="I53" s="1086">
        <v>36.4</v>
      </c>
      <c r="J53" s="1079">
        <v>17.600000000000001</v>
      </c>
      <c r="K53" s="1084">
        <v>7.7</v>
      </c>
      <c r="L53" s="1085">
        <v>7.7</v>
      </c>
      <c r="M53" s="1085">
        <v>7.7</v>
      </c>
      <c r="N53" s="1085">
        <v>33.299999999999997</v>
      </c>
      <c r="O53" s="1085">
        <v>29.3</v>
      </c>
      <c r="P53" s="1086">
        <v>5.6</v>
      </c>
    </row>
    <row r="54" spans="1:16" s="938" customFormat="1" ht="27" customHeight="1" thickBot="1">
      <c r="A54" s="207" t="s">
        <v>86</v>
      </c>
      <c r="B54" s="1087">
        <v>11.5</v>
      </c>
      <c r="C54" s="1079">
        <v>14</v>
      </c>
      <c r="D54" s="1084">
        <v>4.2</v>
      </c>
      <c r="E54" s="1085">
        <v>15.4</v>
      </c>
      <c r="F54" s="1085">
        <v>17.399999999999999</v>
      </c>
      <c r="G54" s="1085">
        <v>16</v>
      </c>
      <c r="H54" s="1085">
        <v>11.1</v>
      </c>
      <c r="I54" s="1086">
        <v>23.1</v>
      </c>
      <c r="J54" s="1079">
        <v>9.1</v>
      </c>
      <c r="K54" s="1084">
        <v>4</v>
      </c>
      <c r="L54" s="1085">
        <v>0</v>
      </c>
      <c r="M54" s="1085">
        <v>8.6999999999999993</v>
      </c>
      <c r="N54" s="1085">
        <v>8.3000000000000007</v>
      </c>
      <c r="O54" s="1088">
        <v>23.3</v>
      </c>
      <c r="P54" s="1089">
        <v>0</v>
      </c>
    </row>
    <row r="55" spans="1:16" s="938" customFormat="1" ht="16.5" thickTop="1"/>
  </sheetData>
  <sheetProtection selectLockedCells="1" selectUnlockedCells="1"/>
  <mergeCells count="3">
    <mergeCell ref="B5:B6"/>
    <mergeCell ref="C5:I5"/>
    <mergeCell ref="J5:P5"/>
  </mergeCells>
  <phoneticPr fontId="4"/>
  <printOptions horizontalCentered="1"/>
  <pageMargins left="0.70866141732283472" right="0.70866141732283472" top="0.74803149606299213" bottom="0.74803149606299213" header="0.31496062992125984" footer="0.31496062992125984"/>
  <pageSetup paperSize="9" scale="54" orientation="portrait" r:id="rId1"/>
  <headerFooter>
    <oddFooter>&amp;C-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11.375" customWidth="1"/>
    <col min="23" max="23" width="11.875" customWidth="1"/>
  </cols>
  <sheetData>
    <row r="1" spans="1:14" ht="32.25">
      <c r="A1" s="83"/>
      <c r="B1" s="169" t="s">
        <v>1683</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4827</v>
      </c>
      <c r="E5" s="1324">
        <v>19.308</v>
      </c>
      <c r="F5" s="1324"/>
      <c r="G5" s="1324"/>
      <c r="H5" s="1324"/>
      <c r="I5" s="1324"/>
      <c r="J5" s="1324"/>
      <c r="K5" s="1324"/>
      <c r="L5" s="1324"/>
      <c r="M5" s="1324"/>
      <c r="N5" s="174"/>
    </row>
    <row r="6" spans="1:14" ht="15" thickBot="1">
      <c r="A6" s="83"/>
      <c r="C6" s="172" t="s">
        <v>1861</v>
      </c>
      <c r="D6" s="175"/>
      <c r="E6" s="174"/>
      <c r="F6" s="174"/>
      <c r="G6" s="174"/>
      <c r="H6" s="174"/>
      <c r="I6" s="174"/>
      <c r="J6" s="176" t="s">
        <v>452</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27.7</v>
      </c>
      <c r="F10" s="369">
        <v>22.7</v>
      </c>
      <c r="G10" s="369">
        <v>18.3</v>
      </c>
      <c r="H10" s="369">
        <v>12.3</v>
      </c>
      <c r="I10" s="369">
        <v>11.7</v>
      </c>
      <c r="J10" s="370">
        <v>7.4</v>
      </c>
      <c r="K10" s="83"/>
      <c r="L10" s="83"/>
      <c r="M10" s="83"/>
      <c r="N10" s="83"/>
    </row>
    <row r="11" spans="1:14">
      <c r="A11" s="83"/>
      <c r="B11" s="365"/>
      <c r="C11" s="371" t="s">
        <v>34</v>
      </c>
      <c r="D11" s="368">
        <v>47.4</v>
      </c>
      <c r="E11" s="369">
        <v>13.6</v>
      </c>
      <c r="F11" s="369">
        <v>10.8</v>
      </c>
      <c r="G11" s="369">
        <v>9.1</v>
      </c>
      <c r="H11" s="369">
        <v>6.3</v>
      </c>
      <c r="I11" s="369">
        <v>5.0999999999999996</v>
      </c>
      <c r="J11" s="370">
        <v>2.5</v>
      </c>
      <c r="K11" s="83"/>
      <c r="L11" s="83"/>
      <c r="M11" s="83"/>
      <c r="N11" s="83"/>
    </row>
    <row r="12" spans="1:14" ht="14.25" thickBot="1">
      <c r="A12" s="83"/>
      <c r="B12" s="372"/>
      <c r="C12" s="373" t="s">
        <v>35</v>
      </c>
      <c r="D12" s="374">
        <v>52.6</v>
      </c>
      <c r="E12" s="375">
        <v>14.1</v>
      </c>
      <c r="F12" s="375">
        <v>11.9</v>
      </c>
      <c r="G12" s="375">
        <v>9.1</v>
      </c>
      <c r="H12" s="375">
        <v>5.9</v>
      </c>
      <c r="I12" s="375">
        <v>6.6</v>
      </c>
      <c r="J12" s="376">
        <v>4.9000000000000004</v>
      </c>
      <c r="K12" s="83"/>
      <c r="L12" s="83"/>
      <c r="M12" s="83"/>
      <c r="N12" s="83"/>
    </row>
    <row r="13" spans="1:14" ht="13.5" customHeight="1" thickBot="1">
      <c r="A13" s="83"/>
      <c r="B13" s="83"/>
      <c r="C13" s="83"/>
      <c r="D13" s="83"/>
      <c r="E13" s="83"/>
      <c r="F13" s="83"/>
      <c r="G13" s="83"/>
      <c r="H13" s="83"/>
      <c r="I13" s="177" t="s">
        <v>453</v>
      </c>
      <c r="J13" s="83"/>
      <c r="K13" s="83"/>
      <c r="L13" s="83"/>
      <c r="M13" s="83"/>
      <c r="N13" s="83"/>
    </row>
    <row r="14" spans="1:14" ht="69" customHeight="1">
      <c r="A14" s="83"/>
      <c r="B14" s="1325" t="s">
        <v>275</v>
      </c>
      <c r="C14" s="1317"/>
      <c r="D14" s="1317"/>
      <c r="E14" s="1317"/>
      <c r="F14" s="377"/>
      <c r="G14" s="377"/>
      <c r="H14" s="378" t="s">
        <v>403</v>
      </c>
      <c r="I14" s="419" t="s">
        <v>476</v>
      </c>
      <c r="J14" s="83"/>
      <c r="K14" s="83"/>
      <c r="L14" s="83"/>
      <c r="M14" s="83"/>
      <c r="N14" s="83"/>
    </row>
    <row r="15" spans="1:14">
      <c r="A15" s="83"/>
      <c r="B15" s="380" t="s">
        <v>563</v>
      </c>
      <c r="C15" s="381"/>
      <c r="D15" s="381"/>
      <c r="E15" s="381"/>
      <c r="F15" s="381"/>
      <c r="G15" s="381"/>
      <c r="H15" s="382">
        <v>5.9</v>
      </c>
      <c r="I15" s="383">
        <v>6</v>
      </c>
      <c r="J15" s="83"/>
      <c r="K15" s="83"/>
      <c r="L15" s="83"/>
      <c r="M15" s="83"/>
      <c r="N15" s="83"/>
    </row>
    <row r="16" spans="1:14">
      <c r="A16" s="83"/>
      <c r="B16" s="380" t="s">
        <v>564</v>
      </c>
      <c r="C16" s="381"/>
      <c r="D16" s="381"/>
      <c r="E16" s="381"/>
      <c r="F16" s="381"/>
      <c r="G16" s="381"/>
      <c r="H16" s="382">
        <v>33.1</v>
      </c>
      <c r="I16" s="383">
        <v>19.3</v>
      </c>
      <c r="J16" s="83"/>
      <c r="K16" s="83"/>
      <c r="L16" s="83"/>
      <c r="M16" s="83"/>
      <c r="N16" s="83"/>
    </row>
    <row r="17" spans="1:21">
      <c r="A17" s="83"/>
      <c r="B17" s="380" t="s">
        <v>565</v>
      </c>
      <c r="C17" s="381"/>
      <c r="D17" s="381"/>
      <c r="E17" s="381"/>
      <c r="F17" s="381"/>
      <c r="G17" s="381"/>
      <c r="H17" s="382">
        <v>28.5</v>
      </c>
      <c r="I17" s="383">
        <v>11.4</v>
      </c>
      <c r="J17" s="83"/>
      <c r="K17" s="83"/>
      <c r="L17" s="83"/>
      <c r="M17" s="83"/>
      <c r="N17" s="83"/>
    </row>
    <row r="18" spans="1:21" ht="14.25" thickBot="1">
      <c r="A18" s="83"/>
      <c r="B18" s="384" t="s">
        <v>566</v>
      </c>
      <c r="C18" s="385"/>
      <c r="D18" s="385"/>
      <c r="E18" s="385"/>
      <c r="F18" s="385"/>
      <c r="G18" s="385"/>
      <c r="H18" s="386">
        <v>42.8</v>
      </c>
      <c r="I18" s="387">
        <v>32.1</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453</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476</v>
      </c>
      <c r="G25" s="83"/>
      <c r="H25" s="83"/>
      <c r="I25" s="83"/>
      <c r="J25" s="83"/>
      <c r="K25" s="83"/>
      <c r="L25" s="83"/>
      <c r="M25" s="83"/>
      <c r="N25" s="83"/>
      <c r="R25" s="179"/>
      <c r="S25" s="180" t="s">
        <v>476</v>
      </c>
      <c r="T25" s="181" t="s">
        <v>407</v>
      </c>
      <c r="U25" s="182"/>
    </row>
    <row r="26" spans="1:21" ht="13.5" customHeight="1">
      <c r="A26" s="83"/>
      <c r="B26" s="392" t="s">
        <v>1</v>
      </c>
      <c r="C26" s="393"/>
      <c r="D26" s="394">
        <v>2</v>
      </c>
      <c r="E26" s="396">
        <v>51</v>
      </c>
      <c r="F26" s="397">
        <v>14.1</v>
      </c>
      <c r="G26" s="83"/>
      <c r="H26" s="83"/>
      <c r="I26" s="83"/>
      <c r="J26" s="83"/>
      <c r="K26" s="83"/>
      <c r="L26" s="83"/>
      <c r="M26" s="83"/>
      <c r="N26" s="83"/>
      <c r="R26" s="182" t="s">
        <v>408</v>
      </c>
      <c r="S26" s="183">
        <v>14.1</v>
      </c>
      <c r="T26" s="184">
        <v>51</v>
      </c>
      <c r="U26" s="185"/>
    </row>
    <row r="27" spans="1:21" ht="13.5" customHeight="1">
      <c r="A27" s="83"/>
      <c r="B27" s="380" t="s">
        <v>2</v>
      </c>
      <c r="C27" s="381"/>
      <c r="D27" s="398">
        <v>2</v>
      </c>
      <c r="E27" s="399">
        <v>50.4</v>
      </c>
      <c r="F27" s="400">
        <v>11.6</v>
      </c>
      <c r="G27" s="83"/>
      <c r="H27" s="83"/>
      <c r="I27" s="83"/>
      <c r="J27" s="83"/>
      <c r="K27" s="83"/>
      <c r="L27" s="83"/>
      <c r="M27" s="83"/>
      <c r="N27" s="83"/>
      <c r="R27" s="182" t="s">
        <v>409</v>
      </c>
      <c r="S27" s="183">
        <v>11.6</v>
      </c>
      <c r="T27" s="184">
        <v>50.4</v>
      </c>
      <c r="U27" s="185"/>
    </row>
    <row r="28" spans="1:21" ht="13.5" customHeight="1">
      <c r="A28" s="83"/>
      <c r="B28" s="1345" t="s">
        <v>410</v>
      </c>
      <c r="C28" s="401" t="s">
        <v>4</v>
      </c>
      <c r="D28" s="398">
        <v>3</v>
      </c>
      <c r="E28" s="399">
        <v>72.900000000000006</v>
      </c>
      <c r="F28" s="400">
        <v>21.9</v>
      </c>
      <c r="G28" s="83"/>
      <c r="H28" s="83"/>
      <c r="I28" s="83"/>
      <c r="J28" s="83"/>
      <c r="K28" s="83"/>
      <c r="L28" s="83"/>
      <c r="M28" s="83"/>
      <c r="N28" s="83"/>
      <c r="R28" s="186" t="s">
        <v>411</v>
      </c>
      <c r="S28" s="183">
        <v>21.9</v>
      </c>
      <c r="T28" s="184">
        <v>72.900000000000006</v>
      </c>
      <c r="U28" s="185"/>
    </row>
    <row r="29" spans="1:21" ht="13.5" customHeight="1">
      <c r="A29" s="83"/>
      <c r="B29" s="1346"/>
      <c r="C29" s="401" t="s">
        <v>5</v>
      </c>
      <c r="D29" s="398">
        <v>6</v>
      </c>
      <c r="E29" s="399">
        <v>48.8</v>
      </c>
      <c r="F29" s="400">
        <v>10.3</v>
      </c>
      <c r="G29" s="83"/>
      <c r="H29" s="83"/>
      <c r="I29" s="83"/>
      <c r="J29" s="83"/>
      <c r="K29" s="83"/>
      <c r="L29" s="83"/>
      <c r="M29" s="83"/>
      <c r="N29" s="83"/>
      <c r="R29" s="186" t="s">
        <v>412</v>
      </c>
      <c r="S29" s="183">
        <v>10.3</v>
      </c>
      <c r="T29" s="184">
        <v>48.8</v>
      </c>
      <c r="U29" s="185"/>
    </row>
    <row r="30" spans="1:21" ht="13.5" customHeight="1">
      <c r="A30" s="83"/>
      <c r="B30" s="1346"/>
      <c r="C30" s="401" t="s">
        <v>6</v>
      </c>
      <c r="D30" s="398">
        <v>3</v>
      </c>
      <c r="E30" s="399">
        <v>52.5</v>
      </c>
      <c r="F30" s="400">
        <v>5.8</v>
      </c>
      <c r="G30" s="83"/>
      <c r="H30" s="83"/>
      <c r="I30" s="83"/>
      <c r="J30" s="83"/>
      <c r="K30" s="83"/>
      <c r="L30" s="83"/>
      <c r="M30" s="83"/>
      <c r="N30" s="83"/>
      <c r="R30" s="182" t="s">
        <v>413</v>
      </c>
      <c r="S30" s="183">
        <v>5.8</v>
      </c>
      <c r="T30" s="184">
        <v>52.5</v>
      </c>
      <c r="U30" s="185"/>
    </row>
    <row r="31" spans="1:21" ht="13.5" customHeight="1">
      <c r="A31" s="83"/>
      <c r="B31" s="1346"/>
      <c r="C31" s="401" t="s">
        <v>454</v>
      </c>
      <c r="D31" s="398">
        <v>3</v>
      </c>
      <c r="E31" s="399">
        <v>53.3</v>
      </c>
      <c r="F31" s="400">
        <v>6.3</v>
      </c>
      <c r="G31" s="83"/>
      <c r="H31" s="83"/>
      <c r="I31" s="83"/>
      <c r="J31" s="83"/>
      <c r="K31" s="83"/>
      <c r="L31" s="83"/>
      <c r="M31" s="83"/>
      <c r="N31" s="83"/>
      <c r="R31" s="182" t="s">
        <v>414</v>
      </c>
      <c r="S31" s="183">
        <v>6.3</v>
      </c>
      <c r="T31" s="184">
        <v>53.3</v>
      </c>
      <c r="U31" s="185"/>
    </row>
    <row r="32" spans="1:21" ht="13.5" customHeight="1">
      <c r="A32" s="83"/>
      <c r="B32" s="1347"/>
      <c r="C32" s="401" t="s">
        <v>455</v>
      </c>
      <c r="D32" s="398">
        <v>3</v>
      </c>
      <c r="E32" s="399">
        <v>54.3</v>
      </c>
      <c r="F32" s="400">
        <v>9.6</v>
      </c>
      <c r="G32" s="83"/>
      <c r="H32" s="83"/>
      <c r="I32" s="83"/>
      <c r="J32" s="83"/>
      <c r="K32" s="83"/>
      <c r="L32" s="83"/>
      <c r="M32" s="83"/>
      <c r="N32" s="83"/>
      <c r="R32" s="182" t="s">
        <v>415</v>
      </c>
      <c r="S32" s="183">
        <v>9.6</v>
      </c>
      <c r="T32" s="184">
        <v>54.3</v>
      </c>
      <c r="U32" s="185"/>
    </row>
    <row r="33" spans="1:21" ht="14.25" thickBot="1">
      <c r="A33" s="83"/>
      <c r="B33" s="402" t="s">
        <v>7</v>
      </c>
      <c r="C33" s="403"/>
      <c r="D33" s="404">
        <v>3</v>
      </c>
      <c r="E33" s="406">
        <v>65.3</v>
      </c>
      <c r="F33" s="407">
        <v>19.3</v>
      </c>
      <c r="G33" s="83"/>
      <c r="H33" s="83"/>
      <c r="I33" s="83"/>
      <c r="J33" s="83"/>
      <c r="K33" s="83"/>
      <c r="L33" s="83"/>
      <c r="M33" s="83"/>
      <c r="N33" s="83"/>
      <c r="R33" s="187" t="s">
        <v>416</v>
      </c>
      <c r="S33" s="188">
        <v>19.3</v>
      </c>
      <c r="T33" s="189">
        <v>65.3</v>
      </c>
      <c r="U33" s="185"/>
    </row>
    <row r="34" spans="1:21" ht="15" thickTop="1" thickBot="1">
      <c r="A34" s="83"/>
      <c r="B34" s="408" t="s">
        <v>8</v>
      </c>
      <c r="C34" s="409"/>
      <c r="D34" s="410">
        <v>25</v>
      </c>
      <c r="E34" s="411">
        <v>55.6</v>
      </c>
      <c r="F34" s="412">
        <v>12.1</v>
      </c>
      <c r="G34" s="83"/>
      <c r="H34" s="83"/>
      <c r="I34" s="83"/>
      <c r="J34" s="83"/>
      <c r="K34" s="83"/>
      <c r="L34" s="83"/>
      <c r="M34" s="83"/>
      <c r="N34" s="83"/>
    </row>
    <row r="35" spans="1:21">
      <c r="A35" s="83"/>
      <c r="B35" s="425" t="s">
        <v>417</v>
      </c>
      <c r="C35" s="343"/>
      <c r="D35" s="343"/>
      <c r="E35" s="426">
        <v>100</v>
      </c>
      <c r="F35" s="427">
        <v>21.762589928057551</v>
      </c>
      <c r="G35" s="83"/>
      <c r="H35" s="83"/>
      <c r="I35" s="83"/>
      <c r="J35" s="83"/>
      <c r="K35" s="83"/>
      <c r="L35" s="83"/>
      <c r="M35" s="83"/>
      <c r="N35" s="83"/>
    </row>
    <row r="36" spans="1:21">
      <c r="A36" s="83"/>
      <c r="B36" s="428" t="s">
        <v>418</v>
      </c>
      <c r="C36" s="429"/>
      <c r="D36" s="429"/>
      <c r="E36" s="430">
        <v>100</v>
      </c>
      <c r="F36" s="431">
        <v>83.291770573566083</v>
      </c>
      <c r="G36" s="83"/>
      <c r="H36" s="83"/>
      <c r="I36" s="83"/>
      <c r="J36" s="83"/>
      <c r="K36" s="83"/>
      <c r="L36" s="83"/>
      <c r="M36" s="83"/>
      <c r="N36" s="83"/>
    </row>
    <row r="37" spans="1:21" ht="14.25" thickBot="1">
      <c r="A37" s="83"/>
      <c r="B37" s="432" t="s">
        <v>419</v>
      </c>
      <c r="C37" s="433"/>
      <c r="D37" s="433"/>
      <c r="E37" s="434">
        <v>0</v>
      </c>
      <c r="F37" s="435">
        <v>-61.529180645508532</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453</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12.1</v>
      </c>
      <c r="E42" s="369">
        <v>11.3</v>
      </c>
      <c r="F42" s="369">
        <v>12.4</v>
      </c>
      <c r="G42" s="369">
        <v>11.5</v>
      </c>
      <c r="H42" s="369">
        <v>12.2</v>
      </c>
      <c r="I42" s="369">
        <v>12.9</v>
      </c>
      <c r="J42" s="370">
        <v>13.9</v>
      </c>
      <c r="K42" s="83"/>
      <c r="L42" s="83"/>
      <c r="M42" s="83"/>
      <c r="N42" s="83"/>
    </row>
    <row r="43" spans="1:21">
      <c r="A43" s="83"/>
      <c r="B43" s="365"/>
      <c r="C43" s="371" t="s">
        <v>34</v>
      </c>
      <c r="D43" s="368">
        <v>11.6</v>
      </c>
      <c r="E43" s="369">
        <v>10.6</v>
      </c>
      <c r="F43" s="369">
        <v>11.8</v>
      </c>
      <c r="G43" s="369">
        <v>10.9</v>
      </c>
      <c r="H43" s="369">
        <v>12.3</v>
      </c>
      <c r="I43" s="369">
        <v>13.1</v>
      </c>
      <c r="J43" s="370">
        <v>14.3</v>
      </c>
      <c r="K43" s="83"/>
      <c r="L43" s="83"/>
      <c r="M43" s="83"/>
      <c r="N43" s="83"/>
    </row>
    <row r="44" spans="1:21" ht="14.25" thickBot="1">
      <c r="A44" s="83"/>
      <c r="B44" s="372"/>
      <c r="C44" s="373" t="s">
        <v>35</v>
      </c>
      <c r="D44" s="374">
        <v>12.5</v>
      </c>
      <c r="E44" s="375">
        <v>12</v>
      </c>
      <c r="F44" s="375">
        <v>12.9</v>
      </c>
      <c r="G44" s="375">
        <v>12.1</v>
      </c>
      <c r="H44" s="375">
        <v>12.1</v>
      </c>
      <c r="I44" s="375">
        <v>12.8</v>
      </c>
      <c r="J44" s="376">
        <v>13.7</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453</v>
      </c>
      <c r="M46" s="98"/>
      <c r="N46" s="98"/>
    </row>
    <row r="47" spans="1:21" ht="69.75" customHeight="1">
      <c r="A47" s="83"/>
      <c r="B47" s="417"/>
      <c r="C47" s="418"/>
      <c r="D47" s="1317" t="s">
        <v>275</v>
      </c>
      <c r="E47" s="1317"/>
      <c r="F47" s="1317"/>
      <c r="G47" s="1317"/>
      <c r="H47" s="1317"/>
      <c r="I47" s="1317"/>
      <c r="J47" s="1317"/>
      <c r="K47" s="378" t="s">
        <v>403</v>
      </c>
      <c r="L47" s="419" t="s">
        <v>476</v>
      </c>
      <c r="M47" s="83"/>
      <c r="N47" s="83"/>
    </row>
    <row r="48" spans="1:21">
      <c r="A48" s="83"/>
      <c r="B48" s="1318" t="s">
        <v>21</v>
      </c>
      <c r="C48" s="1319"/>
      <c r="D48" s="421" t="s">
        <v>277</v>
      </c>
      <c r="E48" s="381"/>
      <c r="F48" s="381"/>
      <c r="G48" s="381"/>
      <c r="H48" s="381"/>
      <c r="I48" s="381"/>
      <c r="J48" s="381"/>
      <c r="K48" s="382">
        <v>54.9</v>
      </c>
      <c r="L48" s="383">
        <v>25.1</v>
      </c>
      <c r="M48" s="83"/>
      <c r="N48" s="83"/>
    </row>
    <row r="49" spans="1:14">
      <c r="A49" s="83"/>
      <c r="B49" s="1320"/>
      <c r="C49" s="1321"/>
      <c r="D49" s="421" t="s">
        <v>278</v>
      </c>
      <c r="E49" s="381"/>
      <c r="F49" s="381"/>
      <c r="G49" s="381"/>
      <c r="H49" s="381"/>
      <c r="I49" s="381"/>
      <c r="J49" s="381"/>
      <c r="K49" s="382">
        <v>72.099999999999994</v>
      </c>
      <c r="L49" s="383">
        <v>60.8</v>
      </c>
      <c r="M49" s="83"/>
      <c r="N49" s="83"/>
    </row>
    <row r="50" spans="1:14">
      <c r="A50" s="83"/>
      <c r="B50" s="1322"/>
      <c r="C50" s="1323"/>
      <c r="D50" s="421" t="s">
        <v>279</v>
      </c>
      <c r="E50" s="381"/>
      <c r="F50" s="381"/>
      <c r="G50" s="381"/>
      <c r="H50" s="381"/>
      <c r="I50" s="381"/>
      <c r="J50" s="381"/>
      <c r="K50" s="382">
        <v>84.5</v>
      </c>
      <c r="L50" s="383">
        <v>65.8</v>
      </c>
      <c r="M50" s="83"/>
      <c r="N50" s="83"/>
    </row>
    <row r="51" spans="1:14">
      <c r="A51" s="83"/>
      <c r="B51" s="1318" t="s">
        <v>456</v>
      </c>
      <c r="C51" s="1319"/>
      <c r="D51" s="421" t="s">
        <v>420</v>
      </c>
      <c r="E51" s="381"/>
      <c r="F51" s="381"/>
      <c r="G51" s="381"/>
      <c r="H51" s="381"/>
      <c r="I51" s="381"/>
      <c r="J51" s="381"/>
      <c r="K51" s="382">
        <v>47.4</v>
      </c>
      <c r="L51" s="383">
        <v>34.700000000000003</v>
      </c>
      <c r="M51" s="83"/>
      <c r="N51" s="83"/>
    </row>
    <row r="52" spans="1:14">
      <c r="A52" s="83"/>
      <c r="B52" s="1322"/>
      <c r="C52" s="1323"/>
      <c r="D52" s="421" t="s">
        <v>282</v>
      </c>
      <c r="E52" s="381"/>
      <c r="F52" s="381"/>
      <c r="G52" s="381"/>
      <c r="H52" s="381"/>
      <c r="I52" s="381"/>
      <c r="J52" s="381"/>
      <c r="K52" s="382">
        <v>35.6</v>
      </c>
      <c r="L52" s="383">
        <v>26.7</v>
      </c>
      <c r="M52" s="83"/>
      <c r="N52" s="83"/>
    </row>
    <row r="53" spans="1:14">
      <c r="A53" s="83"/>
      <c r="B53" s="1337" t="s">
        <v>283</v>
      </c>
      <c r="C53" s="1338"/>
      <c r="D53" s="421" t="s">
        <v>284</v>
      </c>
      <c r="E53" s="381"/>
      <c r="F53" s="381"/>
      <c r="G53" s="381"/>
      <c r="H53" s="381"/>
      <c r="I53" s="381"/>
      <c r="J53" s="381"/>
      <c r="K53" s="382">
        <v>54.7</v>
      </c>
      <c r="L53" s="383">
        <v>48.5</v>
      </c>
      <c r="M53" s="83"/>
      <c r="N53" s="83"/>
    </row>
    <row r="54" spans="1:14">
      <c r="A54" s="83"/>
      <c r="B54" s="1339"/>
      <c r="C54" s="1340"/>
      <c r="D54" s="421" t="s">
        <v>285</v>
      </c>
      <c r="E54" s="381"/>
      <c r="F54" s="381"/>
      <c r="G54" s="381"/>
      <c r="H54" s="381"/>
      <c r="I54" s="381"/>
      <c r="J54" s="381"/>
      <c r="K54" s="382">
        <v>53.6</v>
      </c>
      <c r="L54" s="383">
        <v>42.4</v>
      </c>
      <c r="M54" s="83"/>
      <c r="N54" s="83"/>
    </row>
    <row r="55" spans="1:14">
      <c r="A55" s="83"/>
      <c r="B55" s="1339"/>
      <c r="C55" s="1340"/>
      <c r="D55" s="421" t="s">
        <v>286</v>
      </c>
      <c r="E55" s="381"/>
      <c r="F55" s="381"/>
      <c r="G55" s="381"/>
      <c r="H55" s="381"/>
      <c r="I55" s="381"/>
      <c r="J55" s="381"/>
      <c r="K55" s="382">
        <v>63.1</v>
      </c>
      <c r="L55" s="383">
        <v>44.4</v>
      </c>
      <c r="M55" s="83"/>
      <c r="N55" s="83"/>
    </row>
    <row r="56" spans="1:14">
      <c r="A56" s="83"/>
      <c r="B56" s="1339"/>
      <c r="C56" s="1340"/>
      <c r="D56" s="421" t="s">
        <v>287</v>
      </c>
      <c r="E56" s="381"/>
      <c r="F56" s="381"/>
      <c r="G56" s="381"/>
      <c r="H56" s="381"/>
      <c r="I56" s="381"/>
      <c r="J56" s="381"/>
      <c r="K56" s="382">
        <v>3.9</v>
      </c>
      <c r="L56" s="383">
        <v>4.4000000000000004</v>
      </c>
      <c r="M56" s="83"/>
      <c r="N56" s="83"/>
    </row>
    <row r="57" spans="1:14">
      <c r="A57" s="83"/>
      <c r="B57" s="1339"/>
      <c r="C57" s="1340"/>
      <c r="D57" s="421" t="s">
        <v>457</v>
      </c>
      <c r="E57" s="381"/>
      <c r="F57" s="381"/>
      <c r="G57" s="381"/>
      <c r="H57" s="381"/>
      <c r="I57" s="381"/>
      <c r="J57" s="381"/>
      <c r="K57" s="382">
        <v>11.4</v>
      </c>
      <c r="L57" s="383">
        <v>14.5</v>
      </c>
      <c r="M57" s="83"/>
      <c r="N57" s="83"/>
    </row>
    <row r="58" spans="1:14">
      <c r="A58" s="83"/>
      <c r="B58" s="1339"/>
      <c r="C58" s="1340"/>
      <c r="D58" s="421" t="s">
        <v>289</v>
      </c>
      <c r="E58" s="381"/>
      <c r="F58" s="381"/>
      <c r="G58" s="381"/>
      <c r="H58" s="381"/>
      <c r="I58" s="381"/>
      <c r="J58" s="381"/>
      <c r="K58" s="382">
        <v>31.6</v>
      </c>
      <c r="L58" s="383">
        <v>11.3</v>
      </c>
      <c r="M58" s="83"/>
      <c r="N58" s="83"/>
    </row>
    <row r="59" spans="1:14">
      <c r="A59" s="83"/>
      <c r="B59" s="1339"/>
      <c r="C59" s="1340"/>
      <c r="D59" s="421" t="s">
        <v>422</v>
      </c>
      <c r="E59" s="381"/>
      <c r="F59" s="381"/>
      <c r="G59" s="381"/>
      <c r="H59" s="381"/>
      <c r="I59" s="381"/>
      <c r="J59" s="381"/>
      <c r="K59" s="382">
        <v>32.200000000000003</v>
      </c>
      <c r="L59" s="383">
        <v>53.2</v>
      </c>
      <c r="M59" s="83"/>
      <c r="N59" s="83"/>
    </row>
    <row r="60" spans="1:14">
      <c r="A60" s="83"/>
      <c r="B60" s="1341"/>
      <c r="C60" s="1342"/>
      <c r="D60" s="421" t="s">
        <v>423</v>
      </c>
      <c r="E60" s="381"/>
      <c r="F60" s="381"/>
      <c r="G60" s="381"/>
      <c r="H60" s="381"/>
      <c r="I60" s="381"/>
      <c r="J60" s="381"/>
      <c r="K60" s="382">
        <v>25.6</v>
      </c>
      <c r="L60" s="383">
        <v>48.3</v>
      </c>
      <c r="M60" s="83"/>
      <c r="N60" s="83"/>
    </row>
    <row r="61" spans="1:14">
      <c r="A61" s="83"/>
      <c r="B61" s="1318" t="s">
        <v>424</v>
      </c>
      <c r="C61" s="1319"/>
      <c r="D61" s="422" t="s">
        <v>291</v>
      </c>
      <c r="E61" s="414"/>
      <c r="F61" s="414"/>
      <c r="G61" s="414"/>
      <c r="H61" s="414"/>
      <c r="I61" s="414"/>
      <c r="J61" s="415"/>
      <c r="K61" s="382">
        <v>73.7</v>
      </c>
      <c r="L61" s="383">
        <v>47.8</v>
      </c>
      <c r="M61" s="83"/>
      <c r="N61" s="83"/>
    </row>
    <row r="62" spans="1:14">
      <c r="A62" s="83"/>
      <c r="B62" s="1322"/>
      <c r="C62" s="1323"/>
      <c r="D62" s="423" t="s">
        <v>292</v>
      </c>
      <c r="E62" s="381"/>
      <c r="F62" s="381"/>
      <c r="G62" s="381"/>
      <c r="H62" s="381"/>
      <c r="I62" s="381"/>
      <c r="J62" s="381"/>
      <c r="K62" s="382">
        <v>37.1</v>
      </c>
      <c r="L62" s="383">
        <v>61.6</v>
      </c>
      <c r="M62" s="83"/>
      <c r="N62" s="83"/>
    </row>
    <row r="63" spans="1:14">
      <c r="A63" s="83"/>
      <c r="B63" s="1318" t="s">
        <v>293</v>
      </c>
      <c r="C63" s="1319"/>
      <c r="D63" s="421" t="s">
        <v>294</v>
      </c>
      <c r="E63" s="381"/>
      <c r="F63" s="381"/>
      <c r="G63" s="381"/>
      <c r="H63" s="381"/>
      <c r="I63" s="381"/>
      <c r="J63" s="381"/>
      <c r="K63" s="382">
        <v>62.4</v>
      </c>
      <c r="L63" s="383">
        <v>28.3</v>
      </c>
      <c r="M63" s="83"/>
      <c r="N63" s="83"/>
    </row>
    <row r="64" spans="1:14">
      <c r="A64" s="83"/>
      <c r="B64" s="1322"/>
      <c r="C64" s="1323"/>
      <c r="D64" s="421" t="s">
        <v>295</v>
      </c>
      <c r="E64" s="381"/>
      <c r="F64" s="381"/>
      <c r="G64" s="381"/>
      <c r="H64" s="381"/>
      <c r="I64" s="381"/>
      <c r="J64" s="381"/>
      <c r="K64" s="382">
        <v>6.6</v>
      </c>
      <c r="L64" s="383">
        <v>2.8</v>
      </c>
      <c r="M64" s="83"/>
      <c r="N64" s="83"/>
    </row>
    <row r="65" spans="1:14">
      <c r="A65" s="83"/>
      <c r="B65" s="1318" t="s">
        <v>300</v>
      </c>
      <c r="C65" s="1319"/>
      <c r="D65" s="421" t="s">
        <v>395</v>
      </c>
      <c r="E65" s="381"/>
      <c r="F65" s="381"/>
      <c r="G65" s="381"/>
      <c r="H65" s="381"/>
      <c r="I65" s="381"/>
      <c r="J65" s="381"/>
      <c r="K65" s="382">
        <v>78.599999999999994</v>
      </c>
      <c r="L65" s="383">
        <v>89.7</v>
      </c>
      <c r="M65" s="83"/>
      <c r="N65" s="83"/>
    </row>
    <row r="66" spans="1:14">
      <c r="A66" s="83"/>
      <c r="B66" s="1320"/>
      <c r="C66" s="1321"/>
      <c r="D66" s="421" t="s">
        <v>302</v>
      </c>
      <c r="E66" s="381"/>
      <c r="F66" s="381"/>
      <c r="G66" s="381"/>
      <c r="H66" s="381"/>
      <c r="I66" s="381"/>
      <c r="J66" s="381"/>
      <c r="K66" s="382">
        <v>47.1</v>
      </c>
      <c r="L66" s="383">
        <v>40.9</v>
      </c>
      <c r="M66" s="83"/>
      <c r="N66" s="83"/>
    </row>
    <row r="67" spans="1:14" ht="14.25" thickBot="1">
      <c r="A67" s="83"/>
      <c r="B67" s="1343"/>
      <c r="C67" s="1344"/>
      <c r="D67" s="424" t="s">
        <v>303</v>
      </c>
      <c r="E67" s="385"/>
      <c r="F67" s="385"/>
      <c r="G67" s="385"/>
      <c r="H67" s="385"/>
      <c r="I67" s="385"/>
      <c r="J67" s="385"/>
      <c r="K67" s="386">
        <v>15</v>
      </c>
      <c r="L67" s="387">
        <v>19.7</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3"/>
  <sheetViews>
    <sheetView view="pageBreakPreview" zoomScale="70" zoomScaleNormal="100" zoomScaleSheetLayoutView="70" workbookViewId="0"/>
  </sheetViews>
  <sheetFormatPr defaultRowHeight="15.75"/>
  <cols>
    <col min="1" max="1" width="13.625" style="938" customWidth="1"/>
    <col min="2" max="18" width="8.75" style="938" customWidth="1"/>
    <col min="19" max="19" width="0.625" style="938" customWidth="1"/>
    <col min="20" max="16384" width="9" style="83"/>
  </cols>
  <sheetData>
    <row r="1" spans="1:18" ht="32.25">
      <c r="A1" s="1066" t="s">
        <v>1766</v>
      </c>
      <c r="B1" s="972"/>
      <c r="C1" s="972"/>
      <c r="D1" s="972"/>
      <c r="E1" s="972"/>
      <c r="F1" s="972"/>
      <c r="G1" s="972"/>
      <c r="H1" s="972"/>
      <c r="I1" s="972"/>
      <c r="J1" s="972"/>
      <c r="K1" s="972"/>
      <c r="L1" s="972"/>
      <c r="M1" s="972"/>
      <c r="N1" s="972"/>
      <c r="O1" s="972"/>
      <c r="P1" s="972"/>
      <c r="Q1" s="972"/>
      <c r="R1" s="972"/>
    </row>
    <row r="2" spans="1:18" ht="18.75">
      <c r="A2" s="315"/>
      <c r="B2" s="972"/>
      <c r="C2" s="972"/>
      <c r="D2" s="972"/>
      <c r="E2" s="972"/>
      <c r="F2" s="972"/>
      <c r="G2" s="972"/>
      <c r="H2" s="972"/>
      <c r="I2" s="972"/>
      <c r="J2" s="972"/>
      <c r="K2" s="972"/>
      <c r="L2" s="972"/>
      <c r="M2" s="972"/>
      <c r="N2" s="972"/>
      <c r="O2" s="972"/>
      <c r="P2" s="972"/>
      <c r="Q2" s="972"/>
      <c r="R2" s="972"/>
    </row>
    <row r="3" spans="1:18" ht="30.75">
      <c r="A3" s="716" t="s">
        <v>1305</v>
      </c>
      <c r="B3" s="972"/>
      <c r="C3" s="972"/>
      <c r="D3" s="525"/>
      <c r="E3" s="525"/>
      <c r="F3" s="525"/>
      <c r="G3" s="525"/>
      <c r="H3" s="525"/>
      <c r="I3" s="525"/>
      <c r="J3" s="525"/>
      <c r="K3" s="525"/>
      <c r="L3" s="525"/>
      <c r="M3" s="525"/>
      <c r="P3" s="972"/>
      <c r="Q3" s="525"/>
      <c r="R3" s="972"/>
    </row>
    <row r="4" spans="1:18" ht="28.5" customHeight="1">
      <c r="A4" s="315"/>
      <c r="B4" s="972"/>
      <c r="C4" s="972"/>
      <c r="D4" s="525"/>
      <c r="E4" s="525"/>
      <c r="F4" s="525"/>
      <c r="G4" s="525"/>
      <c r="H4" s="525"/>
      <c r="I4" s="525"/>
      <c r="J4" s="525"/>
      <c r="K4" s="525"/>
      <c r="L4" s="525"/>
      <c r="M4" s="525"/>
      <c r="P4" s="1067"/>
      <c r="Q4" s="972"/>
      <c r="R4" s="525"/>
    </row>
    <row r="5" spans="1:18" ht="19.5" thickBot="1">
      <c r="A5" s="315"/>
      <c r="B5" s="972"/>
      <c r="C5" s="972"/>
      <c r="D5" s="525"/>
      <c r="E5" s="525"/>
      <c r="F5" s="525"/>
      <c r="G5" s="525"/>
      <c r="H5" s="525"/>
      <c r="I5" s="525"/>
      <c r="J5" s="525"/>
      <c r="K5" s="525"/>
      <c r="L5" s="525"/>
      <c r="M5" s="525"/>
      <c r="N5" s="525"/>
      <c r="O5" s="525"/>
      <c r="P5" s="525"/>
      <c r="Q5" s="525"/>
      <c r="R5" s="1068" t="s">
        <v>1306</v>
      </c>
    </row>
    <row r="6" spans="1:18" ht="27" customHeight="1" thickTop="1">
      <c r="A6" s="59"/>
      <c r="B6" s="1186" t="s">
        <v>8</v>
      </c>
      <c r="C6" s="1188" t="s">
        <v>34</v>
      </c>
      <c r="D6" s="1189"/>
      <c r="E6" s="1189"/>
      <c r="F6" s="1189"/>
      <c r="G6" s="1189"/>
      <c r="H6" s="1189"/>
      <c r="I6" s="1189"/>
      <c r="J6" s="1189"/>
      <c r="K6" s="1189" t="s">
        <v>35</v>
      </c>
      <c r="L6" s="1189"/>
      <c r="M6" s="1189"/>
      <c r="N6" s="1189"/>
      <c r="O6" s="1189"/>
      <c r="P6" s="1189"/>
      <c r="Q6" s="1189"/>
      <c r="R6" s="1189"/>
    </row>
    <row r="7" spans="1:18" ht="27" customHeight="1" thickBot="1">
      <c r="A7" s="60"/>
      <c r="B7" s="1187"/>
      <c r="C7" s="61" t="s">
        <v>8</v>
      </c>
      <c r="D7" s="62" t="s">
        <v>145</v>
      </c>
      <c r="E7" s="63" t="s">
        <v>146</v>
      </c>
      <c r="F7" s="63" t="s">
        <v>147</v>
      </c>
      <c r="G7" s="63" t="s">
        <v>148</v>
      </c>
      <c r="H7" s="63" t="s">
        <v>149</v>
      </c>
      <c r="I7" s="63" t="s">
        <v>150</v>
      </c>
      <c r="J7" s="64" t="s">
        <v>151</v>
      </c>
      <c r="K7" s="65" t="s">
        <v>8</v>
      </c>
      <c r="L7" s="62" t="s">
        <v>145</v>
      </c>
      <c r="M7" s="63" t="s">
        <v>146</v>
      </c>
      <c r="N7" s="63" t="s">
        <v>147</v>
      </c>
      <c r="O7" s="63" t="s">
        <v>148</v>
      </c>
      <c r="P7" s="63" t="s">
        <v>149</v>
      </c>
      <c r="Q7" s="63" t="s">
        <v>150</v>
      </c>
      <c r="R7" s="64" t="s">
        <v>151</v>
      </c>
    </row>
    <row r="8" spans="1:18" ht="27" customHeight="1" thickTop="1" thickBot="1">
      <c r="A8" s="66" t="s">
        <v>152</v>
      </c>
      <c r="B8" s="67">
        <v>55.6</v>
      </c>
      <c r="C8" s="68">
        <v>58.1</v>
      </c>
      <c r="D8" s="1139">
        <v>39</v>
      </c>
      <c r="E8" s="1139">
        <v>45.8</v>
      </c>
      <c r="F8" s="1139">
        <v>54.4</v>
      </c>
      <c r="G8" s="1139">
        <v>56.5</v>
      </c>
      <c r="H8" s="1139">
        <v>62.4</v>
      </c>
      <c r="I8" s="1139">
        <v>66.2</v>
      </c>
      <c r="J8" s="1139">
        <v>66.3</v>
      </c>
      <c r="K8" s="1139">
        <v>53.2</v>
      </c>
      <c r="L8" s="1146">
        <v>29.4</v>
      </c>
      <c r="M8" s="1139">
        <v>42.9</v>
      </c>
      <c r="N8" s="1139">
        <v>47.7</v>
      </c>
      <c r="O8" s="1139">
        <v>52.4</v>
      </c>
      <c r="P8" s="69">
        <v>59.1</v>
      </c>
      <c r="Q8" s="69">
        <v>60.8</v>
      </c>
      <c r="R8" s="70">
        <v>57</v>
      </c>
    </row>
    <row r="9" spans="1:18" ht="27" customHeight="1" thickTop="1">
      <c r="A9" s="71" t="s">
        <v>40</v>
      </c>
      <c r="B9" s="72">
        <v>54.6</v>
      </c>
      <c r="C9" s="73">
        <v>55.2</v>
      </c>
      <c r="D9" s="1140">
        <v>35.4</v>
      </c>
      <c r="E9" s="1141">
        <v>38.200000000000003</v>
      </c>
      <c r="F9" s="1141">
        <v>48.7</v>
      </c>
      <c r="G9" s="1141">
        <v>52.3</v>
      </c>
      <c r="H9" s="1141">
        <v>62.7</v>
      </c>
      <c r="I9" s="1141">
        <v>66.5</v>
      </c>
      <c r="J9" s="1142">
        <v>62.5</v>
      </c>
      <c r="K9" s="1143">
        <v>54</v>
      </c>
      <c r="L9" s="1140">
        <v>36</v>
      </c>
      <c r="M9" s="1141">
        <v>45.4</v>
      </c>
      <c r="N9" s="1141">
        <v>50.3</v>
      </c>
      <c r="O9" s="1141">
        <v>51.6</v>
      </c>
      <c r="P9" s="75">
        <v>57.9</v>
      </c>
      <c r="Q9" s="75">
        <v>59.9</v>
      </c>
      <c r="R9" s="76">
        <v>57.6</v>
      </c>
    </row>
    <row r="10" spans="1:18" ht="27" customHeight="1">
      <c r="A10" s="77" t="s">
        <v>41</v>
      </c>
      <c r="B10" s="78">
        <v>51.7</v>
      </c>
      <c r="C10" s="73">
        <v>55.4</v>
      </c>
      <c r="D10" s="526">
        <v>45.3</v>
      </c>
      <c r="E10" s="1144">
        <v>36.299999999999997</v>
      </c>
      <c r="F10" s="1144">
        <v>59.8</v>
      </c>
      <c r="G10" s="1144">
        <v>49.8</v>
      </c>
      <c r="H10" s="1144">
        <v>53.6</v>
      </c>
      <c r="I10" s="1144">
        <v>61.9</v>
      </c>
      <c r="J10" s="1145">
        <v>69.599999999999994</v>
      </c>
      <c r="K10" s="1143">
        <v>48.2</v>
      </c>
      <c r="L10" s="526">
        <v>21.3</v>
      </c>
      <c r="M10" s="1144">
        <v>29.6</v>
      </c>
      <c r="N10" s="1144">
        <v>35.5</v>
      </c>
      <c r="O10" s="1144">
        <v>44.3</v>
      </c>
      <c r="P10" s="80">
        <v>51.4</v>
      </c>
      <c r="Q10" s="80">
        <v>65.3</v>
      </c>
      <c r="R10" s="81">
        <v>46.2</v>
      </c>
    </row>
    <row r="11" spans="1:18" ht="27" customHeight="1">
      <c r="A11" s="77" t="s">
        <v>42</v>
      </c>
      <c r="B11" s="78">
        <v>54.9</v>
      </c>
      <c r="C11" s="73">
        <v>60.9</v>
      </c>
      <c r="D11" s="526">
        <v>30.7</v>
      </c>
      <c r="E11" s="1144">
        <v>52</v>
      </c>
      <c r="F11" s="1144">
        <v>58.7</v>
      </c>
      <c r="G11" s="1144">
        <v>66.3</v>
      </c>
      <c r="H11" s="1144">
        <v>57.8</v>
      </c>
      <c r="I11" s="1144">
        <v>70.400000000000006</v>
      </c>
      <c r="J11" s="1145">
        <v>61.8</v>
      </c>
      <c r="K11" s="1143">
        <v>49.3</v>
      </c>
      <c r="L11" s="526">
        <v>22.7</v>
      </c>
      <c r="M11" s="1144">
        <v>32.799999999999997</v>
      </c>
      <c r="N11" s="1144">
        <v>46.4</v>
      </c>
      <c r="O11" s="1144">
        <v>60.4</v>
      </c>
      <c r="P11" s="80">
        <v>50.6</v>
      </c>
      <c r="Q11" s="80">
        <v>51.7</v>
      </c>
      <c r="R11" s="81">
        <v>52</v>
      </c>
    </row>
    <row r="12" spans="1:18" ht="27" customHeight="1">
      <c r="A12" s="77" t="s">
        <v>43</v>
      </c>
      <c r="B12" s="78">
        <v>53.7</v>
      </c>
      <c r="C12" s="73">
        <v>54.7</v>
      </c>
      <c r="D12" s="526">
        <v>33.1</v>
      </c>
      <c r="E12" s="1144">
        <v>45.1</v>
      </c>
      <c r="F12" s="1144">
        <v>47.2</v>
      </c>
      <c r="G12" s="1144">
        <v>53.6</v>
      </c>
      <c r="H12" s="1144">
        <v>58.5</v>
      </c>
      <c r="I12" s="1144">
        <v>63.6</v>
      </c>
      <c r="J12" s="1145">
        <v>67.099999999999994</v>
      </c>
      <c r="K12" s="1143">
        <v>52.7</v>
      </c>
      <c r="L12" s="526">
        <v>26</v>
      </c>
      <c r="M12" s="1144">
        <v>44.7</v>
      </c>
      <c r="N12" s="1144">
        <v>40.5</v>
      </c>
      <c r="O12" s="1144">
        <v>51.5</v>
      </c>
      <c r="P12" s="80">
        <v>56.4</v>
      </c>
      <c r="Q12" s="80">
        <v>64.3</v>
      </c>
      <c r="R12" s="81">
        <v>63.3</v>
      </c>
    </row>
    <row r="13" spans="1:18" ht="27" customHeight="1">
      <c r="A13" s="77" t="s">
        <v>44</v>
      </c>
      <c r="B13" s="78">
        <v>55.8</v>
      </c>
      <c r="C13" s="73">
        <v>59.1</v>
      </c>
      <c r="D13" s="526">
        <v>52</v>
      </c>
      <c r="E13" s="1144">
        <v>45.8</v>
      </c>
      <c r="F13" s="1144">
        <v>54</v>
      </c>
      <c r="G13" s="1144">
        <v>51.8</v>
      </c>
      <c r="H13" s="1144">
        <v>64.8</v>
      </c>
      <c r="I13" s="1144">
        <v>67.400000000000006</v>
      </c>
      <c r="J13" s="1145">
        <v>63.8</v>
      </c>
      <c r="K13" s="1143">
        <v>52.7</v>
      </c>
      <c r="L13" s="526">
        <v>32</v>
      </c>
      <c r="M13" s="1144">
        <v>30.5</v>
      </c>
      <c r="N13" s="1144">
        <v>50.9</v>
      </c>
      <c r="O13" s="1144">
        <v>51.8</v>
      </c>
      <c r="P13" s="80">
        <v>54.5</v>
      </c>
      <c r="Q13" s="80">
        <v>61.3</v>
      </c>
      <c r="R13" s="81">
        <v>48</v>
      </c>
    </row>
    <row r="14" spans="1:18" ht="27" customHeight="1">
      <c r="A14" s="77" t="s">
        <v>45</v>
      </c>
      <c r="B14" s="78">
        <v>51.6</v>
      </c>
      <c r="C14" s="73">
        <v>49.2</v>
      </c>
      <c r="D14" s="526">
        <v>4</v>
      </c>
      <c r="E14" s="1144">
        <v>44</v>
      </c>
      <c r="F14" s="1144">
        <v>63.3</v>
      </c>
      <c r="G14" s="1144">
        <v>34.799999999999997</v>
      </c>
      <c r="H14" s="1144">
        <v>46.5</v>
      </c>
      <c r="I14" s="1144">
        <v>58.7</v>
      </c>
      <c r="J14" s="1145">
        <v>50.3</v>
      </c>
      <c r="K14" s="1143">
        <v>53.9</v>
      </c>
      <c r="L14" s="526">
        <v>8</v>
      </c>
      <c r="M14" s="1144">
        <v>47.1</v>
      </c>
      <c r="N14" s="1144">
        <v>51.3</v>
      </c>
      <c r="O14" s="1144">
        <v>54.8</v>
      </c>
      <c r="P14" s="80">
        <v>60.7</v>
      </c>
      <c r="Q14" s="80">
        <v>52.9</v>
      </c>
      <c r="R14" s="81">
        <v>60</v>
      </c>
    </row>
    <row r="15" spans="1:18" s="938" customFormat="1" ht="27" customHeight="1">
      <c r="A15" s="77" t="s">
        <v>46</v>
      </c>
      <c r="B15" s="78">
        <v>53.6</v>
      </c>
      <c r="C15" s="73">
        <v>56</v>
      </c>
      <c r="D15" s="526">
        <v>12</v>
      </c>
      <c r="E15" s="1144">
        <v>52.8</v>
      </c>
      <c r="F15" s="1144">
        <v>42.2</v>
      </c>
      <c r="G15" s="1144">
        <v>61.7</v>
      </c>
      <c r="H15" s="1144">
        <v>58.6</v>
      </c>
      <c r="I15" s="1144">
        <v>65.8</v>
      </c>
      <c r="J15" s="1145">
        <v>61.4</v>
      </c>
      <c r="K15" s="1143">
        <v>51.3</v>
      </c>
      <c r="L15" s="526">
        <v>15</v>
      </c>
      <c r="M15" s="1144">
        <v>37.799999999999997</v>
      </c>
      <c r="N15" s="1144">
        <v>47</v>
      </c>
      <c r="O15" s="1144">
        <v>55.1</v>
      </c>
      <c r="P15" s="80">
        <v>51.5</v>
      </c>
      <c r="Q15" s="80">
        <v>56.9</v>
      </c>
      <c r="R15" s="81">
        <v>64.3</v>
      </c>
    </row>
    <row r="16" spans="1:18" s="938" customFormat="1" ht="27" customHeight="1">
      <c r="A16" s="77" t="s">
        <v>47</v>
      </c>
      <c r="B16" s="78">
        <v>55.2</v>
      </c>
      <c r="C16" s="73">
        <v>58</v>
      </c>
      <c r="D16" s="526">
        <v>19.5</v>
      </c>
      <c r="E16" s="1144">
        <v>50</v>
      </c>
      <c r="F16" s="1144">
        <v>49.3</v>
      </c>
      <c r="G16" s="1144">
        <v>56.5</v>
      </c>
      <c r="H16" s="1144">
        <v>64</v>
      </c>
      <c r="I16" s="1144">
        <v>66.099999999999994</v>
      </c>
      <c r="J16" s="1145">
        <v>69.3</v>
      </c>
      <c r="K16" s="1143">
        <v>52.4</v>
      </c>
      <c r="L16" s="526">
        <v>22.7</v>
      </c>
      <c r="M16" s="1144">
        <v>35.6</v>
      </c>
      <c r="N16" s="1144">
        <v>42.9</v>
      </c>
      <c r="O16" s="1144">
        <v>55.1</v>
      </c>
      <c r="P16" s="80">
        <v>60.5</v>
      </c>
      <c r="Q16" s="80">
        <v>60.1</v>
      </c>
      <c r="R16" s="81">
        <v>60.1</v>
      </c>
    </row>
    <row r="17" spans="1:18" s="938" customFormat="1" ht="27" customHeight="1">
      <c r="A17" s="77" t="s">
        <v>48</v>
      </c>
      <c r="B17" s="78">
        <v>55.4</v>
      </c>
      <c r="C17" s="73">
        <v>58.9</v>
      </c>
      <c r="D17" s="526">
        <v>36.799999999999997</v>
      </c>
      <c r="E17" s="1144">
        <v>36.700000000000003</v>
      </c>
      <c r="F17" s="1144">
        <v>54.1</v>
      </c>
      <c r="G17" s="1144">
        <v>65.900000000000006</v>
      </c>
      <c r="H17" s="1144">
        <v>62.5</v>
      </c>
      <c r="I17" s="1144">
        <v>65</v>
      </c>
      <c r="J17" s="1145">
        <v>72.900000000000006</v>
      </c>
      <c r="K17" s="1143">
        <v>51.7</v>
      </c>
      <c r="L17" s="526">
        <v>19</v>
      </c>
      <c r="M17" s="1144">
        <v>40.200000000000003</v>
      </c>
      <c r="N17" s="1144">
        <v>44.5</v>
      </c>
      <c r="O17" s="1144">
        <v>55.5</v>
      </c>
      <c r="P17" s="80">
        <v>57.3</v>
      </c>
      <c r="Q17" s="80">
        <v>63</v>
      </c>
      <c r="R17" s="81">
        <v>49.6</v>
      </c>
    </row>
    <row r="18" spans="1:18" s="938" customFormat="1" ht="27" customHeight="1">
      <c r="A18" s="77" t="s">
        <v>49</v>
      </c>
      <c r="B18" s="78">
        <v>56</v>
      </c>
      <c r="C18" s="73">
        <v>59.4</v>
      </c>
      <c r="D18" s="526">
        <v>61</v>
      </c>
      <c r="E18" s="1144">
        <v>39</v>
      </c>
      <c r="F18" s="1144">
        <v>56.1</v>
      </c>
      <c r="G18" s="1144">
        <v>56.1</v>
      </c>
      <c r="H18" s="1144">
        <v>61.9</v>
      </c>
      <c r="I18" s="1144">
        <v>69.400000000000006</v>
      </c>
      <c r="J18" s="1145">
        <v>70.3</v>
      </c>
      <c r="K18" s="1143">
        <v>52.5</v>
      </c>
      <c r="L18" s="526">
        <v>42</v>
      </c>
      <c r="M18" s="1144">
        <v>37.4</v>
      </c>
      <c r="N18" s="1144">
        <v>45.4</v>
      </c>
      <c r="O18" s="1144">
        <v>53.9</v>
      </c>
      <c r="P18" s="80">
        <v>53.9</v>
      </c>
      <c r="Q18" s="80">
        <v>59.9</v>
      </c>
      <c r="R18" s="81">
        <v>62.1</v>
      </c>
    </row>
    <row r="19" spans="1:18" s="938" customFormat="1" ht="27" customHeight="1">
      <c r="A19" s="77" t="s">
        <v>50</v>
      </c>
      <c r="B19" s="78">
        <v>55.9</v>
      </c>
      <c r="C19" s="73">
        <v>58.3</v>
      </c>
      <c r="D19" s="526">
        <v>37</v>
      </c>
      <c r="E19" s="1144">
        <v>45.4</v>
      </c>
      <c r="F19" s="1144">
        <v>53.2</v>
      </c>
      <c r="G19" s="1144">
        <v>60.4</v>
      </c>
      <c r="H19" s="1144">
        <v>64.3</v>
      </c>
      <c r="I19" s="1144">
        <v>67.599999999999994</v>
      </c>
      <c r="J19" s="1145">
        <v>62</v>
      </c>
      <c r="K19" s="1143">
        <v>53.5</v>
      </c>
      <c r="L19" s="526">
        <v>30.2</v>
      </c>
      <c r="M19" s="1144">
        <v>41.8</v>
      </c>
      <c r="N19" s="1144">
        <v>48.3</v>
      </c>
      <c r="O19" s="1144">
        <v>54.8</v>
      </c>
      <c r="P19" s="80">
        <v>61.1</v>
      </c>
      <c r="Q19" s="80">
        <v>56.6</v>
      </c>
      <c r="R19" s="81">
        <v>62.5</v>
      </c>
    </row>
    <row r="20" spans="1:18" s="938" customFormat="1" ht="27" customHeight="1">
      <c r="A20" s="77" t="s">
        <v>51</v>
      </c>
      <c r="B20" s="78">
        <v>56.1</v>
      </c>
      <c r="C20" s="73">
        <v>60</v>
      </c>
      <c r="D20" s="526">
        <v>43.7</v>
      </c>
      <c r="E20" s="1144">
        <v>45.9</v>
      </c>
      <c r="F20" s="1144">
        <v>56.4</v>
      </c>
      <c r="G20" s="1144">
        <v>59</v>
      </c>
      <c r="H20" s="1144">
        <v>63.6</v>
      </c>
      <c r="I20" s="1144">
        <v>69</v>
      </c>
      <c r="J20" s="1145">
        <v>68.099999999999994</v>
      </c>
      <c r="K20" s="1143">
        <v>52.2</v>
      </c>
      <c r="L20" s="526">
        <v>22</v>
      </c>
      <c r="M20" s="1144">
        <v>44.2</v>
      </c>
      <c r="N20" s="1144">
        <v>45</v>
      </c>
      <c r="O20" s="1144">
        <v>49.1</v>
      </c>
      <c r="P20" s="80">
        <v>56.3</v>
      </c>
      <c r="Q20" s="80">
        <v>63.2</v>
      </c>
      <c r="R20" s="81">
        <v>57.7</v>
      </c>
    </row>
    <row r="21" spans="1:18" s="938" customFormat="1" ht="27" customHeight="1">
      <c r="A21" s="77" t="s">
        <v>52</v>
      </c>
      <c r="B21" s="78">
        <v>55.9</v>
      </c>
      <c r="C21" s="73">
        <v>57.8</v>
      </c>
      <c r="D21" s="526">
        <v>59.5</v>
      </c>
      <c r="E21" s="1144">
        <v>43.9</v>
      </c>
      <c r="F21" s="1144">
        <v>53.5</v>
      </c>
      <c r="G21" s="1144">
        <v>56.6</v>
      </c>
      <c r="H21" s="1144">
        <v>61.4</v>
      </c>
      <c r="I21" s="1144">
        <v>67</v>
      </c>
      <c r="J21" s="1145">
        <v>71.5</v>
      </c>
      <c r="K21" s="1143">
        <v>54</v>
      </c>
      <c r="L21" s="526">
        <v>34.799999999999997</v>
      </c>
      <c r="M21" s="1144">
        <v>46.4</v>
      </c>
      <c r="N21" s="1144">
        <v>47.1</v>
      </c>
      <c r="O21" s="1144">
        <v>54.2</v>
      </c>
      <c r="P21" s="80">
        <v>60.7</v>
      </c>
      <c r="Q21" s="80">
        <v>63.4</v>
      </c>
      <c r="R21" s="81">
        <v>57.6</v>
      </c>
    </row>
    <row r="22" spans="1:18" s="938" customFormat="1" ht="27" customHeight="1">
      <c r="A22" s="77" t="s">
        <v>53</v>
      </c>
      <c r="B22" s="78">
        <v>56</v>
      </c>
      <c r="C22" s="73">
        <v>58.6</v>
      </c>
      <c r="D22" s="526">
        <v>38.9</v>
      </c>
      <c r="E22" s="1144">
        <v>47.5</v>
      </c>
      <c r="F22" s="1144">
        <v>53.8</v>
      </c>
      <c r="G22" s="1144">
        <v>55.1</v>
      </c>
      <c r="H22" s="1144">
        <v>67.2</v>
      </c>
      <c r="I22" s="1144">
        <v>67.5</v>
      </c>
      <c r="J22" s="1145">
        <v>68.900000000000006</v>
      </c>
      <c r="K22" s="1143">
        <v>53.3</v>
      </c>
      <c r="L22" s="526">
        <v>32.5</v>
      </c>
      <c r="M22" s="1144">
        <v>41.8</v>
      </c>
      <c r="N22" s="1144">
        <v>50</v>
      </c>
      <c r="O22" s="1144">
        <v>51.8</v>
      </c>
      <c r="P22" s="80">
        <v>59.7</v>
      </c>
      <c r="Q22" s="80">
        <v>63.6</v>
      </c>
      <c r="R22" s="81">
        <v>55.4</v>
      </c>
    </row>
    <row r="23" spans="1:18" s="938" customFormat="1" ht="27" customHeight="1">
      <c r="A23" s="77" t="s">
        <v>54</v>
      </c>
      <c r="B23" s="78">
        <v>54.3</v>
      </c>
      <c r="C23" s="73">
        <v>54.2</v>
      </c>
      <c r="D23" s="526">
        <v>47.2</v>
      </c>
      <c r="E23" s="1144">
        <v>35.4</v>
      </c>
      <c r="F23" s="1144">
        <v>49.6</v>
      </c>
      <c r="G23" s="1144">
        <v>54.2</v>
      </c>
      <c r="H23" s="1144">
        <v>56</v>
      </c>
      <c r="I23" s="1144">
        <v>64.400000000000006</v>
      </c>
      <c r="J23" s="1145">
        <v>62.2</v>
      </c>
      <c r="K23" s="1143">
        <v>54.4</v>
      </c>
      <c r="L23" s="526">
        <v>33.6</v>
      </c>
      <c r="M23" s="1144">
        <v>46.6</v>
      </c>
      <c r="N23" s="1144">
        <v>46.3</v>
      </c>
      <c r="O23" s="1144">
        <v>54.1</v>
      </c>
      <c r="P23" s="80">
        <v>59.1</v>
      </c>
      <c r="Q23" s="80">
        <v>60.6</v>
      </c>
      <c r="R23" s="81">
        <v>57.5</v>
      </c>
    </row>
    <row r="24" spans="1:18" s="938" customFormat="1" ht="27" customHeight="1">
      <c r="A24" s="77" t="s">
        <v>55</v>
      </c>
      <c r="B24" s="78">
        <v>54.5</v>
      </c>
      <c r="C24" s="73">
        <v>54.4</v>
      </c>
      <c r="D24" s="526">
        <v>32</v>
      </c>
      <c r="E24" s="1144">
        <v>32.299999999999997</v>
      </c>
      <c r="F24" s="1144">
        <v>45.1</v>
      </c>
      <c r="G24" s="1144">
        <v>39.299999999999997</v>
      </c>
      <c r="H24" s="1144">
        <v>64.7</v>
      </c>
      <c r="I24" s="1144">
        <v>71.099999999999994</v>
      </c>
      <c r="J24" s="1145">
        <v>71.099999999999994</v>
      </c>
      <c r="K24" s="1143">
        <v>54.6</v>
      </c>
      <c r="L24" s="526">
        <v>52</v>
      </c>
      <c r="M24" s="1144">
        <v>38.9</v>
      </c>
      <c r="N24" s="1144">
        <v>53.3</v>
      </c>
      <c r="O24" s="1144">
        <v>40.700000000000003</v>
      </c>
      <c r="P24" s="80">
        <v>67.599999999999994</v>
      </c>
      <c r="Q24" s="80">
        <v>61.6</v>
      </c>
      <c r="R24" s="81">
        <v>52.7</v>
      </c>
    </row>
    <row r="25" spans="1:18" s="938" customFormat="1" ht="27" customHeight="1">
      <c r="A25" s="77" t="s">
        <v>56</v>
      </c>
      <c r="B25" s="78">
        <v>54.8</v>
      </c>
      <c r="C25" s="73">
        <v>56.2</v>
      </c>
      <c r="D25" s="526">
        <v>38.700000000000003</v>
      </c>
      <c r="E25" s="1144">
        <v>41.9</v>
      </c>
      <c r="F25" s="1144">
        <v>50.7</v>
      </c>
      <c r="G25" s="1144">
        <v>59.8</v>
      </c>
      <c r="H25" s="1144">
        <v>64.8</v>
      </c>
      <c r="I25" s="1144">
        <v>56.5</v>
      </c>
      <c r="J25" s="1145">
        <v>67.400000000000006</v>
      </c>
      <c r="K25" s="1143">
        <v>53.5</v>
      </c>
      <c r="L25" s="526">
        <v>28</v>
      </c>
      <c r="M25" s="1144">
        <v>45.4</v>
      </c>
      <c r="N25" s="1144">
        <v>51</v>
      </c>
      <c r="O25" s="1144">
        <v>44.2</v>
      </c>
      <c r="P25" s="80">
        <v>55.6</v>
      </c>
      <c r="Q25" s="80">
        <v>68.2</v>
      </c>
      <c r="R25" s="81">
        <v>55.5</v>
      </c>
    </row>
    <row r="26" spans="1:18" s="938" customFormat="1" ht="27" customHeight="1">
      <c r="A26" s="77" t="s">
        <v>57</v>
      </c>
      <c r="B26" s="78">
        <v>57.7</v>
      </c>
      <c r="C26" s="73">
        <v>63.9</v>
      </c>
      <c r="D26" s="526">
        <v>20</v>
      </c>
      <c r="E26" s="1144">
        <v>58.2</v>
      </c>
      <c r="F26" s="1144">
        <v>55.4</v>
      </c>
      <c r="G26" s="1144">
        <v>58.7</v>
      </c>
      <c r="H26" s="1144">
        <v>68.3</v>
      </c>
      <c r="I26" s="1144">
        <v>83.1</v>
      </c>
      <c r="J26" s="1145">
        <v>62</v>
      </c>
      <c r="K26" s="1143">
        <v>51.7</v>
      </c>
      <c r="L26" s="526">
        <v>38</v>
      </c>
      <c r="M26" s="1144">
        <v>49.8</v>
      </c>
      <c r="N26" s="1144">
        <v>46.5</v>
      </c>
      <c r="O26" s="1144">
        <v>45.2</v>
      </c>
      <c r="P26" s="80">
        <v>52.6</v>
      </c>
      <c r="Q26" s="80">
        <v>66.900000000000006</v>
      </c>
      <c r="R26" s="81">
        <v>48.3</v>
      </c>
    </row>
    <row r="27" spans="1:18" s="938" customFormat="1" ht="27" customHeight="1">
      <c r="A27" s="77" t="s">
        <v>58</v>
      </c>
      <c r="B27" s="78">
        <v>48.7</v>
      </c>
      <c r="C27" s="73">
        <v>51.8</v>
      </c>
      <c r="D27" s="526">
        <v>24</v>
      </c>
      <c r="E27" s="1144">
        <v>37.1</v>
      </c>
      <c r="F27" s="1144">
        <v>38.9</v>
      </c>
      <c r="G27" s="1144">
        <v>49.9</v>
      </c>
      <c r="H27" s="1144">
        <v>55.2</v>
      </c>
      <c r="I27" s="1144">
        <v>62.4</v>
      </c>
      <c r="J27" s="1145">
        <v>73.599999999999994</v>
      </c>
      <c r="K27" s="1143">
        <v>45.5</v>
      </c>
      <c r="L27" s="526">
        <v>4</v>
      </c>
      <c r="M27" s="1144">
        <v>32</v>
      </c>
      <c r="N27" s="1144">
        <v>43.1</v>
      </c>
      <c r="O27" s="1144">
        <v>37.4</v>
      </c>
      <c r="P27" s="80">
        <v>48.3</v>
      </c>
      <c r="Q27" s="80">
        <v>55.3</v>
      </c>
      <c r="R27" s="81">
        <v>58.5</v>
      </c>
    </row>
    <row r="28" spans="1:18" s="938" customFormat="1" ht="27" customHeight="1">
      <c r="A28" s="77" t="s">
        <v>59</v>
      </c>
      <c r="B28" s="78">
        <v>57.4</v>
      </c>
      <c r="C28" s="73">
        <v>60.4</v>
      </c>
      <c r="D28" s="526">
        <v>20</v>
      </c>
      <c r="E28" s="1144">
        <v>48</v>
      </c>
      <c r="F28" s="1144">
        <v>54.8</v>
      </c>
      <c r="G28" s="1144">
        <v>52.1</v>
      </c>
      <c r="H28" s="1144">
        <v>67.7</v>
      </c>
      <c r="I28" s="1144">
        <v>72.099999999999994</v>
      </c>
      <c r="J28" s="1145">
        <v>69.099999999999994</v>
      </c>
      <c r="K28" s="1143">
        <v>54.5</v>
      </c>
      <c r="L28" s="526">
        <v>25</v>
      </c>
      <c r="M28" s="1144">
        <v>35.799999999999997</v>
      </c>
      <c r="N28" s="1144">
        <v>57</v>
      </c>
      <c r="O28" s="1144">
        <v>54.6</v>
      </c>
      <c r="P28" s="80">
        <v>61.4</v>
      </c>
      <c r="Q28" s="80">
        <v>58.6</v>
      </c>
      <c r="R28" s="81">
        <v>55.9</v>
      </c>
    </row>
    <row r="29" spans="1:18" s="938" customFormat="1" ht="27" customHeight="1">
      <c r="A29" s="77" t="s">
        <v>60</v>
      </c>
      <c r="B29" s="78">
        <v>57.2</v>
      </c>
      <c r="C29" s="73">
        <v>61.1</v>
      </c>
      <c r="D29" s="526">
        <v>52</v>
      </c>
      <c r="E29" s="1144">
        <v>49.4</v>
      </c>
      <c r="F29" s="1144">
        <v>56.1</v>
      </c>
      <c r="G29" s="1144">
        <v>56.6</v>
      </c>
      <c r="H29" s="1144">
        <v>70.900000000000006</v>
      </c>
      <c r="I29" s="1144">
        <v>68.400000000000006</v>
      </c>
      <c r="J29" s="1145">
        <v>63.8</v>
      </c>
      <c r="K29" s="1143">
        <v>53.4</v>
      </c>
      <c r="L29" s="526">
        <v>22.4</v>
      </c>
      <c r="M29" s="1144">
        <v>40</v>
      </c>
      <c r="N29" s="1144">
        <v>52.5</v>
      </c>
      <c r="O29" s="1144">
        <v>53.7</v>
      </c>
      <c r="P29" s="80">
        <v>61.1</v>
      </c>
      <c r="Q29" s="80">
        <v>58.1</v>
      </c>
      <c r="R29" s="81">
        <v>54.9</v>
      </c>
    </row>
    <row r="30" spans="1:18" s="938" customFormat="1" ht="27" customHeight="1">
      <c r="A30" s="77" t="s">
        <v>61</v>
      </c>
      <c r="B30" s="78">
        <v>57.3</v>
      </c>
      <c r="C30" s="73">
        <v>59.4</v>
      </c>
      <c r="D30" s="526">
        <v>65</v>
      </c>
      <c r="E30" s="1144">
        <v>51.6</v>
      </c>
      <c r="F30" s="1144">
        <v>58.6</v>
      </c>
      <c r="G30" s="1144">
        <v>54.2</v>
      </c>
      <c r="H30" s="1144">
        <v>62.3</v>
      </c>
      <c r="I30" s="1144">
        <v>64.400000000000006</v>
      </c>
      <c r="J30" s="1145">
        <v>63.4</v>
      </c>
      <c r="K30" s="1143">
        <v>55.1</v>
      </c>
      <c r="L30" s="526">
        <v>15.4</v>
      </c>
      <c r="M30" s="1144">
        <v>48.6</v>
      </c>
      <c r="N30" s="1144">
        <v>42.5</v>
      </c>
      <c r="O30" s="1144">
        <v>54.4</v>
      </c>
      <c r="P30" s="80">
        <v>63</v>
      </c>
      <c r="Q30" s="80">
        <v>65</v>
      </c>
      <c r="R30" s="81">
        <v>58.2</v>
      </c>
    </row>
    <row r="31" spans="1:18" s="938" customFormat="1" ht="27" customHeight="1">
      <c r="A31" s="77" t="s">
        <v>62</v>
      </c>
      <c r="B31" s="78">
        <v>56.4</v>
      </c>
      <c r="C31" s="73">
        <v>59.4</v>
      </c>
      <c r="D31" s="526">
        <v>33.1</v>
      </c>
      <c r="E31" s="1144">
        <v>50.8</v>
      </c>
      <c r="F31" s="1144">
        <v>58</v>
      </c>
      <c r="G31" s="1144">
        <v>57.7</v>
      </c>
      <c r="H31" s="1144">
        <v>61</v>
      </c>
      <c r="I31" s="1144">
        <v>66.900000000000006</v>
      </c>
      <c r="J31" s="1145">
        <v>69</v>
      </c>
      <c r="K31" s="1143">
        <v>53.3</v>
      </c>
      <c r="L31" s="526">
        <v>24</v>
      </c>
      <c r="M31" s="1144">
        <v>40.200000000000003</v>
      </c>
      <c r="N31" s="1144">
        <v>51</v>
      </c>
      <c r="O31" s="1144">
        <v>52.8</v>
      </c>
      <c r="P31" s="80">
        <v>60.3</v>
      </c>
      <c r="Q31" s="80">
        <v>63.2</v>
      </c>
      <c r="R31" s="81">
        <v>55.2</v>
      </c>
    </row>
    <row r="32" spans="1:18" s="938" customFormat="1" ht="27" customHeight="1">
      <c r="A32" s="77" t="s">
        <v>63</v>
      </c>
      <c r="B32" s="78">
        <v>56.3</v>
      </c>
      <c r="C32" s="73">
        <v>58</v>
      </c>
      <c r="D32" s="526">
        <v>28</v>
      </c>
      <c r="E32" s="1144">
        <v>52.7</v>
      </c>
      <c r="F32" s="1144">
        <v>52.5</v>
      </c>
      <c r="G32" s="1144">
        <v>50.8</v>
      </c>
      <c r="H32" s="1144">
        <v>66.8</v>
      </c>
      <c r="I32" s="1144">
        <v>68.400000000000006</v>
      </c>
      <c r="J32" s="1145">
        <v>58.6</v>
      </c>
      <c r="K32" s="1143">
        <v>54.8</v>
      </c>
      <c r="L32" s="526">
        <v>27</v>
      </c>
      <c r="M32" s="1144">
        <v>35.6</v>
      </c>
      <c r="N32" s="1144">
        <v>51.5</v>
      </c>
      <c r="O32" s="1144">
        <v>55.1</v>
      </c>
      <c r="P32" s="80">
        <v>57.4</v>
      </c>
      <c r="Q32" s="80">
        <v>66.2</v>
      </c>
      <c r="R32" s="81">
        <v>60</v>
      </c>
    </row>
    <row r="33" spans="1:18" s="938" customFormat="1" ht="27" customHeight="1">
      <c r="A33" s="77" t="s">
        <v>64</v>
      </c>
      <c r="B33" s="78">
        <v>56.5</v>
      </c>
      <c r="C33" s="73">
        <v>58.9</v>
      </c>
      <c r="D33" s="526">
        <v>57</v>
      </c>
      <c r="E33" s="1144">
        <v>43.2</v>
      </c>
      <c r="F33" s="1144">
        <v>55.4</v>
      </c>
      <c r="G33" s="1144">
        <v>52.5</v>
      </c>
      <c r="H33" s="1144">
        <v>67.8</v>
      </c>
      <c r="I33" s="1144">
        <v>69.5</v>
      </c>
      <c r="J33" s="1145">
        <v>67.5</v>
      </c>
      <c r="K33" s="1143">
        <v>54.1</v>
      </c>
      <c r="L33" s="526">
        <v>13</v>
      </c>
      <c r="M33" s="1144">
        <v>46.9</v>
      </c>
      <c r="N33" s="1144">
        <v>52.8</v>
      </c>
      <c r="O33" s="1144">
        <v>46.6</v>
      </c>
      <c r="P33" s="80">
        <v>61.3</v>
      </c>
      <c r="Q33" s="80">
        <v>65.8</v>
      </c>
      <c r="R33" s="81">
        <v>57.9</v>
      </c>
    </row>
    <row r="34" spans="1:18" s="938" customFormat="1" ht="27" customHeight="1">
      <c r="A34" s="77" t="s">
        <v>65</v>
      </c>
      <c r="B34" s="78">
        <v>58.2</v>
      </c>
      <c r="C34" s="73">
        <v>60.8</v>
      </c>
      <c r="D34" s="526">
        <v>52</v>
      </c>
      <c r="E34" s="1144">
        <v>47.9</v>
      </c>
      <c r="F34" s="1144">
        <v>65.900000000000006</v>
      </c>
      <c r="G34" s="1144">
        <v>59.5</v>
      </c>
      <c r="H34" s="1144">
        <v>64.900000000000006</v>
      </c>
      <c r="I34" s="1144">
        <v>62.2</v>
      </c>
      <c r="J34" s="1145">
        <v>65.3</v>
      </c>
      <c r="K34" s="1143">
        <v>55.8</v>
      </c>
      <c r="L34" s="526">
        <v>29.5</v>
      </c>
      <c r="M34" s="1144">
        <v>47.9</v>
      </c>
      <c r="N34" s="1144">
        <v>51</v>
      </c>
      <c r="O34" s="1144">
        <v>63</v>
      </c>
      <c r="P34" s="80">
        <v>66.7</v>
      </c>
      <c r="Q34" s="80">
        <v>60.8</v>
      </c>
      <c r="R34" s="81">
        <v>48.6</v>
      </c>
    </row>
    <row r="35" spans="1:18" s="938" customFormat="1" ht="27" customHeight="1">
      <c r="A35" s="77" t="s">
        <v>66</v>
      </c>
      <c r="B35" s="78">
        <v>54.1</v>
      </c>
      <c r="C35" s="73">
        <v>56.4</v>
      </c>
      <c r="D35" s="526">
        <v>42.2</v>
      </c>
      <c r="E35" s="1144">
        <v>43.3</v>
      </c>
      <c r="F35" s="1144">
        <v>54.2</v>
      </c>
      <c r="G35" s="1144">
        <v>56.8</v>
      </c>
      <c r="H35" s="1144">
        <v>61.4</v>
      </c>
      <c r="I35" s="1144">
        <v>59.9</v>
      </c>
      <c r="J35" s="1145">
        <v>66.400000000000006</v>
      </c>
      <c r="K35" s="1143">
        <v>51.9</v>
      </c>
      <c r="L35" s="526">
        <v>32.4</v>
      </c>
      <c r="M35" s="1144">
        <v>42.7</v>
      </c>
      <c r="N35" s="1144">
        <v>46</v>
      </c>
      <c r="O35" s="1144">
        <v>51.3</v>
      </c>
      <c r="P35" s="80">
        <v>60.6</v>
      </c>
      <c r="Q35" s="80">
        <v>58.6</v>
      </c>
      <c r="R35" s="81">
        <v>54.4</v>
      </c>
    </row>
    <row r="36" spans="1:18" s="938" customFormat="1" ht="27" customHeight="1">
      <c r="A36" s="77" t="s">
        <v>67</v>
      </c>
      <c r="B36" s="78">
        <v>56</v>
      </c>
      <c r="C36" s="73">
        <v>58.7</v>
      </c>
      <c r="D36" s="526">
        <v>22.6</v>
      </c>
      <c r="E36" s="1144">
        <v>48</v>
      </c>
      <c r="F36" s="1144">
        <v>56.3</v>
      </c>
      <c r="G36" s="1144">
        <v>56.7</v>
      </c>
      <c r="H36" s="1144">
        <v>64</v>
      </c>
      <c r="I36" s="1144">
        <v>65</v>
      </c>
      <c r="J36" s="1145">
        <v>67.900000000000006</v>
      </c>
      <c r="K36" s="1143">
        <v>53.4</v>
      </c>
      <c r="L36" s="526">
        <v>33.1</v>
      </c>
      <c r="M36" s="1144">
        <v>41.5</v>
      </c>
      <c r="N36" s="1144">
        <v>48.8</v>
      </c>
      <c r="O36" s="1144">
        <v>53</v>
      </c>
      <c r="P36" s="80">
        <v>60.4</v>
      </c>
      <c r="Q36" s="80">
        <v>60.6</v>
      </c>
      <c r="R36" s="81">
        <v>56.4</v>
      </c>
    </row>
    <row r="37" spans="1:18" s="938" customFormat="1" ht="27" customHeight="1">
      <c r="A37" s="77" t="s">
        <v>68</v>
      </c>
      <c r="B37" s="78">
        <v>60.5</v>
      </c>
      <c r="C37" s="73">
        <v>63.9</v>
      </c>
      <c r="D37" s="526">
        <v>46.7</v>
      </c>
      <c r="E37" s="1144">
        <v>58.9</v>
      </c>
      <c r="F37" s="1144">
        <v>58.4</v>
      </c>
      <c r="G37" s="1144">
        <v>64.7</v>
      </c>
      <c r="H37" s="1144">
        <v>67.5</v>
      </c>
      <c r="I37" s="1144">
        <v>70.2</v>
      </c>
      <c r="J37" s="1145">
        <v>63.8</v>
      </c>
      <c r="K37" s="1143">
        <v>57.4</v>
      </c>
      <c r="L37" s="526">
        <v>31</v>
      </c>
      <c r="M37" s="1144">
        <v>55.2</v>
      </c>
      <c r="N37" s="1144">
        <v>53.2</v>
      </c>
      <c r="O37" s="1144">
        <v>53.8</v>
      </c>
      <c r="P37" s="80">
        <v>53</v>
      </c>
      <c r="Q37" s="80">
        <v>69.099999999999994</v>
      </c>
      <c r="R37" s="81">
        <v>61.6</v>
      </c>
    </row>
    <row r="38" spans="1:18" s="938" customFormat="1" ht="27" customHeight="1">
      <c r="A38" s="77" t="s">
        <v>69</v>
      </c>
      <c r="B38" s="78">
        <v>55.1</v>
      </c>
      <c r="C38" s="73">
        <v>57.7</v>
      </c>
      <c r="D38" s="526">
        <v>0</v>
      </c>
      <c r="E38" s="1144">
        <v>46.5</v>
      </c>
      <c r="F38" s="1144">
        <v>59.2</v>
      </c>
      <c r="G38" s="1144">
        <v>50.9</v>
      </c>
      <c r="H38" s="1144">
        <v>63.5</v>
      </c>
      <c r="I38" s="1144">
        <v>62.3</v>
      </c>
      <c r="J38" s="1145">
        <v>65.5</v>
      </c>
      <c r="K38" s="1143">
        <v>52.8</v>
      </c>
      <c r="L38" s="526">
        <v>30</v>
      </c>
      <c r="M38" s="1144">
        <v>46.2</v>
      </c>
      <c r="N38" s="1144">
        <v>45.8</v>
      </c>
      <c r="O38" s="1144">
        <v>46.1</v>
      </c>
      <c r="P38" s="80">
        <v>61.1</v>
      </c>
      <c r="Q38" s="80">
        <v>60.4</v>
      </c>
      <c r="R38" s="81">
        <v>54.8</v>
      </c>
    </row>
    <row r="39" spans="1:18" s="938" customFormat="1" ht="27" customHeight="1">
      <c r="A39" s="77" t="s">
        <v>70</v>
      </c>
      <c r="B39" s="78">
        <v>52.5</v>
      </c>
      <c r="C39" s="73">
        <v>55.8</v>
      </c>
      <c r="D39" s="526">
        <v>12</v>
      </c>
      <c r="E39" s="1144">
        <v>41.7</v>
      </c>
      <c r="F39" s="1144">
        <v>45.8</v>
      </c>
      <c r="G39" s="1144">
        <v>53.8</v>
      </c>
      <c r="H39" s="1144">
        <v>70</v>
      </c>
      <c r="I39" s="1144">
        <v>52.7</v>
      </c>
      <c r="J39" s="1145">
        <v>76</v>
      </c>
      <c r="K39" s="1143">
        <v>49.5</v>
      </c>
      <c r="L39" s="526">
        <v>56</v>
      </c>
      <c r="M39" s="1144">
        <v>38.9</v>
      </c>
      <c r="N39" s="1144">
        <v>39.1</v>
      </c>
      <c r="O39" s="1144">
        <v>56.9</v>
      </c>
      <c r="P39" s="80">
        <v>56.4</v>
      </c>
      <c r="Q39" s="80">
        <v>52.5</v>
      </c>
      <c r="R39" s="81">
        <v>45.3</v>
      </c>
    </row>
    <row r="40" spans="1:18" s="938" customFormat="1" ht="27" customHeight="1">
      <c r="A40" s="77" t="s">
        <v>71</v>
      </c>
      <c r="B40" s="78">
        <v>54.7</v>
      </c>
      <c r="C40" s="73">
        <v>57.4</v>
      </c>
      <c r="D40" s="526">
        <v>64</v>
      </c>
      <c r="E40" s="1144">
        <v>52</v>
      </c>
      <c r="F40" s="1144">
        <v>49.1</v>
      </c>
      <c r="G40" s="1144">
        <v>56.4</v>
      </c>
      <c r="H40" s="1144">
        <v>56.3</v>
      </c>
      <c r="I40" s="1144">
        <v>69.5</v>
      </c>
      <c r="J40" s="1145">
        <v>56.8</v>
      </c>
      <c r="K40" s="1143">
        <v>52.2</v>
      </c>
      <c r="L40" s="526">
        <v>84</v>
      </c>
      <c r="M40" s="1144">
        <v>57.1</v>
      </c>
      <c r="N40" s="1144">
        <v>54.9</v>
      </c>
      <c r="O40" s="1144">
        <v>38</v>
      </c>
      <c r="P40" s="80">
        <v>58.2</v>
      </c>
      <c r="Q40" s="80">
        <v>47.8</v>
      </c>
      <c r="R40" s="81">
        <v>58.5</v>
      </c>
    </row>
    <row r="41" spans="1:18" s="938" customFormat="1" ht="27" customHeight="1">
      <c r="A41" s="77" t="s">
        <v>72</v>
      </c>
      <c r="B41" s="78">
        <v>58</v>
      </c>
      <c r="C41" s="73">
        <v>61.3</v>
      </c>
      <c r="D41" s="526">
        <v>37.6</v>
      </c>
      <c r="E41" s="1144">
        <v>56.5</v>
      </c>
      <c r="F41" s="1144">
        <v>62.5</v>
      </c>
      <c r="G41" s="1144">
        <v>60.1</v>
      </c>
      <c r="H41" s="1144">
        <v>68.8</v>
      </c>
      <c r="I41" s="1144">
        <v>64.099999999999994</v>
      </c>
      <c r="J41" s="1145">
        <v>57.5</v>
      </c>
      <c r="K41" s="1143">
        <v>54.9</v>
      </c>
      <c r="L41" s="526">
        <v>25.6</v>
      </c>
      <c r="M41" s="1144">
        <v>42.8</v>
      </c>
      <c r="N41" s="1144">
        <v>48</v>
      </c>
      <c r="O41" s="1144">
        <v>60.7</v>
      </c>
      <c r="P41" s="80">
        <v>61.8</v>
      </c>
      <c r="Q41" s="80">
        <v>60.1</v>
      </c>
      <c r="R41" s="81">
        <v>58.5</v>
      </c>
    </row>
    <row r="42" spans="1:18" s="938" customFormat="1" ht="27" customHeight="1">
      <c r="A42" s="77" t="s">
        <v>73</v>
      </c>
      <c r="B42" s="78">
        <v>55.9</v>
      </c>
      <c r="C42" s="73">
        <v>57.6</v>
      </c>
      <c r="D42" s="526">
        <v>52.6</v>
      </c>
      <c r="E42" s="1144">
        <v>48.3</v>
      </c>
      <c r="F42" s="1144">
        <v>52.9</v>
      </c>
      <c r="G42" s="1144">
        <v>55.5</v>
      </c>
      <c r="H42" s="1144">
        <v>59.4</v>
      </c>
      <c r="I42" s="1144">
        <v>62.5</v>
      </c>
      <c r="J42" s="1145">
        <v>69.5</v>
      </c>
      <c r="K42" s="1143">
        <v>54.3</v>
      </c>
      <c r="L42" s="526">
        <v>28</v>
      </c>
      <c r="M42" s="1144">
        <v>42.3</v>
      </c>
      <c r="N42" s="1144">
        <v>47.4</v>
      </c>
      <c r="O42" s="1144">
        <v>57.5</v>
      </c>
      <c r="P42" s="80">
        <v>61.3</v>
      </c>
      <c r="Q42" s="80">
        <v>61.2</v>
      </c>
      <c r="R42" s="81">
        <v>56.7</v>
      </c>
    </row>
    <row r="43" spans="1:18" s="938" customFormat="1" ht="27" customHeight="1">
      <c r="A43" s="77" t="s">
        <v>74</v>
      </c>
      <c r="B43" s="78">
        <v>55</v>
      </c>
      <c r="C43" s="73">
        <v>58</v>
      </c>
      <c r="D43" s="526">
        <v>24</v>
      </c>
      <c r="E43" s="1144">
        <v>49.8</v>
      </c>
      <c r="F43" s="1144">
        <v>50.8</v>
      </c>
      <c r="G43" s="1144">
        <v>54.3</v>
      </c>
      <c r="H43" s="1144">
        <v>60.2</v>
      </c>
      <c r="I43" s="1144">
        <v>64.599999999999994</v>
      </c>
      <c r="J43" s="1145">
        <v>70.5</v>
      </c>
      <c r="K43" s="1143">
        <v>52.2</v>
      </c>
      <c r="L43" s="526">
        <v>29.3</v>
      </c>
      <c r="M43" s="1144">
        <v>47.8</v>
      </c>
      <c r="N43" s="1144">
        <v>42.7</v>
      </c>
      <c r="O43" s="1144">
        <v>47.6</v>
      </c>
      <c r="P43" s="80">
        <v>59.2</v>
      </c>
      <c r="Q43" s="80">
        <v>61.1</v>
      </c>
      <c r="R43" s="81">
        <v>51.8</v>
      </c>
    </row>
    <row r="44" spans="1:18" s="938" customFormat="1" ht="27" customHeight="1">
      <c r="A44" s="77" t="s">
        <v>75</v>
      </c>
      <c r="B44" s="78">
        <v>57</v>
      </c>
      <c r="C44" s="73">
        <v>59.1</v>
      </c>
      <c r="D44" s="526">
        <v>16</v>
      </c>
      <c r="E44" s="1144">
        <v>49.3</v>
      </c>
      <c r="F44" s="1144">
        <v>52.3</v>
      </c>
      <c r="G44" s="1144">
        <v>59.6</v>
      </c>
      <c r="H44" s="1144">
        <v>67.400000000000006</v>
      </c>
      <c r="I44" s="1144">
        <v>64.5</v>
      </c>
      <c r="J44" s="1145">
        <v>65.2</v>
      </c>
      <c r="K44" s="1143">
        <v>55</v>
      </c>
      <c r="L44" s="526">
        <v>26</v>
      </c>
      <c r="M44" s="1144">
        <v>48.4</v>
      </c>
      <c r="N44" s="1144">
        <v>47.7</v>
      </c>
      <c r="O44" s="1144">
        <v>44</v>
      </c>
      <c r="P44" s="80">
        <v>66.900000000000006</v>
      </c>
      <c r="Q44" s="80">
        <v>59.6</v>
      </c>
      <c r="R44" s="81">
        <v>64</v>
      </c>
    </row>
    <row r="45" spans="1:18" s="938" customFormat="1" ht="27" customHeight="1">
      <c r="A45" s="77" t="s">
        <v>76</v>
      </c>
      <c r="B45" s="78">
        <v>59.4</v>
      </c>
      <c r="C45" s="73">
        <v>64.7</v>
      </c>
      <c r="D45" s="526">
        <v>20</v>
      </c>
      <c r="E45" s="1144">
        <v>54.9</v>
      </c>
      <c r="F45" s="1144">
        <v>66.8</v>
      </c>
      <c r="G45" s="1144">
        <v>64</v>
      </c>
      <c r="H45" s="1144">
        <v>59</v>
      </c>
      <c r="I45" s="1144">
        <v>76.400000000000006</v>
      </c>
      <c r="J45" s="1145">
        <v>68</v>
      </c>
      <c r="K45" s="1143">
        <v>54.5</v>
      </c>
      <c r="L45" s="526">
        <v>6</v>
      </c>
      <c r="M45" s="1144">
        <v>34.5</v>
      </c>
      <c r="N45" s="1144">
        <v>44</v>
      </c>
      <c r="O45" s="1144">
        <v>56.3</v>
      </c>
      <c r="P45" s="80">
        <v>55.1</v>
      </c>
      <c r="Q45" s="80">
        <v>67</v>
      </c>
      <c r="R45" s="81">
        <v>68.3</v>
      </c>
    </row>
    <row r="46" spans="1:18" s="938" customFormat="1" ht="27" customHeight="1">
      <c r="A46" s="77" t="s">
        <v>77</v>
      </c>
      <c r="B46" s="78">
        <v>54.4</v>
      </c>
      <c r="C46" s="73">
        <v>55.7</v>
      </c>
      <c r="D46" s="526">
        <v>52</v>
      </c>
      <c r="E46" s="1144">
        <v>51.3</v>
      </c>
      <c r="F46" s="1144">
        <v>52.3</v>
      </c>
      <c r="G46" s="1144">
        <v>51</v>
      </c>
      <c r="H46" s="1144">
        <v>57</v>
      </c>
      <c r="I46" s="1144">
        <v>63.1</v>
      </c>
      <c r="J46" s="1145">
        <v>57.3</v>
      </c>
      <c r="K46" s="1143">
        <v>53.2</v>
      </c>
      <c r="L46" s="526">
        <v>65.3</v>
      </c>
      <c r="M46" s="1144">
        <v>38.4</v>
      </c>
      <c r="N46" s="1144">
        <v>51</v>
      </c>
      <c r="O46" s="1144">
        <v>60</v>
      </c>
      <c r="P46" s="80">
        <v>52.8</v>
      </c>
      <c r="Q46" s="80">
        <v>55.3</v>
      </c>
      <c r="R46" s="81">
        <v>56.2</v>
      </c>
    </row>
    <row r="47" spans="1:18" s="938" customFormat="1" ht="27" customHeight="1">
      <c r="A47" s="77" t="s">
        <v>78</v>
      </c>
      <c r="B47" s="78">
        <v>55.9</v>
      </c>
      <c r="C47" s="73">
        <v>61.3</v>
      </c>
      <c r="D47" s="526">
        <v>18</v>
      </c>
      <c r="E47" s="1144">
        <v>46.5</v>
      </c>
      <c r="F47" s="1144">
        <v>44.4</v>
      </c>
      <c r="G47" s="1144">
        <v>72</v>
      </c>
      <c r="H47" s="1144">
        <v>70.2</v>
      </c>
      <c r="I47" s="1144">
        <v>71.2</v>
      </c>
      <c r="J47" s="1145">
        <v>62</v>
      </c>
      <c r="K47" s="1143">
        <v>51.1</v>
      </c>
      <c r="L47" s="526">
        <v>2</v>
      </c>
      <c r="M47" s="1144">
        <v>56.5</v>
      </c>
      <c r="N47" s="1144">
        <v>47</v>
      </c>
      <c r="O47" s="1144">
        <v>47.6</v>
      </c>
      <c r="P47" s="80">
        <v>46.2</v>
      </c>
      <c r="Q47" s="80">
        <v>53.1</v>
      </c>
      <c r="R47" s="81">
        <v>68.900000000000006</v>
      </c>
    </row>
    <row r="48" spans="1:18" s="938" customFormat="1" ht="27" customHeight="1">
      <c r="A48" s="77" t="s">
        <v>79</v>
      </c>
      <c r="B48" s="78">
        <v>55.4</v>
      </c>
      <c r="C48" s="73">
        <v>57.9</v>
      </c>
      <c r="D48" s="526">
        <v>32.9</v>
      </c>
      <c r="E48" s="1144">
        <v>44.1</v>
      </c>
      <c r="F48" s="1144">
        <v>57</v>
      </c>
      <c r="G48" s="1144">
        <v>52.5</v>
      </c>
      <c r="H48" s="1144">
        <v>63.8</v>
      </c>
      <c r="I48" s="1144">
        <v>68.5</v>
      </c>
      <c r="J48" s="1145">
        <v>65.3</v>
      </c>
      <c r="K48" s="1143">
        <v>53.2</v>
      </c>
      <c r="L48" s="526">
        <v>38.299999999999997</v>
      </c>
      <c r="M48" s="1144">
        <v>41.5</v>
      </c>
      <c r="N48" s="1144">
        <v>45.4</v>
      </c>
      <c r="O48" s="1144">
        <v>50.6</v>
      </c>
      <c r="P48" s="80">
        <v>60.4</v>
      </c>
      <c r="Q48" s="80">
        <v>62.4</v>
      </c>
      <c r="R48" s="81">
        <v>60.1</v>
      </c>
    </row>
    <row r="49" spans="1:18" s="938" customFormat="1" ht="27" customHeight="1">
      <c r="A49" s="77" t="s">
        <v>80</v>
      </c>
      <c r="B49" s="78">
        <v>53.7</v>
      </c>
      <c r="C49" s="73">
        <v>59.3</v>
      </c>
      <c r="D49" s="526">
        <v>28</v>
      </c>
      <c r="E49" s="1144">
        <v>50.9</v>
      </c>
      <c r="F49" s="1144">
        <v>63.1</v>
      </c>
      <c r="G49" s="1144">
        <v>61.7</v>
      </c>
      <c r="H49" s="1144">
        <v>57.6</v>
      </c>
      <c r="I49" s="1144">
        <v>61.1</v>
      </c>
      <c r="J49" s="1145">
        <v>66.8</v>
      </c>
      <c r="K49" s="1143">
        <v>48.6</v>
      </c>
      <c r="L49" s="526">
        <v>2</v>
      </c>
      <c r="M49" s="1144">
        <v>32.4</v>
      </c>
      <c r="N49" s="1144">
        <v>43.1</v>
      </c>
      <c r="O49" s="1144">
        <v>51.4</v>
      </c>
      <c r="P49" s="80">
        <v>54.3</v>
      </c>
      <c r="Q49" s="80">
        <v>56.2</v>
      </c>
      <c r="R49" s="81">
        <v>56</v>
      </c>
    </row>
    <row r="50" spans="1:18" s="938" customFormat="1" ht="27" customHeight="1">
      <c r="A50" s="77" t="s">
        <v>81</v>
      </c>
      <c r="B50" s="78">
        <v>52.5</v>
      </c>
      <c r="C50" s="73">
        <v>55.3</v>
      </c>
      <c r="D50" s="526">
        <v>24</v>
      </c>
      <c r="E50" s="1144">
        <v>29.4</v>
      </c>
      <c r="F50" s="1144">
        <v>55.4</v>
      </c>
      <c r="G50" s="1144">
        <v>57.1</v>
      </c>
      <c r="H50" s="1144">
        <v>59.5</v>
      </c>
      <c r="I50" s="1144">
        <v>63.8</v>
      </c>
      <c r="J50" s="1145">
        <v>63.3</v>
      </c>
      <c r="K50" s="1143">
        <v>49.9</v>
      </c>
      <c r="L50" s="526">
        <v>41.3</v>
      </c>
      <c r="M50" s="1144">
        <v>35.799999999999997</v>
      </c>
      <c r="N50" s="1144">
        <v>53.8</v>
      </c>
      <c r="O50" s="1144">
        <v>44.5</v>
      </c>
      <c r="P50" s="80">
        <v>57.9</v>
      </c>
      <c r="Q50" s="80">
        <v>51.6</v>
      </c>
      <c r="R50" s="81">
        <v>51.8</v>
      </c>
    </row>
    <row r="51" spans="1:18" s="938" customFormat="1" ht="27" customHeight="1">
      <c r="A51" s="77" t="s">
        <v>82</v>
      </c>
      <c r="B51" s="78">
        <v>56.7</v>
      </c>
      <c r="C51" s="73">
        <v>62.4</v>
      </c>
      <c r="D51" s="526">
        <v>36</v>
      </c>
      <c r="E51" s="1144">
        <v>51.2</v>
      </c>
      <c r="F51" s="1144">
        <v>53.5</v>
      </c>
      <c r="G51" s="1144">
        <v>67.5</v>
      </c>
      <c r="H51" s="1144">
        <v>62</v>
      </c>
      <c r="I51" s="1144">
        <v>72.8</v>
      </c>
      <c r="J51" s="1145">
        <v>69.3</v>
      </c>
      <c r="K51" s="1143">
        <v>51.5</v>
      </c>
      <c r="L51" s="526">
        <v>11</v>
      </c>
      <c r="M51" s="1144">
        <v>44.3</v>
      </c>
      <c r="N51" s="1144">
        <v>56</v>
      </c>
      <c r="O51" s="1144">
        <v>47.9</v>
      </c>
      <c r="P51" s="80">
        <v>54.5</v>
      </c>
      <c r="Q51" s="80">
        <v>52.1</v>
      </c>
      <c r="R51" s="81">
        <v>58</v>
      </c>
    </row>
    <row r="52" spans="1:18" s="938" customFormat="1" ht="27" customHeight="1">
      <c r="A52" s="77" t="s">
        <v>83</v>
      </c>
      <c r="B52" s="78">
        <v>56.8</v>
      </c>
      <c r="C52" s="73">
        <v>59.4</v>
      </c>
      <c r="D52" s="526">
        <v>41.3</v>
      </c>
      <c r="E52" s="1144">
        <v>49.7</v>
      </c>
      <c r="F52" s="1144">
        <v>58.5</v>
      </c>
      <c r="G52" s="1144">
        <v>63.1</v>
      </c>
      <c r="H52" s="1144">
        <v>58.2</v>
      </c>
      <c r="I52" s="1144">
        <v>63.6</v>
      </c>
      <c r="J52" s="1145">
        <v>64.3</v>
      </c>
      <c r="K52" s="1143">
        <v>54.5</v>
      </c>
      <c r="L52" s="526">
        <v>36</v>
      </c>
      <c r="M52" s="1144">
        <v>46</v>
      </c>
      <c r="N52" s="1144">
        <v>48.2</v>
      </c>
      <c r="O52" s="1144">
        <v>52.7</v>
      </c>
      <c r="P52" s="80">
        <v>59.1</v>
      </c>
      <c r="Q52" s="80">
        <v>65.3</v>
      </c>
      <c r="R52" s="81">
        <v>50.4</v>
      </c>
    </row>
    <row r="53" spans="1:18" s="938" customFormat="1" ht="27" customHeight="1">
      <c r="A53" s="77" t="s">
        <v>84</v>
      </c>
      <c r="B53" s="78">
        <v>55.7</v>
      </c>
      <c r="C53" s="73">
        <v>57.9</v>
      </c>
      <c r="D53" s="526">
        <v>58</v>
      </c>
      <c r="E53" s="1144">
        <v>32.299999999999997</v>
      </c>
      <c r="F53" s="1144">
        <v>50.8</v>
      </c>
      <c r="G53" s="1144">
        <v>62.3</v>
      </c>
      <c r="H53" s="1144">
        <v>54.1</v>
      </c>
      <c r="I53" s="1144">
        <v>75.8</v>
      </c>
      <c r="J53" s="1145">
        <v>63.5</v>
      </c>
      <c r="K53" s="1143">
        <v>53.6</v>
      </c>
      <c r="L53" s="526">
        <v>20</v>
      </c>
      <c r="M53" s="1144">
        <v>49.4</v>
      </c>
      <c r="N53" s="1144">
        <v>36.9</v>
      </c>
      <c r="O53" s="1144">
        <v>49.9</v>
      </c>
      <c r="P53" s="80">
        <v>57.8</v>
      </c>
      <c r="Q53" s="80">
        <v>64.099999999999994</v>
      </c>
      <c r="R53" s="81">
        <v>62</v>
      </c>
    </row>
    <row r="54" spans="1:18" s="938" customFormat="1" ht="27" customHeight="1">
      <c r="A54" s="77" t="s">
        <v>85</v>
      </c>
      <c r="B54" s="78">
        <v>57.9</v>
      </c>
      <c r="C54" s="73">
        <v>59.4</v>
      </c>
      <c r="D54" s="526">
        <v>26</v>
      </c>
      <c r="E54" s="1144">
        <v>44.8</v>
      </c>
      <c r="F54" s="1144">
        <v>53.8</v>
      </c>
      <c r="G54" s="1144">
        <v>56.7</v>
      </c>
      <c r="H54" s="1144">
        <v>59.6</v>
      </c>
      <c r="I54" s="1144">
        <v>72.8</v>
      </c>
      <c r="J54" s="1145">
        <v>69.099999999999994</v>
      </c>
      <c r="K54" s="1143">
        <v>56.5</v>
      </c>
      <c r="L54" s="526">
        <v>49</v>
      </c>
      <c r="M54" s="1144">
        <v>48</v>
      </c>
      <c r="N54" s="1144">
        <v>50.8</v>
      </c>
      <c r="O54" s="1144">
        <v>54.5</v>
      </c>
      <c r="P54" s="80">
        <v>64.099999999999994</v>
      </c>
      <c r="Q54" s="80">
        <v>61</v>
      </c>
      <c r="R54" s="81">
        <v>55.8</v>
      </c>
    </row>
    <row r="55" spans="1:18" s="938" customFormat="1" ht="27" customHeight="1" thickBot="1">
      <c r="A55" s="77" t="s">
        <v>86</v>
      </c>
      <c r="B55" s="82">
        <v>51.3</v>
      </c>
      <c r="C55" s="73">
        <v>51.6</v>
      </c>
      <c r="D55" s="526">
        <v>18</v>
      </c>
      <c r="E55" s="1144">
        <v>41.8</v>
      </c>
      <c r="F55" s="1144">
        <v>54.8</v>
      </c>
      <c r="G55" s="1144">
        <v>49.7</v>
      </c>
      <c r="H55" s="1144">
        <v>56</v>
      </c>
      <c r="I55" s="1144">
        <v>56</v>
      </c>
      <c r="J55" s="1145">
        <v>59.4</v>
      </c>
      <c r="K55" s="1143">
        <v>51.1</v>
      </c>
      <c r="L55" s="526">
        <v>17</v>
      </c>
      <c r="M55" s="1144">
        <v>49.7</v>
      </c>
      <c r="N55" s="1144">
        <v>41.1</v>
      </c>
      <c r="O55" s="1144">
        <v>40.9</v>
      </c>
      <c r="P55" s="80">
        <v>62.8</v>
      </c>
      <c r="Q55" s="81">
        <v>64.7</v>
      </c>
      <c r="R55" s="81">
        <v>43</v>
      </c>
    </row>
    <row r="56" spans="1:18" s="938" customFormat="1" ht="16.5" thickTop="1"/>
    <row r="57" spans="1:18" ht="30.75">
      <c r="A57" s="716" t="s">
        <v>1307</v>
      </c>
      <c r="B57" s="972"/>
      <c r="C57" s="972"/>
      <c r="D57" s="525"/>
      <c r="E57" s="525"/>
      <c r="F57" s="525"/>
      <c r="G57" s="525"/>
      <c r="H57" s="525"/>
      <c r="I57" s="525"/>
      <c r="J57" s="525"/>
      <c r="K57" s="525"/>
      <c r="L57" s="525"/>
      <c r="M57" s="525"/>
      <c r="P57" s="972"/>
      <c r="Q57" s="525"/>
      <c r="R57" s="972"/>
    </row>
    <row r="58" spans="1:18" ht="18.75">
      <c r="A58" s="315"/>
      <c r="B58" s="972"/>
      <c r="C58" s="972"/>
      <c r="D58" s="525"/>
      <c r="E58" s="525"/>
      <c r="F58" s="525"/>
      <c r="G58" s="525"/>
      <c r="H58" s="525"/>
      <c r="I58" s="525"/>
      <c r="J58" s="525"/>
      <c r="K58" s="525"/>
      <c r="L58" s="525"/>
      <c r="M58" s="525"/>
      <c r="N58" s="525"/>
      <c r="O58" s="525"/>
      <c r="P58" s="525"/>
      <c r="Q58" s="525"/>
      <c r="R58" s="525"/>
    </row>
    <row r="59" spans="1:18" ht="19.5" thickBot="1">
      <c r="A59" s="315"/>
      <c r="B59" s="972"/>
      <c r="C59" s="972"/>
      <c r="D59" s="525"/>
      <c r="E59" s="525"/>
      <c r="F59" s="525"/>
      <c r="G59" s="525"/>
      <c r="H59" s="525"/>
      <c r="I59" s="525"/>
      <c r="J59" s="525"/>
      <c r="K59" s="525"/>
      <c r="L59" s="525"/>
      <c r="M59" s="525"/>
      <c r="N59" s="525"/>
      <c r="O59" s="525"/>
      <c r="P59" s="525"/>
      <c r="Q59" s="525"/>
      <c r="R59" s="1068" t="s">
        <v>1306</v>
      </c>
    </row>
    <row r="60" spans="1:18" ht="27" customHeight="1" thickTop="1">
      <c r="A60" s="59"/>
      <c r="B60" s="1186" t="s">
        <v>8</v>
      </c>
      <c r="C60" s="1188" t="s">
        <v>34</v>
      </c>
      <c r="D60" s="1189"/>
      <c r="E60" s="1189"/>
      <c r="F60" s="1189"/>
      <c r="G60" s="1189"/>
      <c r="H60" s="1189"/>
      <c r="I60" s="1189"/>
      <c r="J60" s="1189"/>
      <c r="K60" s="1189" t="s">
        <v>35</v>
      </c>
      <c r="L60" s="1189"/>
      <c r="M60" s="1189"/>
      <c r="N60" s="1189"/>
      <c r="O60" s="1189"/>
      <c r="P60" s="1189"/>
      <c r="Q60" s="1189"/>
      <c r="R60" s="1189"/>
    </row>
    <row r="61" spans="1:18" ht="27" customHeight="1" thickBot="1">
      <c r="A61" s="60"/>
      <c r="B61" s="1187"/>
      <c r="C61" s="61" t="s">
        <v>8</v>
      </c>
      <c r="D61" s="62" t="s">
        <v>145</v>
      </c>
      <c r="E61" s="63" t="s">
        <v>146</v>
      </c>
      <c r="F61" s="63" t="s">
        <v>147</v>
      </c>
      <c r="G61" s="63" t="s">
        <v>148</v>
      </c>
      <c r="H61" s="63" t="s">
        <v>149</v>
      </c>
      <c r="I61" s="63" t="s">
        <v>150</v>
      </c>
      <c r="J61" s="64" t="s">
        <v>151</v>
      </c>
      <c r="K61" s="65" t="s">
        <v>8</v>
      </c>
      <c r="L61" s="62" t="s">
        <v>145</v>
      </c>
      <c r="M61" s="63" t="s">
        <v>146</v>
      </c>
      <c r="N61" s="63" t="s">
        <v>147</v>
      </c>
      <c r="O61" s="63" t="s">
        <v>148</v>
      </c>
      <c r="P61" s="63" t="s">
        <v>149</v>
      </c>
      <c r="Q61" s="63" t="s">
        <v>150</v>
      </c>
      <c r="R61" s="64" t="s">
        <v>151</v>
      </c>
    </row>
    <row r="62" spans="1:18" ht="27" customHeight="1" thickTop="1" thickBot="1">
      <c r="A62" s="66" t="s">
        <v>152</v>
      </c>
      <c r="B62" s="67">
        <f>+B8/$B$8*100</f>
        <v>100</v>
      </c>
      <c r="C62" s="68">
        <f>+C8/$C$8*100</f>
        <v>100</v>
      </c>
      <c r="D62" s="69">
        <f>+D8/$D$8*100</f>
        <v>100</v>
      </c>
      <c r="E62" s="69">
        <f>+E8/$E$8*100</f>
        <v>100</v>
      </c>
      <c r="F62" s="69">
        <f>+F8/$F$8*100</f>
        <v>100</v>
      </c>
      <c r="G62" s="69">
        <f>+G8/$G$8*100</f>
        <v>100</v>
      </c>
      <c r="H62" s="69">
        <f>+H8/$H$8*100</f>
        <v>100</v>
      </c>
      <c r="I62" s="69">
        <f>+I8/$I$8*100</f>
        <v>100</v>
      </c>
      <c r="J62" s="69">
        <f>+J8/$J$8*100</f>
        <v>100</v>
      </c>
      <c r="K62" s="69">
        <f>+K8/$K$8*100</f>
        <v>100</v>
      </c>
      <c r="L62" s="69">
        <f>+L8/$L$8*100</f>
        <v>100</v>
      </c>
      <c r="M62" s="69">
        <f>+M8/$M$8*100</f>
        <v>100</v>
      </c>
      <c r="N62" s="69">
        <f>+N8/$N$8*100</f>
        <v>100</v>
      </c>
      <c r="O62" s="69">
        <f>+O8/$O$8*100</f>
        <v>100</v>
      </c>
      <c r="P62" s="69">
        <f>+P8/$P$8*100</f>
        <v>100</v>
      </c>
      <c r="Q62" s="69">
        <f>+Q8/$Q$8*100</f>
        <v>100</v>
      </c>
      <c r="R62" s="70">
        <f>+R8/$R$8*100</f>
        <v>100</v>
      </c>
    </row>
    <row r="63" spans="1:18" ht="27" customHeight="1" thickTop="1">
      <c r="A63" s="71" t="s">
        <v>40</v>
      </c>
      <c r="B63" s="72">
        <f t="shared" ref="B63:B77" si="0">+B9/$B$8*100</f>
        <v>98.201438848920859</v>
      </c>
      <c r="C63" s="73">
        <f t="shared" ref="C63:C109" si="1">+C9/$C$8*100</f>
        <v>95.00860585197934</v>
      </c>
      <c r="D63" s="74">
        <f t="shared" ref="D63:D109" si="2">+D9/$D$8*100</f>
        <v>90.769230769230774</v>
      </c>
      <c r="E63" s="75">
        <f t="shared" ref="E63:E109" si="3">+E9/$E$8*100</f>
        <v>83.406113537117918</v>
      </c>
      <c r="F63" s="75">
        <f t="shared" ref="F63:F109" si="4">+F9/$F$8*100</f>
        <v>89.52205882352942</v>
      </c>
      <c r="G63" s="75">
        <f t="shared" ref="G63:G109" si="5">+G9/$G$8*100</f>
        <v>92.56637168141593</v>
      </c>
      <c r="H63" s="75">
        <f t="shared" ref="H63:H109" si="6">+H9/$H$8*100</f>
        <v>100.48076923076923</v>
      </c>
      <c r="I63" s="75">
        <f t="shared" ref="I63:I109" si="7">+I9/$I$8*100</f>
        <v>100.45317220543805</v>
      </c>
      <c r="J63" s="76">
        <f t="shared" ref="J63:J109" si="8">+J9/$J$8*100</f>
        <v>94.268476621417804</v>
      </c>
      <c r="K63" s="73">
        <f t="shared" ref="K63:K109" si="9">+K9/$K$8*100</f>
        <v>101.50375939849623</v>
      </c>
      <c r="L63" s="74">
        <f t="shared" ref="L63:L109" si="10">+L9/$L$8*100</f>
        <v>122.44897959183673</v>
      </c>
      <c r="M63" s="75">
        <f t="shared" ref="M63:M109" si="11">+M9/$M$8*100</f>
        <v>105.82750582750582</v>
      </c>
      <c r="N63" s="75">
        <f t="shared" ref="N63:N109" si="12">+N9/$N$8*100</f>
        <v>105.45073375262052</v>
      </c>
      <c r="O63" s="75">
        <f t="shared" ref="O63:O109" si="13">+O9/$O$8*100</f>
        <v>98.473282442748101</v>
      </c>
      <c r="P63" s="75">
        <f t="shared" ref="P63:P109" si="14">+P9/$P$8*100</f>
        <v>97.969543147208114</v>
      </c>
      <c r="Q63" s="75">
        <f t="shared" ref="Q63:Q109" si="15">+Q9/$Q$8*100</f>
        <v>98.51973684210526</v>
      </c>
      <c r="R63" s="76">
        <f t="shared" ref="R63:R109" si="16">+R9/$R$8*100</f>
        <v>101.05263157894737</v>
      </c>
    </row>
    <row r="64" spans="1:18" ht="27" customHeight="1">
      <c r="A64" s="77" t="s">
        <v>41</v>
      </c>
      <c r="B64" s="78">
        <f t="shared" si="0"/>
        <v>92.985611510791372</v>
      </c>
      <c r="C64" s="73">
        <f t="shared" si="1"/>
        <v>95.35283993115317</v>
      </c>
      <c r="D64" s="79">
        <f t="shared" si="2"/>
        <v>116.15384615384615</v>
      </c>
      <c r="E64" s="80">
        <f t="shared" si="3"/>
        <v>79.257641921397379</v>
      </c>
      <c r="F64" s="80">
        <f t="shared" si="4"/>
        <v>109.92647058823528</v>
      </c>
      <c r="G64" s="80">
        <f t="shared" si="5"/>
        <v>88.141592920353972</v>
      </c>
      <c r="H64" s="80">
        <f t="shared" si="6"/>
        <v>85.897435897435898</v>
      </c>
      <c r="I64" s="80">
        <f t="shared" si="7"/>
        <v>93.504531722054367</v>
      </c>
      <c r="J64" s="81">
        <f t="shared" si="8"/>
        <v>104.97737556561087</v>
      </c>
      <c r="K64" s="73">
        <f t="shared" si="9"/>
        <v>90.601503759398497</v>
      </c>
      <c r="L64" s="526">
        <f t="shared" si="10"/>
        <v>72.448979591836732</v>
      </c>
      <c r="M64" s="80">
        <f t="shared" si="11"/>
        <v>68.99766899766901</v>
      </c>
      <c r="N64" s="80">
        <f t="shared" si="12"/>
        <v>74.423480083857442</v>
      </c>
      <c r="O64" s="80">
        <f t="shared" si="13"/>
        <v>84.541984732824432</v>
      </c>
      <c r="P64" s="80">
        <f t="shared" si="14"/>
        <v>86.971235194585432</v>
      </c>
      <c r="Q64" s="80">
        <f t="shared" si="15"/>
        <v>107.4013157894737</v>
      </c>
      <c r="R64" s="81">
        <f t="shared" si="16"/>
        <v>81.05263157894737</v>
      </c>
    </row>
    <row r="65" spans="1:18" ht="27" customHeight="1">
      <c r="A65" s="77" t="s">
        <v>42</v>
      </c>
      <c r="B65" s="78">
        <f t="shared" si="0"/>
        <v>98.741007194244602</v>
      </c>
      <c r="C65" s="73">
        <f t="shared" si="1"/>
        <v>104.81927710843372</v>
      </c>
      <c r="D65" s="79">
        <f t="shared" si="2"/>
        <v>78.717948717948715</v>
      </c>
      <c r="E65" s="80">
        <f t="shared" si="3"/>
        <v>113.53711790393012</v>
      </c>
      <c r="F65" s="80">
        <f t="shared" si="4"/>
        <v>107.90441176470588</v>
      </c>
      <c r="G65" s="80">
        <f t="shared" si="5"/>
        <v>117.34513274336283</v>
      </c>
      <c r="H65" s="80">
        <f t="shared" si="6"/>
        <v>92.628205128205124</v>
      </c>
      <c r="I65" s="80">
        <f t="shared" si="7"/>
        <v>106.34441087613294</v>
      </c>
      <c r="J65" s="81">
        <f t="shared" si="8"/>
        <v>93.212669683257914</v>
      </c>
      <c r="K65" s="73">
        <f t="shared" si="9"/>
        <v>92.66917293233081</v>
      </c>
      <c r="L65" s="79">
        <f t="shared" si="10"/>
        <v>77.210884353741491</v>
      </c>
      <c r="M65" s="80">
        <f t="shared" si="11"/>
        <v>76.456876456876458</v>
      </c>
      <c r="N65" s="80">
        <f t="shared" si="12"/>
        <v>97.274633123689711</v>
      </c>
      <c r="O65" s="80">
        <f t="shared" si="13"/>
        <v>115.26717557251909</v>
      </c>
      <c r="P65" s="80">
        <f t="shared" si="14"/>
        <v>85.617597292724199</v>
      </c>
      <c r="Q65" s="80">
        <f t="shared" si="15"/>
        <v>85.03289473684211</v>
      </c>
      <c r="R65" s="81">
        <f t="shared" si="16"/>
        <v>91.228070175438589</v>
      </c>
    </row>
    <row r="66" spans="1:18" ht="27" customHeight="1">
      <c r="A66" s="77" t="s">
        <v>43</v>
      </c>
      <c r="B66" s="78">
        <f t="shared" si="0"/>
        <v>96.582733812949641</v>
      </c>
      <c r="C66" s="73">
        <f t="shared" si="1"/>
        <v>94.148020654044757</v>
      </c>
      <c r="D66" s="79">
        <f t="shared" si="2"/>
        <v>84.871794871794876</v>
      </c>
      <c r="E66" s="80">
        <f t="shared" si="3"/>
        <v>98.471615720524028</v>
      </c>
      <c r="F66" s="80">
        <f t="shared" si="4"/>
        <v>86.764705882352942</v>
      </c>
      <c r="G66" s="80">
        <f t="shared" si="5"/>
        <v>94.86725663716814</v>
      </c>
      <c r="H66" s="80">
        <f t="shared" si="6"/>
        <v>93.75</v>
      </c>
      <c r="I66" s="80">
        <f t="shared" si="7"/>
        <v>96.072507552870093</v>
      </c>
      <c r="J66" s="81">
        <f t="shared" si="8"/>
        <v>101.20663650075414</v>
      </c>
      <c r="K66" s="73">
        <f t="shared" si="9"/>
        <v>99.060150375939855</v>
      </c>
      <c r="L66" s="79">
        <f t="shared" si="10"/>
        <v>88.435374149659879</v>
      </c>
      <c r="M66" s="80">
        <f t="shared" si="11"/>
        <v>104.19580419580421</v>
      </c>
      <c r="N66" s="80">
        <f t="shared" si="12"/>
        <v>84.905660377358487</v>
      </c>
      <c r="O66" s="80">
        <f t="shared" si="13"/>
        <v>98.282442748091597</v>
      </c>
      <c r="P66" s="80">
        <f t="shared" si="14"/>
        <v>95.431472081218274</v>
      </c>
      <c r="Q66" s="80">
        <f t="shared" si="15"/>
        <v>105.75657894736842</v>
      </c>
      <c r="R66" s="81">
        <f t="shared" si="16"/>
        <v>111.05263157894736</v>
      </c>
    </row>
    <row r="67" spans="1:18" ht="27" customHeight="1">
      <c r="A67" s="77" t="s">
        <v>44</v>
      </c>
      <c r="B67" s="78">
        <f t="shared" si="0"/>
        <v>100.35971223021582</v>
      </c>
      <c r="C67" s="73">
        <f t="shared" si="1"/>
        <v>101.72117039586919</v>
      </c>
      <c r="D67" s="79">
        <f t="shared" si="2"/>
        <v>133.33333333333331</v>
      </c>
      <c r="E67" s="80">
        <f t="shared" si="3"/>
        <v>100</v>
      </c>
      <c r="F67" s="80">
        <f t="shared" si="4"/>
        <v>99.264705882352942</v>
      </c>
      <c r="G67" s="80">
        <f t="shared" si="5"/>
        <v>91.681415929203538</v>
      </c>
      <c r="H67" s="80">
        <f t="shared" si="6"/>
        <v>103.84615384615385</v>
      </c>
      <c r="I67" s="80">
        <f t="shared" si="7"/>
        <v>101.81268882175227</v>
      </c>
      <c r="J67" s="81">
        <f t="shared" si="8"/>
        <v>96.229260935143287</v>
      </c>
      <c r="K67" s="73">
        <f t="shared" si="9"/>
        <v>99.060150375939855</v>
      </c>
      <c r="L67" s="79">
        <f t="shared" si="10"/>
        <v>108.84353741496599</v>
      </c>
      <c r="M67" s="80">
        <f t="shared" si="11"/>
        <v>71.095571095571103</v>
      </c>
      <c r="N67" s="80">
        <f t="shared" si="12"/>
        <v>106.70859538784066</v>
      </c>
      <c r="O67" s="80">
        <f t="shared" si="13"/>
        <v>98.854961832061065</v>
      </c>
      <c r="P67" s="80">
        <f t="shared" si="14"/>
        <v>92.216582064297796</v>
      </c>
      <c r="Q67" s="80">
        <f t="shared" si="15"/>
        <v>100.82236842105263</v>
      </c>
      <c r="R67" s="81">
        <f t="shared" si="16"/>
        <v>84.210526315789465</v>
      </c>
    </row>
    <row r="68" spans="1:18" ht="27" customHeight="1">
      <c r="A68" s="77" t="s">
        <v>45</v>
      </c>
      <c r="B68" s="78">
        <f t="shared" si="0"/>
        <v>92.805755395683448</v>
      </c>
      <c r="C68" s="73">
        <f t="shared" si="1"/>
        <v>84.681583476764203</v>
      </c>
      <c r="D68" s="79">
        <f t="shared" si="2"/>
        <v>10.256410256410255</v>
      </c>
      <c r="E68" s="80">
        <f t="shared" si="3"/>
        <v>96.069868995633186</v>
      </c>
      <c r="F68" s="80">
        <f t="shared" si="4"/>
        <v>116.36029411764706</v>
      </c>
      <c r="G68" s="80">
        <f t="shared" si="5"/>
        <v>61.592920353982294</v>
      </c>
      <c r="H68" s="80">
        <f t="shared" si="6"/>
        <v>74.519230769230774</v>
      </c>
      <c r="I68" s="80">
        <f t="shared" si="7"/>
        <v>88.670694864048343</v>
      </c>
      <c r="J68" s="81">
        <f t="shared" si="8"/>
        <v>75.867269984917044</v>
      </c>
      <c r="K68" s="73">
        <f t="shared" si="9"/>
        <v>101.31578947368421</v>
      </c>
      <c r="L68" s="526">
        <f t="shared" si="10"/>
        <v>27.210884353741498</v>
      </c>
      <c r="M68" s="80">
        <f t="shared" si="11"/>
        <v>109.79020979020979</v>
      </c>
      <c r="N68" s="80">
        <f t="shared" si="12"/>
        <v>107.54716981132076</v>
      </c>
      <c r="O68" s="80">
        <f t="shared" si="13"/>
        <v>104.58015267175573</v>
      </c>
      <c r="P68" s="80">
        <f t="shared" si="14"/>
        <v>102.7072758037225</v>
      </c>
      <c r="Q68" s="80">
        <f t="shared" si="15"/>
        <v>87.006578947368425</v>
      </c>
      <c r="R68" s="81">
        <f t="shared" si="16"/>
        <v>105.26315789473684</v>
      </c>
    </row>
    <row r="69" spans="1:18" s="938" customFormat="1" ht="27" customHeight="1">
      <c r="A69" s="77" t="s">
        <v>46</v>
      </c>
      <c r="B69" s="78">
        <f t="shared" si="0"/>
        <v>96.402877697841731</v>
      </c>
      <c r="C69" s="73">
        <f t="shared" si="1"/>
        <v>96.385542168674704</v>
      </c>
      <c r="D69" s="79">
        <f t="shared" si="2"/>
        <v>30.76923076923077</v>
      </c>
      <c r="E69" s="80">
        <f t="shared" si="3"/>
        <v>115.28384279475983</v>
      </c>
      <c r="F69" s="80">
        <f t="shared" si="4"/>
        <v>77.57352941176471</v>
      </c>
      <c r="G69" s="80">
        <f t="shared" si="5"/>
        <v>109.20353982300885</v>
      </c>
      <c r="H69" s="80">
        <f t="shared" si="6"/>
        <v>93.910256410256409</v>
      </c>
      <c r="I69" s="80">
        <f t="shared" si="7"/>
        <v>99.395770392749242</v>
      </c>
      <c r="J69" s="81">
        <f t="shared" si="8"/>
        <v>92.609351432880842</v>
      </c>
      <c r="K69" s="73">
        <f t="shared" si="9"/>
        <v>96.428571428571416</v>
      </c>
      <c r="L69" s="79">
        <f t="shared" si="10"/>
        <v>51.020408163265309</v>
      </c>
      <c r="M69" s="80">
        <f t="shared" si="11"/>
        <v>88.111888111888106</v>
      </c>
      <c r="N69" s="80">
        <f t="shared" si="12"/>
        <v>98.532494758909849</v>
      </c>
      <c r="O69" s="80">
        <f t="shared" si="13"/>
        <v>105.15267175572521</v>
      </c>
      <c r="P69" s="80">
        <f t="shared" si="14"/>
        <v>87.140439932318102</v>
      </c>
      <c r="Q69" s="80">
        <f t="shared" si="15"/>
        <v>93.58552631578948</v>
      </c>
      <c r="R69" s="81">
        <f t="shared" si="16"/>
        <v>112.80701754385964</v>
      </c>
    </row>
    <row r="70" spans="1:18" s="938" customFormat="1" ht="27" customHeight="1">
      <c r="A70" s="77" t="s">
        <v>47</v>
      </c>
      <c r="B70" s="78">
        <f t="shared" si="0"/>
        <v>99.280575539568346</v>
      </c>
      <c r="C70" s="73">
        <f t="shared" si="1"/>
        <v>99.827882960413078</v>
      </c>
      <c r="D70" s="79">
        <f t="shared" si="2"/>
        <v>50</v>
      </c>
      <c r="E70" s="80">
        <f t="shared" si="3"/>
        <v>109.1703056768559</v>
      </c>
      <c r="F70" s="80">
        <f t="shared" si="4"/>
        <v>90.625</v>
      </c>
      <c r="G70" s="80">
        <f t="shared" si="5"/>
        <v>100</v>
      </c>
      <c r="H70" s="80">
        <f t="shared" si="6"/>
        <v>102.56410256410258</v>
      </c>
      <c r="I70" s="80">
        <f t="shared" si="7"/>
        <v>99.848942598187293</v>
      </c>
      <c r="J70" s="81">
        <f t="shared" si="8"/>
        <v>104.52488687782807</v>
      </c>
      <c r="K70" s="73">
        <f t="shared" si="9"/>
        <v>98.496240601503743</v>
      </c>
      <c r="L70" s="79">
        <f t="shared" si="10"/>
        <v>77.210884353741491</v>
      </c>
      <c r="M70" s="80">
        <f t="shared" si="11"/>
        <v>82.983682983682996</v>
      </c>
      <c r="N70" s="80">
        <f t="shared" si="12"/>
        <v>89.937106918238982</v>
      </c>
      <c r="O70" s="80">
        <f t="shared" si="13"/>
        <v>105.15267175572521</v>
      </c>
      <c r="P70" s="80">
        <f t="shared" si="14"/>
        <v>102.36886632825718</v>
      </c>
      <c r="Q70" s="80">
        <f t="shared" si="15"/>
        <v>98.848684210526329</v>
      </c>
      <c r="R70" s="81">
        <f t="shared" si="16"/>
        <v>105.43859649122807</v>
      </c>
    </row>
    <row r="71" spans="1:18" s="938" customFormat="1" ht="27" customHeight="1">
      <c r="A71" s="77" t="s">
        <v>48</v>
      </c>
      <c r="B71" s="78">
        <f t="shared" si="0"/>
        <v>99.640287769784166</v>
      </c>
      <c r="C71" s="73">
        <f t="shared" si="1"/>
        <v>101.37693631669535</v>
      </c>
      <c r="D71" s="79">
        <f t="shared" si="2"/>
        <v>94.358974358974351</v>
      </c>
      <c r="E71" s="80">
        <f t="shared" si="3"/>
        <v>80.131004366812249</v>
      </c>
      <c r="F71" s="80">
        <f t="shared" si="4"/>
        <v>99.44852941176471</v>
      </c>
      <c r="G71" s="80">
        <f t="shared" si="5"/>
        <v>116.63716814159292</v>
      </c>
      <c r="H71" s="80">
        <f t="shared" si="6"/>
        <v>100.16025641025641</v>
      </c>
      <c r="I71" s="80">
        <f t="shared" si="7"/>
        <v>98.187311178247725</v>
      </c>
      <c r="J71" s="81">
        <f t="shared" si="8"/>
        <v>109.95475113122173</v>
      </c>
      <c r="K71" s="73">
        <f t="shared" si="9"/>
        <v>97.180451127819538</v>
      </c>
      <c r="L71" s="79">
        <f t="shared" si="10"/>
        <v>64.625850340136054</v>
      </c>
      <c r="M71" s="80">
        <f t="shared" si="11"/>
        <v>93.706293706293721</v>
      </c>
      <c r="N71" s="80">
        <f t="shared" si="12"/>
        <v>93.291404612159326</v>
      </c>
      <c r="O71" s="80">
        <f t="shared" si="13"/>
        <v>105.91603053435115</v>
      </c>
      <c r="P71" s="80">
        <f t="shared" si="14"/>
        <v>96.954314720812178</v>
      </c>
      <c r="Q71" s="80">
        <f t="shared" si="15"/>
        <v>103.61842105263159</v>
      </c>
      <c r="R71" s="81">
        <f t="shared" si="16"/>
        <v>87.017543859649123</v>
      </c>
    </row>
    <row r="72" spans="1:18" s="938" customFormat="1" ht="27" customHeight="1">
      <c r="A72" s="77" t="s">
        <v>49</v>
      </c>
      <c r="B72" s="78">
        <f t="shared" si="0"/>
        <v>100.71942446043165</v>
      </c>
      <c r="C72" s="73">
        <f t="shared" si="1"/>
        <v>102.23752151462995</v>
      </c>
      <c r="D72" s="79">
        <f t="shared" si="2"/>
        <v>156.41025641025641</v>
      </c>
      <c r="E72" s="80">
        <f t="shared" si="3"/>
        <v>85.152838427947614</v>
      </c>
      <c r="F72" s="80">
        <f t="shared" si="4"/>
        <v>103.125</v>
      </c>
      <c r="G72" s="80">
        <f t="shared" si="5"/>
        <v>99.292035398230098</v>
      </c>
      <c r="H72" s="80">
        <f t="shared" si="6"/>
        <v>99.198717948717956</v>
      </c>
      <c r="I72" s="80">
        <f t="shared" si="7"/>
        <v>104.83383685800605</v>
      </c>
      <c r="J72" s="81">
        <f t="shared" si="8"/>
        <v>106.03318250377075</v>
      </c>
      <c r="K72" s="73">
        <f t="shared" si="9"/>
        <v>98.68421052631578</v>
      </c>
      <c r="L72" s="79">
        <f t="shared" si="10"/>
        <v>142.85714285714286</v>
      </c>
      <c r="M72" s="80">
        <f t="shared" si="11"/>
        <v>87.179487179487182</v>
      </c>
      <c r="N72" s="80">
        <f t="shared" si="12"/>
        <v>95.178197064989519</v>
      </c>
      <c r="O72" s="80">
        <f t="shared" si="13"/>
        <v>102.86259541984732</v>
      </c>
      <c r="P72" s="80">
        <f t="shared" si="14"/>
        <v>91.20135363790186</v>
      </c>
      <c r="Q72" s="80">
        <f t="shared" si="15"/>
        <v>98.51973684210526</v>
      </c>
      <c r="R72" s="81">
        <f t="shared" si="16"/>
        <v>108.94736842105263</v>
      </c>
    </row>
    <row r="73" spans="1:18" s="938" customFormat="1" ht="27" customHeight="1">
      <c r="A73" s="77" t="s">
        <v>50</v>
      </c>
      <c r="B73" s="78">
        <f t="shared" si="0"/>
        <v>100.53956834532374</v>
      </c>
      <c r="C73" s="73">
        <f t="shared" si="1"/>
        <v>100.34423407917383</v>
      </c>
      <c r="D73" s="79">
        <f t="shared" si="2"/>
        <v>94.871794871794862</v>
      </c>
      <c r="E73" s="80">
        <f t="shared" si="3"/>
        <v>99.126637554585145</v>
      </c>
      <c r="F73" s="80">
        <f t="shared" si="4"/>
        <v>97.794117647058826</v>
      </c>
      <c r="G73" s="80">
        <f t="shared" si="5"/>
        <v>106.90265486725663</v>
      </c>
      <c r="H73" s="80">
        <f t="shared" si="6"/>
        <v>103.04487179487178</v>
      </c>
      <c r="I73" s="80">
        <f t="shared" si="7"/>
        <v>102.11480362537763</v>
      </c>
      <c r="J73" s="81">
        <f t="shared" si="8"/>
        <v>93.51432880844645</v>
      </c>
      <c r="K73" s="73">
        <f t="shared" si="9"/>
        <v>100.56390977443608</v>
      </c>
      <c r="L73" s="79">
        <f t="shared" si="10"/>
        <v>102.72108843537416</v>
      </c>
      <c r="M73" s="80">
        <f t="shared" si="11"/>
        <v>97.435897435897431</v>
      </c>
      <c r="N73" s="80">
        <f t="shared" si="12"/>
        <v>101.25786163522011</v>
      </c>
      <c r="O73" s="80">
        <f t="shared" si="13"/>
        <v>104.58015267175573</v>
      </c>
      <c r="P73" s="80">
        <f t="shared" si="14"/>
        <v>103.38409475465313</v>
      </c>
      <c r="Q73" s="80">
        <f t="shared" si="15"/>
        <v>93.092105263157904</v>
      </c>
      <c r="R73" s="81">
        <f t="shared" si="16"/>
        <v>109.64912280701755</v>
      </c>
    </row>
    <row r="74" spans="1:18" s="938" customFormat="1" ht="27" customHeight="1">
      <c r="A74" s="77" t="s">
        <v>51</v>
      </c>
      <c r="B74" s="78">
        <f t="shared" si="0"/>
        <v>100.89928057553956</v>
      </c>
      <c r="C74" s="73">
        <f t="shared" si="1"/>
        <v>103.27022375215147</v>
      </c>
      <c r="D74" s="79">
        <f t="shared" si="2"/>
        <v>112.05128205128206</v>
      </c>
      <c r="E74" s="80">
        <f t="shared" si="3"/>
        <v>100.21834061135371</v>
      </c>
      <c r="F74" s="80">
        <f t="shared" si="4"/>
        <v>103.6764705882353</v>
      </c>
      <c r="G74" s="80">
        <f t="shared" si="5"/>
        <v>104.42477876106196</v>
      </c>
      <c r="H74" s="80">
        <f t="shared" si="6"/>
        <v>101.92307692307693</v>
      </c>
      <c r="I74" s="80">
        <f t="shared" si="7"/>
        <v>104.22960725075528</v>
      </c>
      <c r="J74" s="81">
        <f t="shared" si="8"/>
        <v>102.71493212669682</v>
      </c>
      <c r="K74" s="73">
        <f t="shared" si="9"/>
        <v>98.120300751879697</v>
      </c>
      <c r="L74" s="79">
        <f t="shared" si="10"/>
        <v>74.829931972789126</v>
      </c>
      <c r="M74" s="80">
        <f t="shared" si="11"/>
        <v>103.03030303030305</v>
      </c>
      <c r="N74" s="80">
        <f t="shared" si="12"/>
        <v>94.339622641509422</v>
      </c>
      <c r="O74" s="80">
        <f t="shared" si="13"/>
        <v>93.702290076335885</v>
      </c>
      <c r="P74" s="80">
        <f t="shared" si="14"/>
        <v>95.262267343485604</v>
      </c>
      <c r="Q74" s="80">
        <f t="shared" si="15"/>
        <v>103.94736842105263</v>
      </c>
      <c r="R74" s="81">
        <f t="shared" si="16"/>
        <v>101.2280701754386</v>
      </c>
    </row>
    <row r="75" spans="1:18" s="938" customFormat="1" ht="27" customHeight="1">
      <c r="A75" s="77" t="s">
        <v>52</v>
      </c>
      <c r="B75" s="78">
        <f t="shared" si="0"/>
        <v>100.53956834532374</v>
      </c>
      <c r="C75" s="73">
        <f t="shared" si="1"/>
        <v>99.483648881239233</v>
      </c>
      <c r="D75" s="79">
        <f t="shared" si="2"/>
        <v>152.56410256410254</v>
      </c>
      <c r="E75" s="80">
        <f t="shared" si="3"/>
        <v>95.851528384279476</v>
      </c>
      <c r="F75" s="80">
        <f t="shared" si="4"/>
        <v>98.34558823529413</v>
      </c>
      <c r="G75" s="80">
        <f t="shared" si="5"/>
        <v>100.17699115044248</v>
      </c>
      <c r="H75" s="80">
        <f t="shared" si="6"/>
        <v>98.397435897435898</v>
      </c>
      <c r="I75" s="80">
        <f t="shared" si="7"/>
        <v>101.2084592145015</v>
      </c>
      <c r="J75" s="81">
        <f t="shared" si="8"/>
        <v>107.84313725490196</v>
      </c>
      <c r="K75" s="73">
        <f t="shared" si="9"/>
        <v>101.50375939849623</v>
      </c>
      <c r="L75" s="79">
        <f t="shared" si="10"/>
        <v>118.36734693877551</v>
      </c>
      <c r="M75" s="80">
        <f t="shared" si="11"/>
        <v>108.15850815850816</v>
      </c>
      <c r="N75" s="80">
        <f t="shared" si="12"/>
        <v>98.742138364779876</v>
      </c>
      <c r="O75" s="80">
        <f t="shared" si="13"/>
        <v>103.43511450381679</v>
      </c>
      <c r="P75" s="80">
        <f t="shared" si="14"/>
        <v>102.7072758037225</v>
      </c>
      <c r="Q75" s="80">
        <f t="shared" si="15"/>
        <v>104.2763157894737</v>
      </c>
      <c r="R75" s="81">
        <f t="shared" si="16"/>
        <v>101.05263157894737</v>
      </c>
    </row>
    <row r="76" spans="1:18" s="938" customFormat="1" ht="27" customHeight="1">
      <c r="A76" s="77" t="s">
        <v>53</v>
      </c>
      <c r="B76" s="78">
        <f t="shared" si="0"/>
        <v>100.71942446043165</v>
      </c>
      <c r="C76" s="73">
        <f t="shared" si="1"/>
        <v>100.8605851979346</v>
      </c>
      <c r="D76" s="79">
        <f t="shared" si="2"/>
        <v>99.743589743589752</v>
      </c>
      <c r="E76" s="80">
        <f t="shared" si="3"/>
        <v>103.7117903930131</v>
      </c>
      <c r="F76" s="80">
        <f t="shared" si="4"/>
        <v>98.897058823529406</v>
      </c>
      <c r="G76" s="80">
        <f t="shared" si="5"/>
        <v>97.522123893805315</v>
      </c>
      <c r="H76" s="80">
        <f t="shared" si="6"/>
        <v>107.69230769230771</v>
      </c>
      <c r="I76" s="80">
        <f t="shared" si="7"/>
        <v>101.96374622356494</v>
      </c>
      <c r="J76" s="81">
        <f t="shared" si="8"/>
        <v>103.92156862745099</v>
      </c>
      <c r="K76" s="73">
        <f t="shared" si="9"/>
        <v>100.18796992481202</v>
      </c>
      <c r="L76" s="79">
        <f t="shared" si="10"/>
        <v>110.54421768707483</v>
      </c>
      <c r="M76" s="80">
        <f t="shared" si="11"/>
        <v>97.435897435897431</v>
      </c>
      <c r="N76" s="80">
        <f t="shared" si="12"/>
        <v>104.82180293501047</v>
      </c>
      <c r="O76" s="80">
        <f t="shared" si="13"/>
        <v>98.854961832061065</v>
      </c>
      <c r="P76" s="80">
        <f t="shared" si="14"/>
        <v>101.01522842639594</v>
      </c>
      <c r="Q76" s="80">
        <f t="shared" si="15"/>
        <v>104.60526315789474</v>
      </c>
      <c r="R76" s="81">
        <f t="shared" si="16"/>
        <v>97.192982456140356</v>
      </c>
    </row>
    <row r="77" spans="1:18" s="938" customFormat="1" ht="27" customHeight="1">
      <c r="A77" s="77" t="s">
        <v>54</v>
      </c>
      <c r="B77" s="78">
        <f t="shared" si="0"/>
        <v>97.661870503597115</v>
      </c>
      <c r="C77" s="73">
        <f t="shared" si="1"/>
        <v>93.28743545611016</v>
      </c>
      <c r="D77" s="79">
        <f t="shared" si="2"/>
        <v>121.02564102564104</v>
      </c>
      <c r="E77" s="80">
        <f t="shared" si="3"/>
        <v>77.292576419213972</v>
      </c>
      <c r="F77" s="80">
        <f t="shared" si="4"/>
        <v>91.176470588235304</v>
      </c>
      <c r="G77" s="80">
        <f t="shared" si="5"/>
        <v>95.929203539823021</v>
      </c>
      <c r="H77" s="80">
        <f t="shared" si="6"/>
        <v>89.743589743589752</v>
      </c>
      <c r="I77" s="80">
        <f t="shared" si="7"/>
        <v>97.280966767371595</v>
      </c>
      <c r="J77" s="81">
        <f t="shared" si="8"/>
        <v>93.815987933635</v>
      </c>
      <c r="K77" s="73">
        <f t="shared" si="9"/>
        <v>102.25563909774435</v>
      </c>
      <c r="L77" s="79">
        <f t="shared" si="10"/>
        <v>114.28571428571431</v>
      </c>
      <c r="M77" s="80">
        <f t="shared" si="11"/>
        <v>108.62470862470863</v>
      </c>
      <c r="N77" s="80">
        <f t="shared" si="12"/>
        <v>97.064989517819697</v>
      </c>
      <c r="O77" s="80">
        <f t="shared" si="13"/>
        <v>103.24427480916032</v>
      </c>
      <c r="P77" s="80">
        <f t="shared" si="14"/>
        <v>100</v>
      </c>
      <c r="Q77" s="80">
        <f t="shared" si="15"/>
        <v>99.671052631578945</v>
      </c>
      <c r="R77" s="81">
        <f t="shared" si="16"/>
        <v>100.87719298245614</v>
      </c>
    </row>
    <row r="78" spans="1:18" s="938" customFormat="1" ht="27" customHeight="1">
      <c r="A78" s="77" t="s">
        <v>55</v>
      </c>
      <c r="B78" s="78">
        <f t="shared" ref="B78:B92" si="17">+B24/$B$8*100</f>
        <v>98.021582733812949</v>
      </c>
      <c r="C78" s="73">
        <f t="shared" si="1"/>
        <v>93.63166953528399</v>
      </c>
      <c r="D78" s="79">
        <f t="shared" si="2"/>
        <v>82.051282051282044</v>
      </c>
      <c r="E78" s="80">
        <f t="shared" si="3"/>
        <v>70.52401746724891</v>
      </c>
      <c r="F78" s="80">
        <f t="shared" si="4"/>
        <v>82.904411764705884</v>
      </c>
      <c r="G78" s="80">
        <f t="shared" si="5"/>
        <v>69.557522123893804</v>
      </c>
      <c r="H78" s="80">
        <f t="shared" si="6"/>
        <v>103.68589743589745</v>
      </c>
      <c r="I78" s="80">
        <f t="shared" si="7"/>
        <v>107.40181268882174</v>
      </c>
      <c r="J78" s="81">
        <f t="shared" si="8"/>
        <v>107.23981900452489</v>
      </c>
      <c r="K78" s="73">
        <f t="shared" si="9"/>
        <v>102.63157894736842</v>
      </c>
      <c r="L78" s="79">
        <f t="shared" si="10"/>
        <v>176.87074829931976</v>
      </c>
      <c r="M78" s="80">
        <f t="shared" si="11"/>
        <v>90.675990675990676</v>
      </c>
      <c r="N78" s="80">
        <f t="shared" si="12"/>
        <v>111.74004192872115</v>
      </c>
      <c r="O78" s="80">
        <f t="shared" si="13"/>
        <v>77.671755725190849</v>
      </c>
      <c r="P78" s="80">
        <f t="shared" si="14"/>
        <v>114.3824027072758</v>
      </c>
      <c r="Q78" s="80">
        <f t="shared" si="15"/>
        <v>101.31578947368422</v>
      </c>
      <c r="R78" s="81">
        <f t="shared" si="16"/>
        <v>92.456140350877206</v>
      </c>
    </row>
    <row r="79" spans="1:18" s="938" customFormat="1" ht="27" customHeight="1">
      <c r="A79" s="77" t="s">
        <v>56</v>
      </c>
      <c r="B79" s="78">
        <f t="shared" si="17"/>
        <v>98.561151079136692</v>
      </c>
      <c r="C79" s="73">
        <f t="shared" si="1"/>
        <v>96.729776247848548</v>
      </c>
      <c r="D79" s="79">
        <f t="shared" si="2"/>
        <v>99.230769230769226</v>
      </c>
      <c r="E79" s="80">
        <f t="shared" si="3"/>
        <v>91.484716157205241</v>
      </c>
      <c r="F79" s="80">
        <f t="shared" si="4"/>
        <v>93.198529411764724</v>
      </c>
      <c r="G79" s="80">
        <f t="shared" si="5"/>
        <v>105.84070796460176</v>
      </c>
      <c r="H79" s="80">
        <f t="shared" si="6"/>
        <v>103.84615384615385</v>
      </c>
      <c r="I79" s="80">
        <f t="shared" si="7"/>
        <v>85.34743202416918</v>
      </c>
      <c r="J79" s="81">
        <f t="shared" si="8"/>
        <v>101.65912518853698</v>
      </c>
      <c r="K79" s="73">
        <f t="shared" si="9"/>
        <v>100.56390977443608</v>
      </c>
      <c r="L79" s="79">
        <f t="shared" si="10"/>
        <v>95.238095238095241</v>
      </c>
      <c r="M79" s="80">
        <f t="shared" si="11"/>
        <v>105.82750582750582</v>
      </c>
      <c r="N79" s="80">
        <f t="shared" si="12"/>
        <v>106.91823899371069</v>
      </c>
      <c r="O79" s="80">
        <f t="shared" si="13"/>
        <v>84.351145038167957</v>
      </c>
      <c r="P79" s="80">
        <f t="shared" si="14"/>
        <v>94.077834179357026</v>
      </c>
      <c r="Q79" s="80">
        <f t="shared" si="15"/>
        <v>112.17105263157896</v>
      </c>
      <c r="R79" s="81">
        <f t="shared" si="16"/>
        <v>97.368421052631575</v>
      </c>
    </row>
    <row r="80" spans="1:18" s="938" customFormat="1" ht="27" customHeight="1">
      <c r="A80" s="77" t="s">
        <v>57</v>
      </c>
      <c r="B80" s="78">
        <f t="shared" si="17"/>
        <v>103.77697841726618</v>
      </c>
      <c r="C80" s="73">
        <f t="shared" si="1"/>
        <v>109.98278829604131</v>
      </c>
      <c r="D80" s="79">
        <f t="shared" si="2"/>
        <v>51.282051282051277</v>
      </c>
      <c r="E80" s="80">
        <f t="shared" si="3"/>
        <v>127.07423580786028</v>
      </c>
      <c r="F80" s="80">
        <f t="shared" si="4"/>
        <v>101.83823529411764</v>
      </c>
      <c r="G80" s="80">
        <f t="shared" si="5"/>
        <v>103.89380530973452</v>
      </c>
      <c r="H80" s="80">
        <f t="shared" si="6"/>
        <v>109.45512820512819</v>
      </c>
      <c r="I80" s="80">
        <f t="shared" si="7"/>
        <v>125.5287009063444</v>
      </c>
      <c r="J80" s="81">
        <f t="shared" si="8"/>
        <v>93.51432880844645</v>
      </c>
      <c r="K80" s="73">
        <f t="shared" si="9"/>
        <v>97.180451127819538</v>
      </c>
      <c r="L80" s="79">
        <f t="shared" si="10"/>
        <v>129.25170068027211</v>
      </c>
      <c r="M80" s="80">
        <f t="shared" si="11"/>
        <v>116.08391608391608</v>
      </c>
      <c r="N80" s="80">
        <f t="shared" si="12"/>
        <v>97.484276729559738</v>
      </c>
      <c r="O80" s="80">
        <f t="shared" si="13"/>
        <v>86.259541984732834</v>
      </c>
      <c r="P80" s="80">
        <f t="shared" si="14"/>
        <v>89.001692047377318</v>
      </c>
      <c r="Q80" s="80">
        <f t="shared" si="15"/>
        <v>110.03289473684212</v>
      </c>
      <c r="R80" s="81">
        <f t="shared" si="16"/>
        <v>84.73684210526315</v>
      </c>
    </row>
    <row r="81" spans="1:18" s="938" customFormat="1" ht="27" customHeight="1">
      <c r="A81" s="77" t="s">
        <v>58</v>
      </c>
      <c r="B81" s="78">
        <f t="shared" si="17"/>
        <v>87.589928057553962</v>
      </c>
      <c r="C81" s="73">
        <f t="shared" si="1"/>
        <v>89.156626506024097</v>
      </c>
      <c r="D81" s="79">
        <f t="shared" si="2"/>
        <v>61.53846153846154</v>
      </c>
      <c r="E81" s="80">
        <f t="shared" si="3"/>
        <v>81.004366812227076</v>
      </c>
      <c r="F81" s="80">
        <f t="shared" si="4"/>
        <v>71.507352941176478</v>
      </c>
      <c r="G81" s="80">
        <f t="shared" si="5"/>
        <v>88.318584070796462</v>
      </c>
      <c r="H81" s="80">
        <f t="shared" si="6"/>
        <v>88.461538461538467</v>
      </c>
      <c r="I81" s="80">
        <f t="shared" si="7"/>
        <v>94.259818731117818</v>
      </c>
      <c r="J81" s="81">
        <f t="shared" si="8"/>
        <v>111.0105580693816</v>
      </c>
      <c r="K81" s="73">
        <f t="shared" si="9"/>
        <v>85.526315789473685</v>
      </c>
      <c r="L81" s="79">
        <f t="shared" si="10"/>
        <v>13.605442176870749</v>
      </c>
      <c r="M81" s="80">
        <f t="shared" si="11"/>
        <v>74.592074592074596</v>
      </c>
      <c r="N81" s="80">
        <f t="shared" si="12"/>
        <v>90.356394129979037</v>
      </c>
      <c r="O81" s="80">
        <f t="shared" si="13"/>
        <v>71.374045801526719</v>
      </c>
      <c r="P81" s="80">
        <f t="shared" si="14"/>
        <v>81.725888324873083</v>
      </c>
      <c r="Q81" s="80">
        <f t="shared" si="15"/>
        <v>90.953947368421055</v>
      </c>
      <c r="R81" s="81">
        <f t="shared" si="16"/>
        <v>102.63157894736842</v>
      </c>
    </row>
    <row r="82" spans="1:18" s="938" customFormat="1" ht="27" customHeight="1">
      <c r="A82" s="77" t="s">
        <v>59</v>
      </c>
      <c r="B82" s="78">
        <f t="shared" si="17"/>
        <v>103.23741007194245</v>
      </c>
      <c r="C82" s="73">
        <f t="shared" si="1"/>
        <v>103.95869191049914</v>
      </c>
      <c r="D82" s="79">
        <f t="shared" si="2"/>
        <v>51.282051282051277</v>
      </c>
      <c r="E82" s="80">
        <f t="shared" si="3"/>
        <v>104.80349344978166</v>
      </c>
      <c r="F82" s="80">
        <f t="shared" si="4"/>
        <v>100.73529411764706</v>
      </c>
      <c r="G82" s="80">
        <f t="shared" si="5"/>
        <v>92.212389380530979</v>
      </c>
      <c r="H82" s="80">
        <f t="shared" si="6"/>
        <v>108.49358974358975</v>
      </c>
      <c r="I82" s="80">
        <f t="shared" si="7"/>
        <v>108.91238670694862</v>
      </c>
      <c r="J82" s="81">
        <f t="shared" si="8"/>
        <v>104.2232277526395</v>
      </c>
      <c r="K82" s="73">
        <f t="shared" si="9"/>
        <v>102.44360902255639</v>
      </c>
      <c r="L82" s="79">
        <f t="shared" si="10"/>
        <v>85.034013605442183</v>
      </c>
      <c r="M82" s="80">
        <f t="shared" si="11"/>
        <v>83.449883449883444</v>
      </c>
      <c r="N82" s="80">
        <f t="shared" si="12"/>
        <v>119.49685534591194</v>
      </c>
      <c r="O82" s="80">
        <f t="shared" si="13"/>
        <v>104.19847328244276</v>
      </c>
      <c r="P82" s="80">
        <f t="shared" si="14"/>
        <v>103.89170896785109</v>
      </c>
      <c r="Q82" s="80">
        <f t="shared" si="15"/>
        <v>96.381578947368425</v>
      </c>
      <c r="R82" s="81">
        <f t="shared" si="16"/>
        <v>98.070175438596479</v>
      </c>
    </row>
    <row r="83" spans="1:18" s="938" customFormat="1" ht="27" customHeight="1">
      <c r="A83" s="77" t="s">
        <v>60</v>
      </c>
      <c r="B83" s="78">
        <f t="shared" si="17"/>
        <v>102.87769784172663</v>
      </c>
      <c r="C83" s="73">
        <f t="shared" si="1"/>
        <v>105.16351118760758</v>
      </c>
      <c r="D83" s="79">
        <f t="shared" si="2"/>
        <v>133.33333333333331</v>
      </c>
      <c r="E83" s="80">
        <f t="shared" si="3"/>
        <v>107.86026200873363</v>
      </c>
      <c r="F83" s="80">
        <f t="shared" si="4"/>
        <v>103.125</v>
      </c>
      <c r="G83" s="80">
        <f t="shared" si="5"/>
        <v>100.17699115044248</v>
      </c>
      <c r="H83" s="80">
        <f t="shared" si="6"/>
        <v>113.62179487179489</v>
      </c>
      <c r="I83" s="80">
        <f t="shared" si="7"/>
        <v>103.32326283987916</v>
      </c>
      <c r="J83" s="81">
        <f t="shared" si="8"/>
        <v>96.229260935143287</v>
      </c>
      <c r="K83" s="73">
        <f t="shared" si="9"/>
        <v>100.37593984962405</v>
      </c>
      <c r="L83" s="79">
        <f t="shared" si="10"/>
        <v>76.19047619047619</v>
      </c>
      <c r="M83" s="80">
        <f t="shared" si="11"/>
        <v>93.240093240093245</v>
      </c>
      <c r="N83" s="80">
        <f t="shared" si="12"/>
        <v>110.062893081761</v>
      </c>
      <c r="O83" s="80">
        <f t="shared" si="13"/>
        <v>102.48091603053436</v>
      </c>
      <c r="P83" s="80">
        <f t="shared" si="14"/>
        <v>103.38409475465313</v>
      </c>
      <c r="Q83" s="80">
        <f t="shared" si="15"/>
        <v>95.559210526315795</v>
      </c>
      <c r="R83" s="81">
        <f t="shared" si="16"/>
        <v>96.315789473684205</v>
      </c>
    </row>
    <row r="84" spans="1:18" s="938" customFormat="1" ht="27" customHeight="1">
      <c r="A84" s="77" t="s">
        <v>61</v>
      </c>
      <c r="B84" s="78">
        <f t="shared" si="17"/>
        <v>103.05755395683454</v>
      </c>
      <c r="C84" s="73">
        <f t="shared" si="1"/>
        <v>102.23752151462995</v>
      </c>
      <c r="D84" s="79">
        <f t="shared" si="2"/>
        <v>166.66666666666669</v>
      </c>
      <c r="E84" s="80">
        <f t="shared" si="3"/>
        <v>112.6637554585153</v>
      </c>
      <c r="F84" s="80">
        <f t="shared" si="4"/>
        <v>107.72058823529412</v>
      </c>
      <c r="G84" s="80">
        <f t="shared" si="5"/>
        <v>95.929203539823021</v>
      </c>
      <c r="H84" s="80">
        <f t="shared" si="6"/>
        <v>99.839743589743591</v>
      </c>
      <c r="I84" s="80">
        <f t="shared" si="7"/>
        <v>97.280966767371595</v>
      </c>
      <c r="J84" s="81">
        <f t="shared" si="8"/>
        <v>95.625942684766216</v>
      </c>
      <c r="K84" s="73">
        <f t="shared" si="9"/>
        <v>103.57142857142856</v>
      </c>
      <c r="L84" s="79">
        <f t="shared" si="10"/>
        <v>52.380952380952387</v>
      </c>
      <c r="M84" s="80">
        <f t="shared" si="11"/>
        <v>113.28671328671329</v>
      </c>
      <c r="N84" s="80">
        <f t="shared" si="12"/>
        <v>89.098532494758913</v>
      </c>
      <c r="O84" s="80">
        <f t="shared" si="13"/>
        <v>103.81679389312977</v>
      </c>
      <c r="P84" s="80">
        <f t="shared" si="14"/>
        <v>106.59898477157358</v>
      </c>
      <c r="Q84" s="80">
        <f t="shared" si="15"/>
        <v>106.9078947368421</v>
      </c>
      <c r="R84" s="81">
        <f t="shared" si="16"/>
        <v>102.10526315789474</v>
      </c>
    </row>
    <row r="85" spans="1:18" s="938" customFormat="1" ht="27" customHeight="1">
      <c r="A85" s="77" t="s">
        <v>62</v>
      </c>
      <c r="B85" s="78">
        <f t="shared" si="17"/>
        <v>101.43884892086331</v>
      </c>
      <c r="C85" s="73">
        <f t="shared" si="1"/>
        <v>102.23752151462995</v>
      </c>
      <c r="D85" s="79">
        <f t="shared" si="2"/>
        <v>84.871794871794876</v>
      </c>
      <c r="E85" s="80">
        <f t="shared" si="3"/>
        <v>110.91703056768559</v>
      </c>
      <c r="F85" s="80">
        <f t="shared" si="4"/>
        <v>106.61764705882352</v>
      </c>
      <c r="G85" s="80">
        <f t="shared" si="5"/>
        <v>102.12389380530973</v>
      </c>
      <c r="H85" s="80">
        <f t="shared" si="6"/>
        <v>97.756410256410248</v>
      </c>
      <c r="I85" s="80">
        <f t="shared" si="7"/>
        <v>101.05740181268882</v>
      </c>
      <c r="J85" s="81">
        <f t="shared" si="8"/>
        <v>104.07239819004526</v>
      </c>
      <c r="K85" s="73">
        <f t="shared" si="9"/>
        <v>100.18796992481202</v>
      </c>
      <c r="L85" s="79">
        <f t="shared" si="10"/>
        <v>81.632653061224488</v>
      </c>
      <c r="M85" s="80">
        <f t="shared" si="11"/>
        <v>93.706293706293721</v>
      </c>
      <c r="N85" s="80">
        <f t="shared" si="12"/>
        <v>106.91823899371069</v>
      </c>
      <c r="O85" s="80">
        <f t="shared" si="13"/>
        <v>100.76335877862594</v>
      </c>
      <c r="P85" s="80">
        <f t="shared" si="14"/>
        <v>102.03045685279186</v>
      </c>
      <c r="Q85" s="80">
        <f t="shared" si="15"/>
        <v>103.94736842105263</v>
      </c>
      <c r="R85" s="81">
        <f t="shared" si="16"/>
        <v>96.84210526315789</v>
      </c>
    </row>
    <row r="86" spans="1:18" s="938" customFormat="1" ht="27" customHeight="1">
      <c r="A86" s="77" t="s">
        <v>63</v>
      </c>
      <c r="B86" s="78">
        <f t="shared" si="17"/>
        <v>101.25899280575538</v>
      </c>
      <c r="C86" s="73">
        <f t="shared" si="1"/>
        <v>99.827882960413078</v>
      </c>
      <c r="D86" s="79">
        <f t="shared" si="2"/>
        <v>71.794871794871796</v>
      </c>
      <c r="E86" s="80">
        <f t="shared" si="3"/>
        <v>115.06550218340612</v>
      </c>
      <c r="F86" s="80">
        <f t="shared" si="4"/>
        <v>96.507352941176478</v>
      </c>
      <c r="G86" s="80">
        <f t="shared" si="5"/>
        <v>89.911504424778755</v>
      </c>
      <c r="H86" s="80">
        <f t="shared" si="6"/>
        <v>107.05128205128204</v>
      </c>
      <c r="I86" s="80">
        <f t="shared" si="7"/>
        <v>103.32326283987916</v>
      </c>
      <c r="J86" s="81">
        <f t="shared" si="8"/>
        <v>88.38612368024134</v>
      </c>
      <c r="K86" s="73">
        <f t="shared" si="9"/>
        <v>103.00751879699249</v>
      </c>
      <c r="L86" s="79">
        <f t="shared" si="10"/>
        <v>91.83673469387756</v>
      </c>
      <c r="M86" s="80">
        <f t="shared" si="11"/>
        <v>82.983682983682996</v>
      </c>
      <c r="N86" s="80">
        <f t="shared" si="12"/>
        <v>107.96645702306078</v>
      </c>
      <c r="O86" s="80">
        <f t="shared" si="13"/>
        <v>105.15267175572521</v>
      </c>
      <c r="P86" s="80">
        <f t="shared" si="14"/>
        <v>97.123519458544834</v>
      </c>
      <c r="Q86" s="80">
        <f t="shared" si="15"/>
        <v>108.88157894736842</v>
      </c>
      <c r="R86" s="81">
        <f t="shared" si="16"/>
        <v>105.26315789473684</v>
      </c>
    </row>
    <row r="87" spans="1:18" s="938" customFormat="1" ht="27" customHeight="1">
      <c r="A87" s="77" t="s">
        <v>64</v>
      </c>
      <c r="B87" s="78">
        <f t="shared" si="17"/>
        <v>101.61870503597122</v>
      </c>
      <c r="C87" s="73">
        <f t="shared" si="1"/>
        <v>101.37693631669535</v>
      </c>
      <c r="D87" s="79">
        <f t="shared" si="2"/>
        <v>146.15384615384613</v>
      </c>
      <c r="E87" s="80">
        <f t="shared" si="3"/>
        <v>94.323144104803504</v>
      </c>
      <c r="F87" s="80">
        <f t="shared" si="4"/>
        <v>101.83823529411764</v>
      </c>
      <c r="G87" s="80">
        <f t="shared" si="5"/>
        <v>92.920353982300881</v>
      </c>
      <c r="H87" s="80">
        <f t="shared" si="6"/>
        <v>108.65384615384615</v>
      </c>
      <c r="I87" s="80">
        <f t="shared" si="7"/>
        <v>104.98489425981872</v>
      </c>
      <c r="J87" s="81">
        <f t="shared" si="8"/>
        <v>101.80995475113122</v>
      </c>
      <c r="K87" s="73">
        <f t="shared" si="9"/>
        <v>101.69172932330828</v>
      </c>
      <c r="L87" s="79">
        <f t="shared" si="10"/>
        <v>44.217687074829939</v>
      </c>
      <c r="M87" s="80">
        <f t="shared" si="11"/>
        <v>109.32400932400932</v>
      </c>
      <c r="N87" s="80">
        <f t="shared" si="12"/>
        <v>110.69182389937107</v>
      </c>
      <c r="O87" s="80">
        <f t="shared" si="13"/>
        <v>88.931297709923669</v>
      </c>
      <c r="P87" s="80">
        <f t="shared" si="14"/>
        <v>103.72250423011845</v>
      </c>
      <c r="Q87" s="80">
        <f t="shared" si="15"/>
        <v>108.2236842105263</v>
      </c>
      <c r="R87" s="81">
        <f t="shared" si="16"/>
        <v>101.57894736842105</v>
      </c>
    </row>
    <row r="88" spans="1:18" s="938" customFormat="1" ht="27" customHeight="1">
      <c r="A88" s="77" t="s">
        <v>65</v>
      </c>
      <c r="B88" s="78">
        <f t="shared" si="17"/>
        <v>104.67625899280574</v>
      </c>
      <c r="C88" s="73">
        <f t="shared" si="1"/>
        <v>104.6471600688468</v>
      </c>
      <c r="D88" s="79">
        <f t="shared" si="2"/>
        <v>133.33333333333331</v>
      </c>
      <c r="E88" s="80">
        <f t="shared" si="3"/>
        <v>104.58515283842796</v>
      </c>
      <c r="F88" s="80">
        <f t="shared" si="4"/>
        <v>121.13970588235294</v>
      </c>
      <c r="G88" s="80">
        <f t="shared" si="5"/>
        <v>105.30973451327435</v>
      </c>
      <c r="H88" s="80">
        <f t="shared" si="6"/>
        <v>104.00641025641026</v>
      </c>
      <c r="I88" s="80">
        <f t="shared" si="7"/>
        <v>93.957703927492446</v>
      </c>
      <c r="J88" s="81">
        <f t="shared" si="8"/>
        <v>98.491704374057321</v>
      </c>
      <c r="K88" s="73">
        <f t="shared" si="9"/>
        <v>104.88721804511276</v>
      </c>
      <c r="L88" s="79">
        <f t="shared" si="10"/>
        <v>100.34013605442178</v>
      </c>
      <c r="M88" s="80">
        <f t="shared" si="11"/>
        <v>111.65501165501166</v>
      </c>
      <c r="N88" s="80">
        <f t="shared" si="12"/>
        <v>106.91823899371069</v>
      </c>
      <c r="O88" s="80">
        <f t="shared" si="13"/>
        <v>120.2290076335878</v>
      </c>
      <c r="P88" s="80">
        <f t="shared" si="14"/>
        <v>112.8595600676819</v>
      </c>
      <c r="Q88" s="80">
        <f t="shared" si="15"/>
        <v>100</v>
      </c>
      <c r="R88" s="81">
        <f t="shared" si="16"/>
        <v>85.263157894736835</v>
      </c>
    </row>
    <row r="89" spans="1:18" s="938" customFormat="1" ht="27" customHeight="1">
      <c r="A89" s="77" t="s">
        <v>66</v>
      </c>
      <c r="B89" s="78">
        <f t="shared" si="17"/>
        <v>97.302158273381295</v>
      </c>
      <c r="C89" s="73">
        <f t="shared" si="1"/>
        <v>97.074010327022378</v>
      </c>
      <c r="D89" s="79">
        <f t="shared" si="2"/>
        <v>108.20512820512822</v>
      </c>
      <c r="E89" s="80">
        <f t="shared" si="3"/>
        <v>94.541484716157214</v>
      </c>
      <c r="F89" s="80">
        <f t="shared" si="4"/>
        <v>99.632352941176478</v>
      </c>
      <c r="G89" s="80">
        <f t="shared" si="5"/>
        <v>100.53097345132743</v>
      </c>
      <c r="H89" s="80">
        <f t="shared" si="6"/>
        <v>98.397435897435898</v>
      </c>
      <c r="I89" s="80">
        <f t="shared" si="7"/>
        <v>90.483383685800604</v>
      </c>
      <c r="J89" s="81">
        <f t="shared" si="8"/>
        <v>100.1508295625943</v>
      </c>
      <c r="K89" s="73">
        <f t="shared" si="9"/>
        <v>97.556390977443598</v>
      </c>
      <c r="L89" s="79">
        <f t="shared" si="10"/>
        <v>110.20408163265307</v>
      </c>
      <c r="M89" s="80">
        <f t="shared" si="11"/>
        <v>99.533799533799538</v>
      </c>
      <c r="N89" s="80">
        <f t="shared" si="12"/>
        <v>96.436058700209642</v>
      </c>
      <c r="O89" s="80">
        <f t="shared" si="13"/>
        <v>97.900763358778619</v>
      </c>
      <c r="P89" s="80">
        <f t="shared" si="14"/>
        <v>102.53807106598984</v>
      </c>
      <c r="Q89" s="80">
        <f t="shared" si="15"/>
        <v>96.381578947368425</v>
      </c>
      <c r="R89" s="81">
        <f t="shared" si="16"/>
        <v>95.438596491228068</v>
      </c>
    </row>
    <row r="90" spans="1:18" s="938" customFormat="1" ht="27" customHeight="1">
      <c r="A90" s="77" t="s">
        <v>67</v>
      </c>
      <c r="B90" s="78">
        <f t="shared" si="17"/>
        <v>100.71942446043165</v>
      </c>
      <c r="C90" s="73">
        <f t="shared" si="1"/>
        <v>101.03270223752152</v>
      </c>
      <c r="D90" s="79">
        <f t="shared" si="2"/>
        <v>57.948717948717956</v>
      </c>
      <c r="E90" s="80">
        <f t="shared" si="3"/>
        <v>104.80349344978166</v>
      </c>
      <c r="F90" s="80">
        <f t="shared" si="4"/>
        <v>103.49264705882352</v>
      </c>
      <c r="G90" s="80">
        <f t="shared" si="5"/>
        <v>100.35398230088497</v>
      </c>
      <c r="H90" s="80">
        <f t="shared" si="6"/>
        <v>102.56410256410258</v>
      </c>
      <c r="I90" s="80">
        <f t="shared" si="7"/>
        <v>98.187311178247725</v>
      </c>
      <c r="J90" s="81">
        <f t="shared" si="8"/>
        <v>102.41327300150832</v>
      </c>
      <c r="K90" s="73">
        <f t="shared" si="9"/>
        <v>100.37593984962405</v>
      </c>
      <c r="L90" s="79">
        <f t="shared" si="10"/>
        <v>112.58503401360545</v>
      </c>
      <c r="M90" s="80">
        <f t="shared" si="11"/>
        <v>96.736596736596738</v>
      </c>
      <c r="N90" s="80">
        <f t="shared" si="12"/>
        <v>102.30607966457022</v>
      </c>
      <c r="O90" s="80">
        <f t="shared" si="13"/>
        <v>101.14503816793894</v>
      </c>
      <c r="P90" s="80">
        <f t="shared" si="14"/>
        <v>102.19966159052454</v>
      </c>
      <c r="Q90" s="80">
        <f t="shared" si="15"/>
        <v>99.671052631578945</v>
      </c>
      <c r="R90" s="81">
        <f t="shared" si="16"/>
        <v>98.94736842105263</v>
      </c>
    </row>
    <row r="91" spans="1:18" s="938" customFormat="1" ht="27" customHeight="1">
      <c r="A91" s="77" t="s">
        <v>68</v>
      </c>
      <c r="B91" s="78">
        <f t="shared" si="17"/>
        <v>108.81294964028775</v>
      </c>
      <c r="C91" s="73">
        <f t="shared" si="1"/>
        <v>109.98278829604131</v>
      </c>
      <c r="D91" s="79">
        <f t="shared" si="2"/>
        <v>119.74358974358974</v>
      </c>
      <c r="E91" s="80">
        <f t="shared" si="3"/>
        <v>128.60262008733625</v>
      </c>
      <c r="F91" s="80">
        <f t="shared" si="4"/>
        <v>107.35294117647058</v>
      </c>
      <c r="G91" s="80">
        <f t="shared" si="5"/>
        <v>114.5132743362832</v>
      </c>
      <c r="H91" s="80">
        <f t="shared" si="6"/>
        <v>108.17307692307692</v>
      </c>
      <c r="I91" s="80">
        <f t="shared" si="7"/>
        <v>106.04229607250755</v>
      </c>
      <c r="J91" s="81">
        <f t="shared" si="8"/>
        <v>96.229260935143287</v>
      </c>
      <c r="K91" s="73">
        <f t="shared" si="9"/>
        <v>107.89473684210526</v>
      </c>
      <c r="L91" s="79">
        <f t="shared" si="10"/>
        <v>105.44217687074831</v>
      </c>
      <c r="M91" s="80">
        <f t="shared" si="11"/>
        <v>128.67132867132869</v>
      </c>
      <c r="N91" s="80">
        <f t="shared" si="12"/>
        <v>111.53039832285114</v>
      </c>
      <c r="O91" s="80">
        <f t="shared" si="13"/>
        <v>102.67175572519082</v>
      </c>
      <c r="P91" s="80">
        <f t="shared" si="14"/>
        <v>89.678510998307942</v>
      </c>
      <c r="Q91" s="80">
        <f t="shared" si="15"/>
        <v>113.65131578947367</v>
      </c>
      <c r="R91" s="81">
        <f t="shared" si="16"/>
        <v>108.07017543859649</v>
      </c>
    </row>
    <row r="92" spans="1:18" s="938" customFormat="1" ht="27" customHeight="1">
      <c r="A92" s="77" t="s">
        <v>69</v>
      </c>
      <c r="B92" s="78">
        <f t="shared" si="17"/>
        <v>99.100719424460422</v>
      </c>
      <c r="C92" s="73">
        <f t="shared" si="1"/>
        <v>99.311531841652325</v>
      </c>
      <c r="D92" s="79">
        <f t="shared" si="2"/>
        <v>0</v>
      </c>
      <c r="E92" s="80">
        <f t="shared" si="3"/>
        <v>101.52838427947599</v>
      </c>
      <c r="F92" s="80">
        <f t="shared" si="4"/>
        <v>108.82352941176472</v>
      </c>
      <c r="G92" s="80">
        <f t="shared" si="5"/>
        <v>90.088495575221245</v>
      </c>
      <c r="H92" s="80">
        <f t="shared" si="6"/>
        <v>101.76282051282051</v>
      </c>
      <c r="I92" s="80">
        <f t="shared" si="7"/>
        <v>94.108761329305125</v>
      </c>
      <c r="J92" s="81">
        <f t="shared" si="8"/>
        <v>98.793363499245856</v>
      </c>
      <c r="K92" s="73">
        <f t="shared" si="9"/>
        <v>99.248120300751879</v>
      </c>
      <c r="L92" s="79">
        <f t="shared" si="10"/>
        <v>102.04081632653062</v>
      </c>
      <c r="M92" s="80">
        <f t="shared" si="11"/>
        <v>107.69230769230771</v>
      </c>
      <c r="N92" s="80">
        <f t="shared" si="12"/>
        <v>96.016771488469587</v>
      </c>
      <c r="O92" s="80">
        <f t="shared" si="13"/>
        <v>87.977099236641237</v>
      </c>
      <c r="P92" s="80">
        <f t="shared" si="14"/>
        <v>103.38409475465313</v>
      </c>
      <c r="Q92" s="80">
        <f t="shared" si="15"/>
        <v>99.342105263157904</v>
      </c>
      <c r="R92" s="81">
        <f t="shared" si="16"/>
        <v>96.140350877192986</v>
      </c>
    </row>
    <row r="93" spans="1:18" s="938" customFormat="1" ht="27" customHeight="1">
      <c r="A93" s="77" t="s">
        <v>70</v>
      </c>
      <c r="B93" s="78">
        <f t="shared" ref="B93:B107" si="18">+B39/$B$8*100</f>
        <v>94.42446043165468</v>
      </c>
      <c r="C93" s="73">
        <f t="shared" si="1"/>
        <v>96.041308089500859</v>
      </c>
      <c r="D93" s="79">
        <f t="shared" si="2"/>
        <v>30.76923076923077</v>
      </c>
      <c r="E93" s="80">
        <f t="shared" si="3"/>
        <v>91.048034934497821</v>
      </c>
      <c r="F93" s="80">
        <f t="shared" si="4"/>
        <v>84.191176470588232</v>
      </c>
      <c r="G93" s="80">
        <f t="shared" si="5"/>
        <v>95.221238938053091</v>
      </c>
      <c r="H93" s="80">
        <f t="shared" si="6"/>
        <v>112.17948717948718</v>
      </c>
      <c r="I93" s="80">
        <f t="shared" si="7"/>
        <v>79.607250755287012</v>
      </c>
      <c r="J93" s="81">
        <f t="shared" si="8"/>
        <v>114.63046757164406</v>
      </c>
      <c r="K93" s="73">
        <f t="shared" si="9"/>
        <v>93.045112781954884</v>
      </c>
      <c r="L93" s="79">
        <f t="shared" si="10"/>
        <v>190.47619047619048</v>
      </c>
      <c r="M93" s="80">
        <f t="shared" si="11"/>
        <v>90.675990675990676</v>
      </c>
      <c r="N93" s="80">
        <f t="shared" si="12"/>
        <v>81.970649895178198</v>
      </c>
      <c r="O93" s="80">
        <f t="shared" si="13"/>
        <v>108.58778625954197</v>
      </c>
      <c r="P93" s="80">
        <f t="shared" si="14"/>
        <v>95.431472081218274</v>
      </c>
      <c r="Q93" s="80">
        <f t="shared" si="15"/>
        <v>86.348684210526315</v>
      </c>
      <c r="R93" s="81">
        <f t="shared" si="16"/>
        <v>79.473684210526301</v>
      </c>
    </row>
    <row r="94" spans="1:18" s="938" customFormat="1" ht="27" customHeight="1">
      <c r="A94" s="77" t="s">
        <v>71</v>
      </c>
      <c r="B94" s="78">
        <f t="shared" si="18"/>
        <v>98.381294964028783</v>
      </c>
      <c r="C94" s="73">
        <f t="shared" si="1"/>
        <v>98.795180722891558</v>
      </c>
      <c r="D94" s="79">
        <f t="shared" si="2"/>
        <v>164.10256410256409</v>
      </c>
      <c r="E94" s="80">
        <f t="shared" si="3"/>
        <v>113.53711790393012</v>
      </c>
      <c r="F94" s="80">
        <f t="shared" si="4"/>
        <v>90.257352941176478</v>
      </c>
      <c r="G94" s="80">
        <f t="shared" si="5"/>
        <v>99.82300884955751</v>
      </c>
      <c r="H94" s="80">
        <f t="shared" si="6"/>
        <v>90.224358974358978</v>
      </c>
      <c r="I94" s="80">
        <f t="shared" si="7"/>
        <v>104.98489425981872</v>
      </c>
      <c r="J94" s="81">
        <f t="shared" si="8"/>
        <v>85.671191553544489</v>
      </c>
      <c r="K94" s="73">
        <f t="shared" si="9"/>
        <v>98.120300751879697</v>
      </c>
      <c r="L94" s="79">
        <f t="shared" si="10"/>
        <v>285.71428571428572</v>
      </c>
      <c r="M94" s="80">
        <f t="shared" si="11"/>
        <v>133.10023310023311</v>
      </c>
      <c r="N94" s="80">
        <f t="shared" si="12"/>
        <v>115.09433962264151</v>
      </c>
      <c r="O94" s="80">
        <f t="shared" si="13"/>
        <v>72.51908396946564</v>
      </c>
      <c r="P94" s="80">
        <f t="shared" si="14"/>
        <v>98.477157360406096</v>
      </c>
      <c r="Q94" s="80">
        <f t="shared" si="15"/>
        <v>78.618421052631575</v>
      </c>
      <c r="R94" s="81">
        <f t="shared" si="16"/>
        <v>102.63157894736842</v>
      </c>
    </row>
    <row r="95" spans="1:18" s="938" customFormat="1" ht="27" customHeight="1">
      <c r="A95" s="77" t="s">
        <v>72</v>
      </c>
      <c r="B95" s="78">
        <f t="shared" si="18"/>
        <v>104.31654676258992</v>
      </c>
      <c r="C95" s="73">
        <f t="shared" si="1"/>
        <v>105.5077452667814</v>
      </c>
      <c r="D95" s="79">
        <f t="shared" si="2"/>
        <v>96.410256410256409</v>
      </c>
      <c r="E95" s="80">
        <f t="shared" si="3"/>
        <v>123.36244541484717</v>
      </c>
      <c r="F95" s="80">
        <f t="shared" si="4"/>
        <v>114.88970588235294</v>
      </c>
      <c r="G95" s="80">
        <f t="shared" si="5"/>
        <v>106.3716814159292</v>
      </c>
      <c r="H95" s="80">
        <f t="shared" si="6"/>
        <v>110.25641025641026</v>
      </c>
      <c r="I95" s="80">
        <f t="shared" si="7"/>
        <v>96.827794561933516</v>
      </c>
      <c r="J95" s="81">
        <f t="shared" si="8"/>
        <v>86.726998491704379</v>
      </c>
      <c r="K95" s="73">
        <f t="shared" si="9"/>
        <v>103.19548872180451</v>
      </c>
      <c r="L95" s="79">
        <f t="shared" si="10"/>
        <v>87.074829931972801</v>
      </c>
      <c r="M95" s="80">
        <f t="shared" si="11"/>
        <v>99.766899766899769</v>
      </c>
      <c r="N95" s="80">
        <f t="shared" si="12"/>
        <v>100.62893081761007</v>
      </c>
      <c r="O95" s="80">
        <f t="shared" si="13"/>
        <v>115.83969465648856</v>
      </c>
      <c r="P95" s="80">
        <f t="shared" si="14"/>
        <v>104.56852791878173</v>
      </c>
      <c r="Q95" s="80">
        <f t="shared" si="15"/>
        <v>98.848684210526329</v>
      </c>
      <c r="R95" s="81">
        <f t="shared" si="16"/>
        <v>102.63157894736842</v>
      </c>
    </row>
    <row r="96" spans="1:18" s="938" customFormat="1" ht="27" customHeight="1">
      <c r="A96" s="77" t="s">
        <v>73</v>
      </c>
      <c r="B96" s="78">
        <f t="shared" si="18"/>
        <v>100.53956834532374</v>
      </c>
      <c r="C96" s="73">
        <f t="shared" si="1"/>
        <v>99.139414802065403</v>
      </c>
      <c r="D96" s="79">
        <f t="shared" si="2"/>
        <v>134.87179487179489</v>
      </c>
      <c r="E96" s="80">
        <f t="shared" si="3"/>
        <v>105.4585152838428</v>
      </c>
      <c r="F96" s="80">
        <f t="shared" si="4"/>
        <v>97.242647058823522</v>
      </c>
      <c r="G96" s="80">
        <f t="shared" si="5"/>
        <v>98.230088495575217</v>
      </c>
      <c r="H96" s="80">
        <f t="shared" si="6"/>
        <v>95.192307692307693</v>
      </c>
      <c r="I96" s="80">
        <f t="shared" si="7"/>
        <v>94.410876132930511</v>
      </c>
      <c r="J96" s="81">
        <f t="shared" si="8"/>
        <v>104.8265460030166</v>
      </c>
      <c r="K96" s="73">
        <f t="shared" si="9"/>
        <v>102.06766917293233</v>
      </c>
      <c r="L96" s="79">
        <f t="shared" si="10"/>
        <v>95.238095238095241</v>
      </c>
      <c r="M96" s="80">
        <f t="shared" si="11"/>
        <v>98.6013986013986</v>
      </c>
      <c r="N96" s="80">
        <f t="shared" si="12"/>
        <v>99.371069182389931</v>
      </c>
      <c r="O96" s="80">
        <f t="shared" si="13"/>
        <v>109.73282442748091</v>
      </c>
      <c r="P96" s="80">
        <f t="shared" si="14"/>
        <v>103.72250423011845</v>
      </c>
      <c r="Q96" s="80">
        <f t="shared" si="15"/>
        <v>100.65789473684212</v>
      </c>
      <c r="R96" s="81">
        <f t="shared" si="16"/>
        <v>99.473684210526329</v>
      </c>
    </row>
    <row r="97" spans="1:18" s="938" customFormat="1" ht="27" customHeight="1">
      <c r="A97" s="77" t="s">
        <v>74</v>
      </c>
      <c r="B97" s="78">
        <f t="shared" si="18"/>
        <v>98.920863309352512</v>
      </c>
      <c r="C97" s="73">
        <f t="shared" si="1"/>
        <v>99.827882960413078</v>
      </c>
      <c r="D97" s="79">
        <f t="shared" si="2"/>
        <v>61.53846153846154</v>
      </c>
      <c r="E97" s="80">
        <f t="shared" si="3"/>
        <v>108.73362445414847</v>
      </c>
      <c r="F97" s="80">
        <f t="shared" si="4"/>
        <v>93.382352941176478</v>
      </c>
      <c r="G97" s="80">
        <f t="shared" si="5"/>
        <v>96.106194690265482</v>
      </c>
      <c r="H97" s="80">
        <f t="shared" si="6"/>
        <v>96.474358974358978</v>
      </c>
      <c r="I97" s="80">
        <f t="shared" si="7"/>
        <v>97.583081570996967</v>
      </c>
      <c r="J97" s="81">
        <f t="shared" si="8"/>
        <v>106.33484162895928</v>
      </c>
      <c r="K97" s="73">
        <f t="shared" si="9"/>
        <v>98.120300751879697</v>
      </c>
      <c r="L97" s="79">
        <f t="shared" si="10"/>
        <v>99.659863945578238</v>
      </c>
      <c r="M97" s="80">
        <f t="shared" si="11"/>
        <v>111.42191142191142</v>
      </c>
      <c r="N97" s="80">
        <f t="shared" si="12"/>
        <v>89.517819706498955</v>
      </c>
      <c r="O97" s="80">
        <f t="shared" si="13"/>
        <v>90.839694656488561</v>
      </c>
      <c r="P97" s="80">
        <f t="shared" si="14"/>
        <v>100.16920473773266</v>
      </c>
      <c r="Q97" s="80">
        <f t="shared" si="15"/>
        <v>100.49342105263159</v>
      </c>
      <c r="R97" s="81">
        <f t="shared" si="16"/>
        <v>90.877192982456137</v>
      </c>
    </row>
    <row r="98" spans="1:18" s="938" customFormat="1" ht="27" customHeight="1">
      <c r="A98" s="77" t="s">
        <v>75</v>
      </c>
      <c r="B98" s="78">
        <f t="shared" si="18"/>
        <v>102.5179856115108</v>
      </c>
      <c r="C98" s="73">
        <f t="shared" si="1"/>
        <v>101.72117039586919</v>
      </c>
      <c r="D98" s="79">
        <f t="shared" si="2"/>
        <v>41.025641025641022</v>
      </c>
      <c r="E98" s="80">
        <f t="shared" si="3"/>
        <v>107.64192139737992</v>
      </c>
      <c r="F98" s="80">
        <f t="shared" si="4"/>
        <v>96.139705882352942</v>
      </c>
      <c r="G98" s="80">
        <f t="shared" si="5"/>
        <v>105.48672566371681</v>
      </c>
      <c r="H98" s="80">
        <f t="shared" si="6"/>
        <v>108.01282051282053</v>
      </c>
      <c r="I98" s="80">
        <f t="shared" si="7"/>
        <v>97.432024169184288</v>
      </c>
      <c r="J98" s="81">
        <f t="shared" si="8"/>
        <v>98.340874811463053</v>
      </c>
      <c r="K98" s="73">
        <f t="shared" si="9"/>
        <v>103.38345864661653</v>
      </c>
      <c r="L98" s="79">
        <f t="shared" si="10"/>
        <v>88.435374149659879</v>
      </c>
      <c r="M98" s="80">
        <f t="shared" si="11"/>
        <v>112.82051282051282</v>
      </c>
      <c r="N98" s="80">
        <f t="shared" si="12"/>
        <v>100</v>
      </c>
      <c r="O98" s="80">
        <f t="shared" si="13"/>
        <v>83.969465648854964</v>
      </c>
      <c r="P98" s="80">
        <f t="shared" si="14"/>
        <v>113.19796954314722</v>
      </c>
      <c r="Q98" s="80">
        <f t="shared" si="15"/>
        <v>98.026315789473699</v>
      </c>
      <c r="R98" s="81">
        <f t="shared" si="16"/>
        <v>112.28070175438596</v>
      </c>
    </row>
    <row r="99" spans="1:18" s="938" customFormat="1" ht="27" customHeight="1">
      <c r="A99" s="77" t="s">
        <v>76</v>
      </c>
      <c r="B99" s="78">
        <f t="shared" si="18"/>
        <v>106.83453237410072</v>
      </c>
      <c r="C99" s="73">
        <f t="shared" si="1"/>
        <v>111.35972461273667</v>
      </c>
      <c r="D99" s="79">
        <f t="shared" si="2"/>
        <v>51.282051282051277</v>
      </c>
      <c r="E99" s="80">
        <f t="shared" si="3"/>
        <v>119.86899563318778</v>
      </c>
      <c r="F99" s="80">
        <f t="shared" si="4"/>
        <v>122.79411764705883</v>
      </c>
      <c r="G99" s="80">
        <f t="shared" si="5"/>
        <v>113.27433628318585</v>
      </c>
      <c r="H99" s="80">
        <f t="shared" si="6"/>
        <v>94.551282051282044</v>
      </c>
      <c r="I99" s="80">
        <f t="shared" si="7"/>
        <v>115.40785498489426</v>
      </c>
      <c r="J99" s="81">
        <f t="shared" si="8"/>
        <v>102.56410256410258</v>
      </c>
      <c r="K99" s="73">
        <f t="shared" si="9"/>
        <v>102.44360902255639</v>
      </c>
      <c r="L99" s="79">
        <f t="shared" si="10"/>
        <v>20.408163265306122</v>
      </c>
      <c r="M99" s="80">
        <f t="shared" si="11"/>
        <v>80.419580419580427</v>
      </c>
      <c r="N99" s="80">
        <f t="shared" si="12"/>
        <v>92.243186582809216</v>
      </c>
      <c r="O99" s="80">
        <f t="shared" si="13"/>
        <v>107.44274809160305</v>
      </c>
      <c r="P99" s="80">
        <f t="shared" si="14"/>
        <v>93.231810490693746</v>
      </c>
      <c r="Q99" s="80">
        <f t="shared" si="15"/>
        <v>110.19736842105263</v>
      </c>
      <c r="R99" s="81">
        <f t="shared" si="16"/>
        <v>119.82456140350877</v>
      </c>
    </row>
    <row r="100" spans="1:18" s="938" customFormat="1" ht="27" customHeight="1">
      <c r="A100" s="77" t="s">
        <v>77</v>
      </c>
      <c r="B100" s="78">
        <f t="shared" si="18"/>
        <v>97.841726618705025</v>
      </c>
      <c r="C100" s="73">
        <f t="shared" si="1"/>
        <v>95.869191049913951</v>
      </c>
      <c r="D100" s="79">
        <f t="shared" si="2"/>
        <v>133.33333333333331</v>
      </c>
      <c r="E100" s="80">
        <f t="shared" si="3"/>
        <v>112.00873362445417</v>
      </c>
      <c r="F100" s="80">
        <f t="shared" si="4"/>
        <v>96.139705882352942</v>
      </c>
      <c r="G100" s="80">
        <f t="shared" si="5"/>
        <v>90.265486725663706</v>
      </c>
      <c r="H100" s="80">
        <f t="shared" si="6"/>
        <v>91.34615384615384</v>
      </c>
      <c r="I100" s="80">
        <f t="shared" si="7"/>
        <v>95.317220543806641</v>
      </c>
      <c r="J100" s="81">
        <f t="shared" si="8"/>
        <v>86.425339366515843</v>
      </c>
      <c r="K100" s="73">
        <f t="shared" si="9"/>
        <v>100</v>
      </c>
      <c r="L100" s="79">
        <f t="shared" si="10"/>
        <v>222.10884353741497</v>
      </c>
      <c r="M100" s="80">
        <f t="shared" si="11"/>
        <v>89.510489510489506</v>
      </c>
      <c r="N100" s="80">
        <f t="shared" si="12"/>
        <v>106.91823899371069</v>
      </c>
      <c r="O100" s="80">
        <f t="shared" si="13"/>
        <v>114.50381679389314</v>
      </c>
      <c r="P100" s="80">
        <f t="shared" si="14"/>
        <v>89.34010152284263</v>
      </c>
      <c r="Q100" s="80">
        <f t="shared" si="15"/>
        <v>90.953947368421055</v>
      </c>
      <c r="R100" s="81">
        <f t="shared" si="16"/>
        <v>98.596491228070178</v>
      </c>
    </row>
    <row r="101" spans="1:18" s="938" customFormat="1" ht="27" customHeight="1">
      <c r="A101" s="77" t="s">
        <v>78</v>
      </c>
      <c r="B101" s="78">
        <f t="shared" si="18"/>
        <v>100.53956834532374</v>
      </c>
      <c r="C101" s="73">
        <f t="shared" si="1"/>
        <v>105.5077452667814</v>
      </c>
      <c r="D101" s="79">
        <f t="shared" si="2"/>
        <v>46.153846153846153</v>
      </c>
      <c r="E101" s="80">
        <f t="shared" si="3"/>
        <v>101.52838427947599</v>
      </c>
      <c r="F101" s="80">
        <f t="shared" si="4"/>
        <v>81.617647058823522</v>
      </c>
      <c r="G101" s="80">
        <f t="shared" si="5"/>
        <v>127.43362831858407</v>
      </c>
      <c r="H101" s="80">
        <f t="shared" si="6"/>
        <v>112.5</v>
      </c>
      <c r="I101" s="80">
        <f t="shared" si="7"/>
        <v>107.55287009063443</v>
      </c>
      <c r="J101" s="81">
        <f t="shared" si="8"/>
        <v>93.51432880844645</v>
      </c>
      <c r="K101" s="73">
        <f t="shared" si="9"/>
        <v>96.05263157894737</v>
      </c>
      <c r="L101" s="79">
        <f t="shared" si="10"/>
        <v>6.8027210884353746</v>
      </c>
      <c r="M101" s="80">
        <f t="shared" si="11"/>
        <v>131.70163170163173</v>
      </c>
      <c r="N101" s="80">
        <f t="shared" si="12"/>
        <v>98.532494758909849</v>
      </c>
      <c r="O101" s="80">
        <f t="shared" si="13"/>
        <v>90.839694656488561</v>
      </c>
      <c r="P101" s="80">
        <f t="shared" si="14"/>
        <v>78.172588832487307</v>
      </c>
      <c r="Q101" s="80">
        <f t="shared" si="15"/>
        <v>87.33552631578948</v>
      </c>
      <c r="R101" s="81">
        <f t="shared" si="16"/>
        <v>120.87719298245617</v>
      </c>
    </row>
    <row r="102" spans="1:18" s="938" customFormat="1" ht="27" customHeight="1">
      <c r="A102" s="77" t="s">
        <v>79</v>
      </c>
      <c r="B102" s="78">
        <f t="shared" si="18"/>
        <v>99.640287769784166</v>
      </c>
      <c r="C102" s="73">
        <f t="shared" si="1"/>
        <v>99.655765920826155</v>
      </c>
      <c r="D102" s="79">
        <f t="shared" si="2"/>
        <v>84.358974358974365</v>
      </c>
      <c r="E102" s="80">
        <f t="shared" si="3"/>
        <v>96.288209606986911</v>
      </c>
      <c r="F102" s="80">
        <f t="shared" si="4"/>
        <v>104.77941176470588</v>
      </c>
      <c r="G102" s="80">
        <f t="shared" si="5"/>
        <v>92.920353982300881</v>
      </c>
      <c r="H102" s="80">
        <f t="shared" si="6"/>
        <v>102.24358974358974</v>
      </c>
      <c r="I102" s="80">
        <f t="shared" si="7"/>
        <v>103.47432024169183</v>
      </c>
      <c r="J102" s="81">
        <f t="shared" si="8"/>
        <v>98.491704374057321</v>
      </c>
      <c r="K102" s="73">
        <f t="shared" si="9"/>
        <v>100</v>
      </c>
      <c r="L102" s="79">
        <f t="shared" si="10"/>
        <v>130.27210884353741</v>
      </c>
      <c r="M102" s="80">
        <f t="shared" si="11"/>
        <v>96.736596736596738</v>
      </c>
      <c r="N102" s="80">
        <f t="shared" si="12"/>
        <v>95.178197064989519</v>
      </c>
      <c r="O102" s="80">
        <f t="shared" si="13"/>
        <v>96.564885496183209</v>
      </c>
      <c r="P102" s="80">
        <f t="shared" si="14"/>
        <v>102.19966159052454</v>
      </c>
      <c r="Q102" s="80">
        <f t="shared" si="15"/>
        <v>102.63157894736842</v>
      </c>
      <c r="R102" s="81">
        <f t="shared" si="16"/>
        <v>105.43859649122807</v>
      </c>
    </row>
    <row r="103" spans="1:18" s="938" customFormat="1" ht="27" customHeight="1">
      <c r="A103" s="77" t="s">
        <v>80</v>
      </c>
      <c r="B103" s="78">
        <f t="shared" si="18"/>
        <v>96.582733812949641</v>
      </c>
      <c r="C103" s="73">
        <f t="shared" si="1"/>
        <v>102.06540447504302</v>
      </c>
      <c r="D103" s="79">
        <f t="shared" si="2"/>
        <v>71.794871794871796</v>
      </c>
      <c r="E103" s="80">
        <f t="shared" si="3"/>
        <v>111.13537117903931</v>
      </c>
      <c r="F103" s="80">
        <f t="shared" si="4"/>
        <v>115.99264705882352</v>
      </c>
      <c r="G103" s="80">
        <f t="shared" si="5"/>
        <v>109.20353982300885</v>
      </c>
      <c r="H103" s="80">
        <f t="shared" si="6"/>
        <v>92.307692307692307</v>
      </c>
      <c r="I103" s="80">
        <f t="shared" si="7"/>
        <v>92.296072507552879</v>
      </c>
      <c r="J103" s="81">
        <f t="shared" si="8"/>
        <v>100.75414781297134</v>
      </c>
      <c r="K103" s="73">
        <f t="shared" si="9"/>
        <v>91.353383458646618</v>
      </c>
      <c r="L103" s="79">
        <f t="shared" si="10"/>
        <v>6.8027210884353746</v>
      </c>
      <c r="M103" s="80">
        <f t="shared" si="11"/>
        <v>75.52447552447552</v>
      </c>
      <c r="N103" s="80">
        <f t="shared" si="12"/>
        <v>90.356394129979037</v>
      </c>
      <c r="O103" s="80">
        <f t="shared" si="13"/>
        <v>98.091603053435122</v>
      </c>
      <c r="P103" s="80">
        <f t="shared" si="14"/>
        <v>91.878172588832484</v>
      </c>
      <c r="Q103" s="80">
        <f t="shared" si="15"/>
        <v>92.434210526315795</v>
      </c>
      <c r="R103" s="81">
        <f t="shared" si="16"/>
        <v>98.245614035087712</v>
      </c>
    </row>
    <row r="104" spans="1:18" s="938" customFormat="1" ht="27" customHeight="1">
      <c r="A104" s="77" t="s">
        <v>81</v>
      </c>
      <c r="B104" s="78">
        <f t="shared" si="18"/>
        <v>94.42446043165468</v>
      </c>
      <c r="C104" s="73">
        <f t="shared" si="1"/>
        <v>95.180722891566262</v>
      </c>
      <c r="D104" s="79">
        <f t="shared" si="2"/>
        <v>61.53846153846154</v>
      </c>
      <c r="E104" s="80">
        <f t="shared" si="3"/>
        <v>64.192139737991269</v>
      </c>
      <c r="F104" s="80">
        <f t="shared" si="4"/>
        <v>101.83823529411764</v>
      </c>
      <c r="G104" s="80">
        <f t="shared" si="5"/>
        <v>101.06194690265487</v>
      </c>
      <c r="H104" s="80">
        <f t="shared" si="6"/>
        <v>95.352564102564102</v>
      </c>
      <c r="I104" s="80">
        <f t="shared" si="7"/>
        <v>96.374622356495465</v>
      </c>
      <c r="J104" s="81">
        <f t="shared" si="8"/>
        <v>95.475113122171948</v>
      </c>
      <c r="K104" s="73">
        <f t="shared" si="9"/>
        <v>93.796992481203006</v>
      </c>
      <c r="L104" s="79">
        <f t="shared" si="10"/>
        <v>140.47619047619045</v>
      </c>
      <c r="M104" s="80">
        <f t="shared" si="11"/>
        <v>83.449883449883444</v>
      </c>
      <c r="N104" s="80">
        <f t="shared" si="12"/>
        <v>112.78825995807127</v>
      </c>
      <c r="O104" s="80">
        <f t="shared" si="13"/>
        <v>84.92366412213741</v>
      </c>
      <c r="P104" s="80">
        <f t="shared" si="14"/>
        <v>97.969543147208114</v>
      </c>
      <c r="Q104" s="80">
        <f t="shared" si="15"/>
        <v>84.868421052631575</v>
      </c>
      <c r="R104" s="81">
        <f t="shared" si="16"/>
        <v>90.877192982456137</v>
      </c>
    </row>
    <row r="105" spans="1:18" s="938" customFormat="1" ht="27" customHeight="1">
      <c r="A105" s="77" t="s">
        <v>82</v>
      </c>
      <c r="B105" s="78">
        <f t="shared" si="18"/>
        <v>101.97841726618707</v>
      </c>
      <c r="C105" s="73">
        <f t="shared" si="1"/>
        <v>107.40103270223752</v>
      </c>
      <c r="D105" s="79">
        <f t="shared" si="2"/>
        <v>92.307692307692307</v>
      </c>
      <c r="E105" s="80">
        <f t="shared" si="3"/>
        <v>111.79039301310046</v>
      </c>
      <c r="F105" s="80">
        <f t="shared" si="4"/>
        <v>98.34558823529413</v>
      </c>
      <c r="G105" s="80">
        <f t="shared" si="5"/>
        <v>119.46902654867257</v>
      </c>
      <c r="H105" s="80">
        <f t="shared" si="6"/>
        <v>99.358974358974365</v>
      </c>
      <c r="I105" s="80">
        <f t="shared" si="7"/>
        <v>109.96978851963746</v>
      </c>
      <c r="J105" s="81">
        <f t="shared" si="8"/>
        <v>104.52488687782807</v>
      </c>
      <c r="K105" s="73">
        <f t="shared" si="9"/>
        <v>96.804511278195477</v>
      </c>
      <c r="L105" s="527">
        <f t="shared" si="10"/>
        <v>37.414965986394563</v>
      </c>
      <c r="M105" s="80">
        <f t="shared" si="11"/>
        <v>103.26340326340326</v>
      </c>
      <c r="N105" s="80">
        <f t="shared" si="12"/>
        <v>117.40041928721175</v>
      </c>
      <c r="O105" s="80">
        <f t="shared" si="13"/>
        <v>91.412213740458014</v>
      </c>
      <c r="P105" s="80">
        <f t="shared" si="14"/>
        <v>92.216582064297796</v>
      </c>
      <c r="Q105" s="80">
        <f t="shared" si="15"/>
        <v>85.69078947368422</v>
      </c>
      <c r="R105" s="81">
        <f t="shared" si="16"/>
        <v>101.75438596491229</v>
      </c>
    </row>
    <row r="106" spans="1:18" s="938" customFormat="1" ht="27" customHeight="1">
      <c r="A106" s="77" t="s">
        <v>83</v>
      </c>
      <c r="B106" s="78">
        <f t="shared" si="18"/>
        <v>102.15827338129495</v>
      </c>
      <c r="C106" s="73">
        <f t="shared" si="1"/>
        <v>102.23752151462995</v>
      </c>
      <c r="D106" s="79">
        <f t="shared" si="2"/>
        <v>105.8974358974359</v>
      </c>
      <c r="E106" s="80">
        <f t="shared" si="3"/>
        <v>108.51528384279476</v>
      </c>
      <c r="F106" s="80">
        <f t="shared" si="4"/>
        <v>107.53676470588236</v>
      </c>
      <c r="G106" s="80">
        <f t="shared" si="5"/>
        <v>111.68141592920352</v>
      </c>
      <c r="H106" s="80">
        <f t="shared" si="6"/>
        <v>93.269230769230774</v>
      </c>
      <c r="I106" s="80">
        <f t="shared" si="7"/>
        <v>96.072507552870093</v>
      </c>
      <c r="J106" s="81">
        <f t="shared" si="8"/>
        <v>96.983408748114627</v>
      </c>
      <c r="K106" s="73">
        <f t="shared" si="9"/>
        <v>102.44360902255639</v>
      </c>
      <c r="L106" s="79">
        <f t="shared" si="10"/>
        <v>122.44897959183673</v>
      </c>
      <c r="M106" s="80">
        <f t="shared" si="11"/>
        <v>107.22610722610723</v>
      </c>
      <c r="N106" s="80">
        <f t="shared" si="12"/>
        <v>101.04821802935011</v>
      </c>
      <c r="O106" s="80">
        <f t="shared" si="13"/>
        <v>100.57251908396947</v>
      </c>
      <c r="P106" s="80">
        <f t="shared" si="14"/>
        <v>100</v>
      </c>
      <c r="Q106" s="80">
        <f t="shared" si="15"/>
        <v>107.4013157894737</v>
      </c>
      <c r="R106" s="81">
        <f t="shared" si="16"/>
        <v>88.421052631578945</v>
      </c>
    </row>
    <row r="107" spans="1:18" s="938" customFormat="1" ht="27" customHeight="1">
      <c r="A107" s="77" t="s">
        <v>84</v>
      </c>
      <c r="B107" s="78">
        <f t="shared" si="18"/>
        <v>100.17985611510791</v>
      </c>
      <c r="C107" s="73">
        <f t="shared" si="1"/>
        <v>99.655765920826155</v>
      </c>
      <c r="D107" s="79">
        <f t="shared" si="2"/>
        <v>148.71794871794873</v>
      </c>
      <c r="E107" s="80">
        <f t="shared" si="3"/>
        <v>70.52401746724891</v>
      </c>
      <c r="F107" s="80">
        <f t="shared" si="4"/>
        <v>93.382352941176478</v>
      </c>
      <c r="G107" s="80">
        <f t="shared" si="5"/>
        <v>110.26548672566372</v>
      </c>
      <c r="H107" s="80">
        <f t="shared" si="6"/>
        <v>86.698717948717956</v>
      </c>
      <c r="I107" s="80">
        <f t="shared" si="7"/>
        <v>114.50151057401811</v>
      </c>
      <c r="J107" s="81">
        <f t="shared" si="8"/>
        <v>95.776772247360483</v>
      </c>
      <c r="K107" s="73">
        <f t="shared" si="9"/>
        <v>100.75187969924812</v>
      </c>
      <c r="L107" s="79">
        <f t="shared" si="10"/>
        <v>68.027210884353735</v>
      </c>
      <c r="M107" s="80">
        <f t="shared" si="11"/>
        <v>115.15151515151516</v>
      </c>
      <c r="N107" s="80">
        <f t="shared" si="12"/>
        <v>77.35849056603773</v>
      </c>
      <c r="O107" s="80">
        <f t="shared" si="13"/>
        <v>95.229007633587784</v>
      </c>
      <c r="P107" s="80">
        <f t="shared" si="14"/>
        <v>97.800338409475458</v>
      </c>
      <c r="Q107" s="80">
        <f t="shared" si="15"/>
        <v>105.42763157894737</v>
      </c>
      <c r="R107" s="81">
        <f t="shared" si="16"/>
        <v>108.77192982456141</v>
      </c>
    </row>
    <row r="108" spans="1:18" s="938" customFormat="1" ht="27" customHeight="1">
      <c r="A108" s="77" t="s">
        <v>85</v>
      </c>
      <c r="B108" s="78">
        <f t="shared" ref="B108:B109" si="19">+B54/$B$8*100</f>
        <v>104.13669064748201</v>
      </c>
      <c r="C108" s="73">
        <f t="shared" si="1"/>
        <v>102.23752151462995</v>
      </c>
      <c r="D108" s="79">
        <f t="shared" si="2"/>
        <v>66.666666666666657</v>
      </c>
      <c r="E108" s="80">
        <f t="shared" si="3"/>
        <v>97.816593886462883</v>
      </c>
      <c r="F108" s="80">
        <f t="shared" si="4"/>
        <v>98.897058823529406</v>
      </c>
      <c r="G108" s="80">
        <f t="shared" si="5"/>
        <v>100.35398230088497</v>
      </c>
      <c r="H108" s="80">
        <f t="shared" si="6"/>
        <v>95.512820512820511</v>
      </c>
      <c r="I108" s="80">
        <f t="shared" si="7"/>
        <v>109.96978851963746</v>
      </c>
      <c r="J108" s="81">
        <f t="shared" si="8"/>
        <v>104.2232277526395</v>
      </c>
      <c r="K108" s="73">
        <f t="shared" si="9"/>
        <v>106.20300751879699</v>
      </c>
      <c r="L108" s="79">
        <f t="shared" si="10"/>
        <v>166.66666666666669</v>
      </c>
      <c r="M108" s="80">
        <f t="shared" si="11"/>
        <v>111.88811188811189</v>
      </c>
      <c r="N108" s="80">
        <f t="shared" si="12"/>
        <v>106.49895178197065</v>
      </c>
      <c r="O108" s="80">
        <f t="shared" si="13"/>
        <v>104.00763358778626</v>
      </c>
      <c r="P108" s="80">
        <f t="shared" si="14"/>
        <v>108.46023688663283</v>
      </c>
      <c r="Q108" s="80">
        <f t="shared" si="15"/>
        <v>100.32894736842107</v>
      </c>
      <c r="R108" s="81">
        <f t="shared" si="16"/>
        <v>97.89473684210526</v>
      </c>
    </row>
    <row r="109" spans="1:18" s="938" customFormat="1" ht="27" customHeight="1" thickBot="1">
      <c r="A109" s="77" t="s">
        <v>86</v>
      </c>
      <c r="B109" s="82">
        <f t="shared" si="19"/>
        <v>92.266187050359704</v>
      </c>
      <c r="C109" s="73">
        <f t="shared" si="1"/>
        <v>88.812392426850266</v>
      </c>
      <c r="D109" s="79">
        <f t="shared" si="2"/>
        <v>46.153846153846153</v>
      </c>
      <c r="E109" s="80">
        <f t="shared" si="3"/>
        <v>91.266375545851531</v>
      </c>
      <c r="F109" s="80">
        <f t="shared" si="4"/>
        <v>100.73529411764706</v>
      </c>
      <c r="G109" s="80">
        <f t="shared" si="5"/>
        <v>87.964601769911511</v>
      </c>
      <c r="H109" s="80">
        <f t="shared" si="6"/>
        <v>89.743589743589752</v>
      </c>
      <c r="I109" s="80">
        <f t="shared" si="7"/>
        <v>84.592145015105729</v>
      </c>
      <c r="J109" s="81">
        <f t="shared" si="8"/>
        <v>89.592760180995484</v>
      </c>
      <c r="K109" s="73">
        <f t="shared" si="9"/>
        <v>96.05263157894737</v>
      </c>
      <c r="L109" s="79">
        <f t="shared" si="10"/>
        <v>57.823129251700678</v>
      </c>
      <c r="M109" s="80">
        <f t="shared" si="11"/>
        <v>115.85081585081586</v>
      </c>
      <c r="N109" s="80">
        <f t="shared" si="12"/>
        <v>86.163522012578625</v>
      </c>
      <c r="O109" s="80">
        <f t="shared" si="13"/>
        <v>78.053435114503813</v>
      </c>
      <c r="P109" s="80">
        <f t="shared" si="14"/>
        <v>106.26057529610829</v>
      </c>
      <c r="Q109" s="81">
        <f t="shared" si="15"/>
        <v>106.41447368421053</v>
      </c>
      <c r="R109" s="81">
        <f t="shared" si="16"/>
        <v>75.438596491228068</v>
      </c>
    </row>
    <row r="110" spans="1:18" ht="16.5" thickTop="1"/>
    <row r="151" ht="25.5" customHeight="1"/>
    <row r="152" ht="25.5" customHeight="1"/>
    <row r="153" ht="25.5" customHeight="1"/>
  </sheetData>
  <sheetProtection selectLockedCells="1" selectUnlockedCells="1"/>
  <mergeCells count="6">
    <mergeCell ref="B6:B7"/>
    <mergeCell ref="C6:J6"/>
    <mergeCell ref="K6:R6"/>
    <mergeCell ref="B60:B61"/>
    <mergeCell ref="C60:J60"/>
    <mergeCell ref="K60:R60"/>
  </mergeCells>
  <phoneticPr fontId="4"/>
  <conditionalFormatting sqref="B62:R63 B65:R67 B64:K64 M64:R64 B68:C109 M68:R109">
    <cfRule type="cellIs" dxfId="0" priority="1" operator="lessThanOrEqual">
      <formula>40</formula>
    </cfRule>
  </conditionalFormatting>
  <pageMargins left="0.70866141732283472" right="0.70866141732283472" top="0.74803149606299213" bottom="0.74803149606299213" header="0.31496062992125984" footer="0.31496062992125984"/>
  <pageSetup paperSize="9" scale="54" orientation="portrait" r:id="rId1"/>
  <headerFooter>
    <oddFooter>&amp;C- &amp;P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view="pageBreakPreview" zoomScale="70" zoomScaleNormal="100" zoomScaleSheetLayoutView="70" workbookViewId="0">
      <selection activeCell="J4" sqref="J4"/>
    </sheetView>
  </sheetViews>
  <sheetFormatPr defaultRowHeight="15.75"/>
  <cols>
    <col min="1" max="1" width="13.625" style="938" customWidth="1"/>
    <col min="2" max="16" width="8.75" style="938" customWidth="1"/>
    <col min="17" max="17" width="0.625" style="938" customWidth="1"/>
    <col min="18" max="16384" width="9" style="83"/>
  </cols>
  <sheetData>
    <row r="1" spans="1:17" ht="28.5">
      <c r="A1" s="1069" t="s">
        <v>521</v>
      </c>
    </row>
    <row r="2" spans="1:17" ht="21">
      <c r="A2" s="939"/>
    </row>
    <row r="3" spans="1:17" ht="21">
      <c r="A3" s="939"/>
      <c r="D3" s="941"/>
      <c r="E3" s="941"/>
      <c r="F3" s="941"/>
      <c r="G3" s="941"/>
      <c r="H3" s="941"/>
      <c r="I3" s="941"/>
      <c r="J3" s="941"/>
      <c r="K3" s="941"/>
      <c r="L3" s="941"/>
      <c r="M3" s="941"/>
      <c r="N3" s="941"/>
      <c r="P3" s="941"/>
    </row>
    <row r="4" spans="1:17" ht="21.75" thickBot="1">
      <c r="A4" s="939"/>
      <c r="D4" s="941"/>
      <c r="E4" s="941"/>
      <c r="F4" s="941"/>
      <c r="G4" s="941"/>
      <c r="H4" s="941"/>
      <c r="I4" s="941"/>
      <c r="J4" s="941"/>
      <c r="K4" s="941"/>
      <c r="L4" s="941"/>
      <c r="M4" s="941"/>
      <c r="N4" s="941"/>
      <c r="O4" s="941"/>
      <c r="P4" s="1070" t="s">
        <v>177</v>
      </c>
    </row>
    <row r="5" spans="1:17" ht="27" customHeight="1" thickTop="1">
      <c r="A5" s="198"/>
      <c r="B5" s="1353" t="s">
        <v>8</v>
      </c>
      <c r="C5" s="1355" t="s">
        <v>34</v>
      </c>
      <c r="D5" s="1356"/>
      <c r="E5" s="1356"/>
      <c r="F5" s="1356"/>
      <c r="G5" s="1356"/>
      <c r="H5" s="1356"/>
      <c r="I5" s="1356"/>
      <c r="J5" s="1356" t="s">
        <v>35</v>
      </c>
      <c r="K5" s="1356"/>
      <c r="L5" s="1356"/>
      <c r="M5" s="1356"/>
      <c r="N5" s="1356"/>
      <c r="O5" s="1356"/>
      <c r="P5" s="1356"/>
    </row>
    <row r="6" spans="1:17" ht="27" customHeight="1" thickBot="1">
      <c r="A6" s="199"/>
      <c r="B6" s="1354"/>
      <c r="C6" s="200" t="s">
        <v>8</v>
      </c>
      <c r="D6" s="201" t="s">
        <v>183</v>
      </c>
      <c r="E6" s="202" t="s">
        <v>147</v>
      </c>
      <c r="F6" s="202" t="s">
        <v>148</v>
      </c>
      <c r="G6" s="202" t="s">
        <v>149</v>
      </c>
      <c r="H6" s="202" t="s">
        <v>150</v>
      </c>
      <c r="I6" s="203" t="s">
        <v>151</v>
      </c>
      <c r="J6" s="204" t="s">
        <v>8</v>
      </c>
      <c r="K6" s="201" t="s">
        <v>183</v>
      </c>
      <c r="L6" s="202" t="s">
        <v>147</v>
      </c>
      <c r="M6" s="202" t="s">
        <v>148</v>
      </c>
      <c r="N6" s="202" t="s">
        <v>149</v>
      </c>
      <c r="O6" s="202" t="s">
        <v>150</v>
      </c>
      <c r="P6" s="203" t="s">
        <v>151</v>
      </c>
    </row>
    <row r="7" spans="1:17" ht="27" customHeight="1" thickTop="1" thickBot="1">
      <c r="A7" s="205" t="s">
        <v>152</v>
      </c>
      <c r="B7" s="1071">
        <v>19.3</v>
      </c>
      <c r="C7" s="1072">
        <v>18.600000000000001</v>
      </c>
      <c r="D7" s="1073">
        <v>32.1</v>
      </c>
      <c r="E7" s="1074">
        <v>22.5</v>
      </c>
      <c r="F7" s="1074">
        <v>20.6</v>
      </c>
      <c r="G7" s="1074">
        <v>14.8</v>
      </c>
      <c r="H7" s="1074">
        <v>10.8</v>
      </c>
      <c r="I7" s="1075">
        <v>8</v>
      </c>
      <c r="J7" s="1076">
        <v>20</v>
      </c>
      <c r="K7" s="1073">
        <v>34.4</v>
      </c>
      <c r="L7" s="1074">
        <v>25.6</v>
      </c>
      <c r="M7" s="1074">
        <v>20.9</v>
      </c>
      <c r="N7" s="1074">
        <v>13.7</v>
      </c>
      <c r="O7" s="1074">
        <v>12.4</v>
      </c>
      <c r="P7" s="1077">
        <v>14.3</v>
      </c>
      <c r="Q7" s="938">
        <v>73</v>
      </c>
    </row>
    <row r="8" spans="1:17" ht="27" customHeight="1" thickTop="1">
      <c r="A8" s="206" t="s">
        <v>40</v>
      </c>
      <c r="B8" s="1078">
        <v>19.2</v>
      </c>
      <c r="C8" s="1079">
        <v>22.5</v>
      </c>
      <c r="D8" s="1080">
        <v>41.2</v>
      </c>
      <c r="E8" s="1081">
        <v>32.299999999999997</v>
      </c>
      <c r="F8" s="1081">
        <v>27.6</v>
      </c>
      <c r="G8" s="1081">
        <v>13.7</v>
      </c>
      <c r="H8" s="1081">
        <v>10.1</v>
      </c>
      <c r="I8" s="1082">
        <v>10</v>
      </c>
      <c r="J8" s="1079">
        <v>16.2</v>
      </c>
      <c r="K8" s="1080">
        <v>26.2</v>
      </c>
      <c r="L8" s="1081">
        <v>18.899999999999999</v>
      </c>
      <c r="M8" s="1081">
        <v>18.100000000000001</v>
      </c>
      <c r="N8" s="1081">
        <v>9.6999999999999993</v>
      </c>
      <c r="O8" s="1081">
        <v>10.4</v>
      </c>
      <c r="P8" s="1082">
        <v>17</v>
      </c>
    </row>
    <row r="9" spans="1:17" ht="27" customHeight="1">
      <c r="A9" s="207" t="s">
        <v>41</v>
      </c>
      <c r="B9" s="1083">
        <v>23.9</v>
      </c>
      <c r="C9" s="1079">
        <v>20</v>
      </c>
      <c r="D9" s="1084">
        <v>42.1</v>
      </c>
      <c r="E9" s="1085">
        <v>14.3</v>
      </c>
      <c r="F9" s="1085">
        <v>22.7</v>
      </c>
      <c r="G9" s="1085">
        <v>24</v>
      </c>
      <c r="H9" s="1085">
        <v>12</v>
      </c>
      <c r="I9" s="1086">
        <v>5.6</v>
      </c>
      <c r="J9" s="1079">
        <v>27.5</v>
      </c>
      <c r="K9" s="1084">
        <v>55.6</v>
      </c>
      <c r="L9" s="1085">
        <v>50</v>
      </c>
      <c r="M9" s="1085">
        <v>30.4</v>
      </c>
      <c r="N9" s="1085">
        <v>18.5</v>
      </c>
      <c r="O9" s="1085">
        <v>5.0999999999999996</v>
      </c>
      <c r="P9" s="1086">
        <v>30.8</v>
      </c>
    </row>
    <row r="10" spans="1:17" ht="27" customHeight="1">
      <c r="A10" s="207" t="s">
        <v>42</v>
      </c>
      <c r="B10" s="1083">
        <v>17.8</v>
      </c>
      <c r="C10" s="1079">
        <v>13.5</v>
      </c>
      <c r="D10" s="1084">
        <v>16.7</v>
      </c>
      <c r="E10" s="1085">
        <v>23.8</v>
      </c>
      <c r="F10" s="1085">
        <v>4.8</v>
      </c>
      <c r="G10" s="1085">
        <v>20</v>
      </c>
      <c r="H10" s="1085">
        <v>4.3</v>
      </c>
      <c r="I10" s="1086">
        <v>11.1</v>
      </c>
      <c r="J10" s="1079">
        <v>21.8</v>
      </c>
      <c r="K10" s="1084">
        <v>50</v>
      </c>
      <c r="L10" s="1085">
        <v>15</v>
      </c>
      <c r="M10" s="1085">
        <v>9.5</v>
      </c>
      <c r="N10" s="1085">
        <v>16</v>
      </c>
      <c r="O10" s="1085">
        <v>23.8</v>
      </c>
      <c r="P10" s="1086">
        <v>14.3</v>
      </c>
    </row>
    <row r="11" spans="1:17" ht="27" customHeight="1">
      <c r="A11" s="207" t="s">
        <v>43</v>
      </c>
      <c r="B11" s="1083">
        <v>20.100000000000001</v>
      </c>
      <c r="C11" s="1079">
        <v>20.7</v>
      </c>
      <c r="D11" s="1084">
        <v>39</v>
      </c>
      <c r="E11" s="1085">
        <v>16.7</v>
      </c>
      <c r="F11" s="1085">
        <v>26.3</v>
      </c>
      <c r="G11" s="1085">
        <v>14.6</v>
      </c>
      <c r="H11" s="1085">
        <v>15.4</v>
      </c>
      <c r="I11" s="1086">
        <v>7.7</v>
      </c>
      <c r="J11" s="1079">
        <v>19.600000000000001</v>
      </c>
      <c r="K11" s="1084">
        <v>32.5</v>
      </c>
      <c r="L11" s="1085">
        <v>31.7</v>
      </c>
      <c r="M11" s="1085">
        <v>23.7</v>
      </c>
      <c r="N11" s="1085">
        <v>9.5</v>
      </c>
      <c r="O11" s="1085">
        <v>10</v>
      </c>
      <c r="P11" s="1086">
        <v>8.8000000000000007</v>
      </c>
    </row>
    <row r="12" spans="1:17" ht="27" customHeight="1">
      <c r="A12" s="207" t="s">
        <v>44</v>
      </c>
      <c r="B12" s="1083">
        <v>16</v>
      </c>
      <c r="C12" s="1079">
        <v>12.7</v>
      </c>
      <c r="D12" s="1084">
        <v>23.1</v>
      </c>
      <c r="E12" s="1085">
        <v>18.8</v>
      </c>
      <c r="F12" s="1085">
        <v>25</v>
      </c>
      <c r="G12" s="1085">
        <v>4.8</v>
      </c>
      <c r="H12" s="1085">
        <v>5</v>
      </c>
      <c r="I12" s="1086">
        <v>6.3</v>
      </c>
      <c r="J12" s="1079">
        <v>19.100000000000001</v>
      </c>
      <c r="K12" s="1084">
        <v>46.2</v>
      </c>
      <c r="L12" s="1085">
        <v>13.3</v>
      </c>
      <c r="M12" s="1085">
        <v>25</v>
      </c>
      <c r="N12" s="1085">
        <v>18.2</v>
      </c>
      <c r="O12" s="1085">
        <v>10.8</v>
      </c>
      <c r="P12" s="1086">
        <v>14.3</v>
      </c>
    </row>
    <row r="13" spans="1:17" ht="27" customHeight="1">
      <c r="A13" s="207" t="s">
        <v>45</v>
      </c>
      <c r="B13" s="1083">
        <v>26.3</v>
      </c>
      <c r="C13" s="1079">
        <v>29.7</v>
      </c>
      <c r="D13" s="1084">
        <v>41.2</v>
      </c>
      <c r="E13" s="1085">
        <v>16.7</v>
      </c>
      <c r="F13" s="1085">
        <v>52.9</v>
      </c>
      <c r="G13" s="1085">
        <v>40.9</v>
      </c>
      <c r="H13" s="1085">
        <v>9.5</v>
      </c>
      <c r="I13" s="1086">
        <v>18.8</v>
      </c>
      <c r="J13" s="1079">
        <v>23</v>
      </c>
      <c r="K13" s="1084">
        <v>33.299999999999997</v>
      </c>
      <c r="L13" s="1085">
        <v>17.600000000000001</v>
      </c>
      <c r="M13" s="1085">
        <v>23.5</v>
      </c>
      <c r="N13" s="1085">
        <v>22.7</v>
      </c>
      <c r="O13" s="1085">
        <v>28.6</v>
      </c>
      <c r="P13" s="1086">
        <v>7.1</v>
      </c>
    </row>
    <row r="14" spans="1:17" s="938" customFormat="1" ht="27" customHeight="1">
      <c r="A14" s="207" t="s">
        <v>46</v>
      </c>
      <c r="B14" s="1083">
        <v>22.2</v>
      </c>
      <c r="C14" s="1079">
        <v>21.9</v>
      </c>
      <c r="D14" s="1084">
        <v>33.299999999999997</v>
      </c>
      <c r="E14" s="1085">
        <v>36.4</v>
      </c>
      <c r="F14" s="1085">
        <v>22.6</v>
      </c>
      <c r="G14" s="1085">
        <v>13.2</v>
      </c>
      <c r="H14" s="1085">
        <v>14.3</v>
      </c>
      <c r="I14" s="1086">
        <v>12</v>
      </c>
      <c r="J14" s="1079">
        <v>22.4</v>
      </c>
      <c r="K14" s="1084">
        <v>39.299999999999997</v>
      </c>
      <c r="L14" s="1085">
        <v>29</v>
      </c>
      <c r="M14" s="1085">
        <v>16.100000000000001</v>
      </c>
      <c r="N14" s="1085">
        <v>26.3</v>
      </c>
      <c r="O14" s="1085">
        <v>14.3</v>
      </c>
      <c r="P14" s="1086">
        <v>8.3000000000000007</v>
      </c>
    </row>
    <row r="15" spans="1:17" s="938" customFormat="1" ht="27" customHeight="1">
      <c r="A15" s="207" t="s">
        <v>47</v>
      </c>
      <c r="B15" s="1083">
        <v>19.8</v>
      </c>
      <c r="C15" s="1079">
        <v>17.2</v>
      </c>
      <c r="D15" s="1084">
        <v>34.700000000000003</v>
      </c>
      <c r="E15" s="1085">
        <v>25.9</v>
      </c>
      <c r="F15" s="1085">
        <v>18.399999999999999</v>
      </c>
      <c r="G15" s="1085">
        <v>11.3</v>
      </c>
      <c r="H15" s="1085">
        <v>8.9</v>
      </c>
      <c r="I15" s="1086">
        <v>0</v>
      </c>
      <c r="J15" s="1079">
        <v>22.5</v>
      </c>
      <c r="K15" s="1084">
        <v>48.8</v>
      </c>
      <c r="L15" s="1085">
        <v>34.700000000000003</v>
      </c>
      <c r="M15" s="1085">
        <v>15.2</v>
      </c>
      <c r="N15" s="1085">
        <v>11.5</v>
      </c>
      <c r="O15" s="1085">
        <v>14.3</v>
      </c>
      <c r="P15" s="1086">
        <v>12.8</v>
      </c>
    </row>
    <row r="16" spans="1:17" s="938" customFormat="1" ht="27" customHeight="1">
      <c r="A16" s="207" t="s">
        <v>48</v>
      </c>
      <c r="B16" s="1083">
        <v>17.7</v>
      </c>
      <c r="C16" s="1079">
        <v>14.1</v>
      </c>
      <c r="D16" s="1084">
        <v>40.6</v>
      </c>
      <c r="E16" s="1085">
        <v>13.5</v>
      </c>
      <c r="F16" s="1085">
        <v>5.9</v>
      </c>
      <c r="G16" s="1085">
        <v>13.5</v>
      </c>
      <c r="H16" s="1085">
        <v>8.3000000000000007</v>
      </c>
      <c r="I16" s="1086">
        <v>0</v>
      </c>
      <c r="J16" s="1079">
        <v>21.4</v>
      </c>
      <c r="K16" s="1084">
        <v>37.9</v>
      </c>
      <c r="L16" s="1085">
        <v>29.4</v>
      </c>
      <c r="M16" s="1085">
        <v>19.399999999999999</v>
      </c>
      <c r="N16" s="1085">
        <v>14.3</v>
      </c>
      <c r="O16" s="1085">
        <v>11.1</v>
      </c>
      <c r="P16" s="1086">
        <v>18.5</v>
      </c>
    </row>
    <row r="17" spans="1:16" s="938" customFormat="1" ht="27" customHeight="1">
      <c r="A17" s="207" t="s">
        <v>49</v>
      </c>
      <c r="B17" s="1083">
        <v>17.100000000000001</v>
      </c>
      <c r="C17" s="1079">
        <v>14.4</v>
      </c>
      <c r="D17" s="1084">
        <v>34.5</v>
      </c>
      <c r="E17" s="1085">
        <v>11.1</v>
      </c>
      <c r="F17" s="1085">
        <v>9.1</v>
      </c>
      <c r="G17" s="1085">
        <v>14.7</v>
      </c>
      <c r="H17" s="1085">
        <v>7.9</v>
      </c>
      <c r="I17" s="1086">
        <v>12.5</v>
      </c>
      <c r="J17" s="1079">
        <v>19.8</v>
      </c>
      <c r="K17" s="1084">
        <v>29.6</v>
      </c>
      <c r="L17" s="1085">
        <v>26.5</v>
      </c>
      <c r="M17" s="1085">
        <v>22.6</v>
      </c>
      <c r="N17" s="1085">
        <v>18.2</v>
      </c>
      <c r="O17" s="1085">
        <v>12.5</v>
      </c>
      <c r="P17" s="1086">
        <v>10.5</v>
      </c>
    </row>
    <row r="18" spans="1:16" s="938" customFormat="1" ht="27" customHeight="1">
      <c r="A18" s="207" t="s">
        <v>50</v>
      </c>
      <c r="B18" s="1083">
        <v>19.2</v>
      </c>
      <c r="C18" s="1079">
        <v>19.3</v>
      </c>
      <c r="D18" s="1084">
        <v>35.200000000000003</v>
      </c>
      <c r="E18" s="1085">
        <v>25.5</v>
      </c>
      <c r="F18" s="1085">
        <v>20.5</v>
      </c>
      <c r="G18" s="1085">
        <v>10.3</v>
      </c>
      <c r="H18" s="1085">
        <v>8.8000000000000007</v>
      </c>
      <c r="I18" s="1086">
        <v>12.3</v>
      </c>
      <c r="J18" s="1079">
        <v>19.2</v>
      </c>
      <c r="K18" s="1084">
        <v>35.299999999999997</v>
      </c>
      <c r="L18" s="1085">
        <v>22.6</v>
      </c>
      <c r="M18" s="1085">
        <v>19</v>
      </c>
      <c r="N18" s="1085">
        <v>13.3</v>
      </c>
      <c r="O18" s="1085">
        <v>15</v>
      </c>
      <c r="P18" s="1086">
        <v>6.9</v>
      </c>
    </row>
    <row r="19" spans="1:16" s="938" customFormat="1" ht="27" customHeight="1">
      <c r="A19" s="207" t="s">
        <v>51</v>
      </c>
      <c r="B19" s="1083">
        <v>20.2</v>
      </c>
      <c r="C19" s="1079">
        <v>17.600000000000001</v>
      </c>
      <c r="D19" s="1084">
        <v>33.299999999999997</v>
      </c>
      <c r="E19" s="1085">
        <v>21.8</v>
      </c>
      <c r="F19" s="1085">
        <v>16.399999999999999</v>
      </c>
      <c r="G19" s="1085">
        <v>14.1</v>
      </c>
      <c r="H19" s="1085">
        <v>10.3</v>
      </c>
      <c r="I19" s="1086">
        <v>6.9</v>
      </c>
      <c r="J19" s="1079">
        <v>22.8</v>
      </c>
      <c r="K19" s="1084">
        <v>36.799999999999997</v>
      </c>
      <c r="L19" s="1085">
        <v>31.3</v>
      </c>
      <c r="M19" s="1085">
        <v>28.7</v>
      </c>
      <c r="N19" s="1085">
        <v>20.399999999999999</v>
      </c>
      <c r="O19" s="1085">
        <v>9.9</v>
      </c>
      <c r="P19" s="1086">
        <v>9</v>
      </c>
    </row>
    <row r="20" spans="1:16" s="938" customFormat="1" ht="27" customHeight="1">
      <c r="A20" s="207" t="s">
        <v>52</v>
      </c>
      <c r="B20" s="1083">
        <v>20.2</v>
      </c>
      <c r="C20" s="1079">
        <v>20.100000000000001</v>
      </c>
      <c r="D20" s="1084">
        <v>31.7</v>
      </c>
      <c r="E20" s="1085">
        <v>24.7</v>
      </c>
      <c r="F20" s="1085">
        <v>22.6</v>
      </c>
      <c r="G20" s="1085">
        <v>15.5</v>
      </c>
      <c r="H20" s="1085">
        <v>12</v>
      </c>
      <c r="I20" s="1086">
        <v>3.7</v>
      </c>
      <c r="J20" s="1079">
        <v>20.3</v>
      </c>
      <c r="K20" s="1084">
        <v>32.1</v>
      </c>
      <c r="L20" s="1085">
        <v>27.7</v>
      </c>
      <c r="M20" s="1085">
        <v>19.100000000000001</v>
      </c>
      <c r="N20" s="1085">
        <v>14.1</v>
      </c>
      <c r="O20" s="1085">
        <v>11.4</v>
      </c>
      <c r="P20" s="1086">
        <v>12.4</v>
      </c>
    </row>
    <row r="21" spans="1:16" s="938" customFormat="1" ht="27" customHeight="1">
      <c r="A21" s="207" t="s">
        <v>53</v>
      </c>
      <c r="B21" s="1083">
        <v>20.7</v>
      </c>
      <c r="C21" s="1079">
        <v>19.7</v>
      </c>
      <c r="D21" s="1084">
        <v>33.5</v>
      </c>
      <c r="E21" s="1085">
        <v>24.1</v>
      </c>
      <c r="F21" s="1085">
        <v>23.6</v>
      </c>
      <c r="G21" s="1085">
        <v>8.6</v>
      </c>
      <c r="H21" s="1085">
        <v>12.3</v>
      </c>
      <c r="I21" s="1086">
        <v>8.1999999999999993</v>
      </c>
      <c r="J21" s="1079">
        <v>21.7</v>
      </c>
      <c r="K21" s="1084">
        <v>33.299999999999997</v>
      </c>
      <c r="L21" s="1085">
        <v>24.3</v>
      </c>
      <c r="M21" s="1085">
        <v>26.7</v>
      </c>
      <c r="N21" s="1085">
        <v>16.5</v>
      </c>
      <c r="O21" s="1085">
        <v>11</v>
      </c>
      <c r="P21" s="1086">
        <v>17.100000000000001</v>
      </c>
    </row>
    <row r="22" spans="1:16" s="938" customFormat="1" ht="27" customHeight="1">
      <c r="A22" s="207" t="s">
        <v>54</v>
      </c>
      <c r="B22" s="1083">
        <v>19.600000000000001</v>
      </c>
      <c r="C22" s="1079">
        <v>22.9</v>
      </c>
      <c r="D22" s="1084">
        <v>41.2</v>
      </c>
      <c r="E22" s="1085">
        <v>25.6</v>
      </c>
      <c r="F22" s="1085">
        <v>24.3</v>
      </c>
      <c r="G22" s="1085">
        <v>27.9</v>
      </c>
      <c r="H22" s="1085">
        <v>7</v>
      </c>
      <c r="I22" s="1086">
        <v>12.9</v>
      </c>
      <c r="J22" s="1079">
        <v>16.399999999999999</v>
      </c>
      <c r="K22" s="1084">
        <v>24.2</v>
      </c>
      <c r="L22" s="1085">
        <v>27</v>
      </c>
      <c r="M22" s="1085">
        <v>13.9</v>
      </c>
      <c r="N22" s="1085">
        <v>14.3</v>
      </c>
      <c r="O22" s="1085">
        <v>7</v>
      </c>
      <c r="P22" s="1086">
        <v>18.5</v>
      </c>
    </row>
    <row r="23" spans="1:16" s="938" customFormat="1" ht="27" customHeight="1">
      <c r="A23" s="207" t="s">
        <v>55</v>
      </c>
      <c r="B23" s="1083">
        <v>19.8</v>
      </c>
      <c r="C23" s="1079">
        <v>21.2</v>
      </c>
      <c r="D23" s="1084">
        <v>46.7</v>
      </c>
      <c r="E23" s="1085">
        <v>31.6</v>
      </c>
      <c r="F23" s="1085">
        <v>35.299999999999997</v>
      </c>
      <c r="G23" s="1085">
        <v>11.1</v>
      </c>
      <c r="H23" s="1085">
        <v>0</v>
      </c>
      <c r="I23" s="1086">
        <v>7.7</v>
      </c>
      <c r="J23" s="1079">
        <v>18.5</v>
      </c>
      <c r="K23" s="1084">
        <v>38.5</v>
      </c>
      <c r="L23" s="1085">
        <v>16.7</v>
      </c>
      <c r="M23" s="1085">
        <v>35.299999999999997</v>
      </c>
      <c r="N23" s="1085">
        <v>5.3</v>
      </c>
      <c r="O23" s="1085">
        <v>16.7</v>
      </c>
      <c r="P23" s="1086">
        <v>0</v>
      </c>
    </row>
    <row r="24" spans="1:16" s="938" customFormat="1" ht="27" customHeight="1">
      <c r="A24" s="207" t="s">
        <v>56</v>
      </c>
      <c r="B24" s="1083">
        <v>18.600000000000001</v>
      </c>
      <c r="C24" s="1079">
        <v>18</v>
      </c>
      <c r="D24" s="1084">
        <v>38.9</v>
      </c>
      <c r="E24" s="1085">
        <v>23.8</v>
      </c>
      <c r="F24" s="1085">
        <v>11.1</v>
      </c>
      <c r="G24" s="1085">
        <v>10.5</v>
      </c>
      <c r="H24" s="1085">
        <v>13.6</v>
      </c>
      <c r="I24" s="1086">
        <v>7.7</v>
      </c>
      <c r="J24" s="1079">
        <v>19.100000000000001</v>
      </c>
      <c r="K24" s="1084">
        <v>35.299999999999997</v>
      </c>
      <c r="L24" s="1085">
        <v>10</v>
      </c>
      <c r="M24" s="1085">
        <v>36.799999999999997</v>
      </c>
      <c r="N24" s="1085">
        <v>21.1</v>
      </c>
      <c r="O24" s="1085">
        <v>0</v>
      </c>
      <c r="P24" s="1086">
        <v>17.600000000000001</v>
      </c>
    </row>
    <row r="25" spans="1:16" s="938" customFormat="1" ht="27" customHeight="1">
      <c r="A25" s="207" t="s">
        <v>57</v>
      </c>
      <c r="B25" s="1083">
        <v>15.9</v>
      </c>
      <c r="C25" s="1079">
        <v>13.5</v>
      </c>
      <c r="D25" s="1084">
        <v>18.2</v>
      </c>
      <c r="E25" s="1085">
        <v>15.4</v>
      </c>
      <c r="F25" s="1085">
        <v>25</v>
      </c>
      <c r="G25" s="1085">
        <v>14.3</v>
      </c>
      <c r="H25" s="1085">
        <v>0</v>
      </c>
      <c r="I25" s="1086">
        <v>10</v>
      </c>
      <c r="J25" s="1079">
        <v>18.2</v>
      </c>
      <c r="K25" s="1084">
        <v>36.4</v>
      </c>
      <c r="L25" s="1085">
        <v>30.8</v>
      </c>
      <c r="M25" s="1085">
        <v>23.1</v>
      </c>
      <c r="N25" s="1085">
        <v>7.7</v>
      </c>
      <c r="O25" s="1085">
        <v>0</v>
      </c>
      <c r="P25" s="1086">
        <v>16.7</v>
      </c>
    </row>
    <row r="26" spans="1:16" s="938" customFormat="1" ht="27" customHeight="1">
      <c r="A26" s="207" t="s">
        <v>58</v>
      </c>
      <c r="B26" s="1083">
        <v>27.4</v>
      </c>
      <c r="C26" s="1079">
        <v>22</v>
      </c>
      <c r="D26" s="1084">
        <v>46.2</v>
      </c>
      <c r="E26" s="1085">
        <v>35.700000000000003</v>
      </c>
      <c r="F26" s="1085">
        <v>6.7</v>
      </c>
      <c r="G26" s="1085">
        <v>20</v>
      </c>
      <c r="H26" s="1085">
        <v>13.3</v>
      </c>
      <c r="I26" s="1086">
        <v>10</v>
      </c>
      <c r="J26" s="1079">
        <v>32.9</v>
      </c>
      <c r="K26" s="1084">
        <v>58.3</v>
      </c>
      <c r="L26" s="1085">
        <v>23.1</v>
      </c>
      <c r="M26" s="1085">
        <v>50</v>
      </c>
      <c r="N26" s="1085">
        <v>35.700000000000003</v>
      </c>
      <c r="O26" s="1085">
        <v>25</v>
      </c>
      <c r="P26" s="1086">
        <v>7.7</v>
      </c>
    </row>
    <row r="27" spans="1:16" s="938" customFormat="1" ht="27" customHeight="1">
      <c r="A27" s="207" t="s">
        <v>59</v>
      </c>
      <c r="B27" s="1083">
        <v>18.399999999999999</v>
      </c>
      <c r="C27" s="1079">
        <v>17.3</v>
      </c>
      <c r="D27" s="1084">
        <v>35.700000000000003</v>
      </c>
      <c r="E27" s="1085">
        <v>27</v>
      </c>
      <c r="F27" s="1085">
        <v>22.9</v>
      </c>
      <c r="G27" s="1085">
        <v>8.6</v>
      </c>
      <c r="H27" s="1085">
        <v>5.0999999999999996</v>
      </c>
      <c r="I27" s="1086">
        <v>7.1</v>
      </c>
      <c r="J27" s="1079">
        <v>19.5</v>
      </c>
      <c r="K27" s="1084">
        <v>29.6</v>
      </c>
      <c r="L27" s="1085">
        <v>25.7</v>
      </c>
      <c r="M27" s="1085">
        <v>17.600000000000001</v>
      </c>
      <c r="N27" s="1085">
        <v>11.4</v>
      </c>
      <c r="O27" s="1085">
        <v>17.100000000000001</v>
      </c>
      <c r="P27" s="1086">
        <v>18.2</v>
      </c>
    </row>
    <row r="28" spans="1:16" s="938" customFormat="1" ht="27" customHeight="1">
      <c r="A28" s="207" t="s">
        <v>60</v>
      </c>
      <c r="B28" s="1083">
        <v>16.8</v>
      </c>
      <c r="C28" s="1079">
        <v>14.8</v>
      </c>
      <c r="D28" s="1084">
        <v>16.7</v>
      </c>
      <c r="E28" s="1085">
        <v>22.2</v>
      </c>
      <c r="F28" s="1085">
        <v>24.2</v>
      </c>
      <c r="G28" s="1085">
        <v>6.1</v>
      </c>
      <c r="H28" s="1085">
        <v>10.5</v>
      </c>
      <c r="I28" s="1086">
        <v>7.7</v>
      </c>
      <c r="J28" s="1079">
        <v>18.600000000000001</v>
      </c>
      <c r="K28" s="1084">
        <v>38.700000000000003</v>
      </c>
      <c r="L28" s="1085">
        <v>14.7</v>
      </c>
      <c r="M28" s="1085">
        <v>18.2</v>
      </c>
      <c r="N28" s="1085">
        <v>8.6</v>
      </c>
      <c r="O28" s="1085">
        <v>15.6</v>
      </c>
      <c r="P28" s="1086">
        <v>19.2</v>
      </c>
    </row>
    <row r="29" spans="1:16" s="938" customFormat="1" ht="27" customHeight="1">
      <c r="A29" s="207" t="s">
        <v>61</v>
      </c>
      <c r="B29" s="1083">
        <v>17.8</v>
      </c>
      <c r="C29" s="1079">
        <v>16.5</v>
      </c>
      <c r="D29" s="1084">
        <v>18.2</v>
      </c>
      <c r="E29" s="1085">
        <v>17.899999999999999</v>
      </c>
      <c r="F29" s="1085">
        <v>27</v>
      </c>
      <c r="G29" s="1085">
        <v>9.5</v>
      </c>
      <c r="H29" s="1085">
        <v>14.3</v>
      </c>
      <c r="I29" s="1086">
        <v>10.9</v>
      </c>
      <c r="J29" s="1079">
        <v>19.2</v>
      </c>
      <c r="K29" s="1084">
        <v>37.299999999999997</v>
      </c>
      <c r="L29" s="1085">
        <v>33.299999999999997</v>
      </c>
      <c r="M29" s="1085">
        <v>15</v>
      </c>
      <c r="N29" s="1085">
        <v>12.7</v>
      </c>
      <c r="O29" s="1085">
        <v>8.1999999999999993</v>
      </c>
      <c r="P29" s="1086">
        <v>12.7</v>
      </c>
    </row>
    <row r="30" spans="1:16" s="938" customFormat="1" ht="27" customHeight="1">
      <c r="A30" s="207" t="s">
        <v>62</v>
      </c>
      <c r="B30" s="1083">
        <v>19.3</v>
      </c>
      <c r="C30" s="1079">
        <v>18.100000000000001</v>
      </c>
      <c r="D30" s="1084">
        <v>29.8</v>
      </c>
      <c r="E30" s="1085">
        <v>20.399999999999999</v>
      </c>
      <c r="F30" s="1085">
        <v>20.5</v>
      </c>
      <c r="G30" s="1085">
        <v>15.5</v>
      </c>
      <c r="H30" s="1085">
        <v>10.9</v>
      </c>
      <c r="I30" s="1086">
        <v>6.3</v>
      </c>
      <c r="J30" s="1079">
        <v>20.5</v>
      </c>
      <c r="K30" s="1084">
        <v>43.7</v>
      </c>
      <c r="L30" s="1085">
        <v>22.1</v>
      </c>
      <c r="M30" s="1085">
        <v>18.899999999999999</v>
      </c>
      <c r="N30" s="1085">
        <v>12</v>
      </c>
      <c r="O30" s="1085">
        <v>9.1</v>
      </c>
      <c r="P30" s="1086">
        <v>16.5</v>
      </c>
    </row>
    <row r="31" spans="1:16" s="938" customFormat="1" ht="27" customHeight="1">
      <c r="A31" s="207" t="s">
        <v>63</v>
      </c>
      <c r="B31" s="1083">
        <v>17.7</v>
      </c>
      <c r="C31" s="1079">
        <v>18.8</v>
      </c>
      <c r="D31" s="1084">
        <v>33.299999999999997</v>
      </c>
      <c r="E31" s="1085">
        <v>31.3</v>
      </c>
      <c r="F31" s="1085">
        <v>10</v>
      </c>
      <c r="G31" s="1085">
        <v>13.3</v>
      </c>
      <c r="H31" s="1085">
        <v>14.7</v>
      </c>
      <c r="I31" s="1086">
        <v>8.6999999999999993</v>
      </c>
      <c r="J31" s="1079">
        <v>16.7</v>
      </c>
      <c r="K31" s="1084">
        <v>38.5</v>
      </c>
      <c r="L31" s="1085">
        <v>16.100000000000001</v>
      </c>
      <c r="M31" s="1085">
        <v>20</v>
      </c>
      <c r="N31" s="1085">
        <v>16.100000000000001</v>
      </c>
      <c r="O31" s="1085">
        <v>8.6</v>
      </c>
      <c r="P31" s="1086">
        <v>3.7</v>
      </c>
    </row>
    <row r="32" spans="1:16" s="938" customFormat="1" ht="27" customHeight="1">
      <c r="A32" s="207" t="s">
        <v>64</v>
      </c>
      <c r="B32" s="1083">
        <v>20.100000000000001</v>
      </c>
      <c r="C32" s="1079">
        <v>18.5</v>
      </c>
      <c r="D32" s="1084">
        <v>24</v>
      </c>
      <c r="E32" s="1085">
        <v>23.1</v>
      </c>
      <c r="F32" s="1085">
        <v>30.4</v>
      </c>
      <c r="G32" s="1085">
        <v>9.1</v>
      </c>
      <c r="H32" s="1085">
        <v>12.5</v>
      </c>
      <c r="I32" s="1086">
        <v>6.7</v>
      </c>
      <c r="J32" s="1079">
        <v>21.6</v>
      </c>
      <c r="K32" s="1084">
        <v>26.1</v>
      </c>
      <c r="L32" s="1085">
        <v>28</v>
      </c>
      <c r="M32" s="1085">
        <v>34.799999999999997</v>
      </c>
      <c r="N32" s="1085">
        <v>18.2</v>
      </c>
      <c r="O32" s="1085">
        <v>4.2</v>
      </c>
      <c r="P32" s="1086">
        <v>17.600000000000001</v>
      </c>
    </row>
    <row r="33" spans="1:16" s="938" customFormat="1" ht="27" customHeight="1">
      <c r="A33" s="207" t="s">
        <v>65</v>
      </c>
      <c r="B33" s="1083">
        <v>16.600000000000001</v>
      </c>
      <c r="C33" s="1079">
        <v>15.8</v>
      </c>
      <c r="D33" s="1084">
        <v>26.7</v>
      </c>
      <c r="E33" s="1085">
        <v>10.9</v>
      </c>
      <c r="F33" s="1085">
        <v>17.100000000000001</v>
      </c>
      <c r="G33" s="1085">
        <v>15.8</v>
      </c>
      <c r="H33" s="1085">
        <v>14.9</v>
      </c>
      <c r="I33" s="1086">
        <v>6.7</v>
      </c>
      <c r="J33" s="1079">
        <v>17.399999999999999</v>
      </c>
      <c r="K33" s="1084">
        <v>32.6</v>
      </c>
      <c r="L33" s="1085">
        <v>23.4</v>
      </c>
      <c r="M33" s="1085">
        <v>9.5</v>
      </c>
      <c r="N33" s="1085">
        <v>5</v>
      </c>
      <c r="O33" s="1085">
        <v>9.6</v>
      </c>
      <c r="P33" s="1086">
        <v>24.3</v>
      </c>
    </row>
    <row r="34" spans="1:16" s="938" customFormat="1" ht="27" customHeight="1">
      <c r="A34" s="207" t="s">
        <v>66</v>
      </c>
      <c r="B34" s="1083">
        <v>21.4</v>
      </c>
      <c r="C34" s="1079">
        <v>20.7</v>
      </c>
      <c r="D34" s="1084">
        <v>33.6</v>
      </c>
      <c r="E34" s="1085">
        <v>22.8</v>
      </c>
      <c r="F34" s="1085">
        <v>19.3</v>
      </c>
      <c r="G34" s="1085">
        <v>18.3</v>
      </c>
      <c r="H34" s="1085">
        <v>18.600000000000001</v>
      </c>
      <c r="I34" s="1086">
        <v>7.8</v>
      </c>
      <c r="J34" s="1079">
        <v>22</v>
      </c>
      <c r="K34" s="1084">
        <v>33.299999999999997</v>
      </c>
      <c r="L34" s="1085">
        <v>28.3</v>
      </c>
      <c r="M34" s="1085">
        <v>20.9</v>
      </c>
      <c r="N34" s="1085">
        <v>13.7</v>
      </c>
      <c r="O34" s="1085">
        <v>16</v>
      </c>
      <c r="P34" s="1086">
        <v>18.7</v>
      </c>
    </row>
    <row r="35" spans="1:16" s="938" customFormat="1" ht="27" customHeight="1">
      <c r="A35" s="207" t="s">
        <v>67</v>
      </c>
      <c r="B35" s="1083">
        <v>17.399999999999999</v>
      </c>
      <c r="C35" s="1079">
        <v>15.9</v>
      </c>
      <c r="D35" s="1084">
        <v>23.8</v>
      </c>
      <c r="E35" s="1085">
        <v>21.6</v>
      </c>
      <c r="F35" s="1085">
        <v>16.5</v>
      </c>
      <c r="G35" s="1085">
        <v>14.1</v>
      </c>
      <c r="H35" s="1085">
        <v>8.9</v>
      </c>
      <c r="I35" s="1086">
        <v>9.1999999999999993</v>
      </c>
      <c r="J35" s="1079">
        <v>18.8</v>
      </c>
      <c r="K35" s="1084">
        <v>35.6</v>
      </c>
      <c r="L35" s="1085">
        <v>23.8</v>
      </c>
      <c r="M35" s="1085">
        <v>18.8</v>
      </c>
      <c r="N35" s="1085">
        <v>8.8000000000000007</v>
      </c>
      <c r="O35" s="1085">
        <v>11</v>
      </c>
      <c r="P35" s="1086">
        <v>16.5</v>
      </c>
    </row>
    <row r="36" spans="1:16" s="938" customFormat="1" ht="27" customHeight="1">
      <c r="A36" s="207" t="s">
        <v>68</v>
      </c>
      <c r="B36" s="1083">
        <v>14.5</v>
      </c>
      <c r="C36" s="1079">
        <v>13.7</v>
      </c>
      <c r="D36" s="1084">
        <v>23.8</v>
      </c>
      <c r="E36" s="1085">
        <v>13.6</v>
      </c>
      <c r="F36" s="1085">
        <v>13.6</v>
      </c>
      <c r="G36" s="1085">
        <v>13.6</v>
      </c>
      <c r="H36" s="1085">
        <v>7.4</v>
      </c>
      <c r="I36" s="1086">
        <v>11.8</v>
      </c>
      <c r="J36" s="1079">
        <v>15.2</v>
      </c>
      <c r="K36" s="1084">
        <v>26.1</v>
      </c>
      <c r="L36" s="1085">
        <v>16.7</v>
      </c>
      <c r="M36" s="1085">
        <v>16.7</v>
      </c>
      <c r="N36" s="1085">
        <v>20.8</v>
      </c>
      <c r="O36" s="1085">
        <v>3.3</v>
      </c>
      <c r="P36" s="1086">
        <v>10</v>
      </c>
    </row>
    <row r="37" spans="1:16" s="938" customFormat="1" ht="27" customHeight="1">
      <c r="A37" s="207" t="s">
        <v>69</v>
      </c>
      <c r="B37" s="1083">
        <v>19.600000000000001</v>
      </c>
      <c r="C37" s="1079">
        <v>19.600000000000001</v>
      </c>
      <c r="D37" s="1084">
        <v>35.700000000000003</v>
      </c>
      <c r="E37" s="1085">
        <v>13.3</v>
      </c>
      <c r="F37" s="1085">
        <v>20</v>
      </c>
      <c r="G37" s="1085">
        <v>18.8</v>
      </c>
      <c r="H37" s="1085">
        <v>26.3</v>
      </c>
      <c r="I37" s="1086">
        <v>0</v>
      </c>
      <c r="J37" s="1079">
        <v>19.600000000000001</v>
      </c>
      <c r="K37" s="1084">
        <v>23.1</v>
      </c>
      <c r="L37" s="1085">
        <v>25</v>
      </c>
      <c r="M37" s="1085">
        <v>29.4</v>
      </c>
      <c r="N37" s="1085">
        <v>11.1</v>
      </c>
      <c r="O37" s="1085">
        <v>14.3</v>
      </c>
      <c r="P37" s="1086">
        <v>17.600000000000001</v>
      </c>
    </row>
    <row r="38" spans="1:16" s="938" customFormat="1" ht="27" customHeight="1">
      <c r="A38" s="207" t="s">
        <v>70</v>
      </c>
      <c r="B38" s="1083">
        <v>25</v>
      </c>
      <c r="C38" s="1079">
        <v>24.1</v>
      </c>
      <c r="D38" s="1084">
        <v>50</v>
      </c>
      <c r="E38" s="1085">
        <v>22.2</v>
      </c>
      <c r="F38" s="1085">
        <v>22.2</v>
      </c>
      <c r="G38" s="1085">
        <v>10</v>
      </c>
      <c r="H38" s="1085">
        <v>36.4</v>
      </c>
      <c r="I38" s="1086">
        <v>0</v>
      </c>
      <c r="J38" s="1079">
        <v>25.9</v>
      </c>
      <c r="K38" s="1084">
        <v>37.5</v>
      </c>
      <c r="L38" s="1085">
        <v>55.6</v>
      </c>
      <c r="M38" s="1085">
        <v>0</v>
      </c>
      <c r="N38" s="1085">
        <v>27.3</v>
      </c>
      <c r="O38" s="1085">
        <v>13.3</v>
      </c>
      <c r="P38" s="1086">
        <v>33.299999999999997</v>
      </c>
    </row>
    <row r="39" spans="1:16" s="938" customFormat="1" ht="27" customHeight="1">
      <c r="A39" s="207" t="s">
        <v>71</v>
      </c>
      <c r="B39" s="1083">
        <v>17</v>
      </c>
      <c r="C39" s="1079">
        <v>13.6</v>
      </c>
      <c r="D39" s="1084">
        <v>11.1</v>
      </c>
      <c r="E39" s="1085">
        <v>18.2</v>
      </c>
      <c r="F39" s="1085">
        <v>10</v>
      </c>
      <c r="G39" s="1085">
        <v>30.8</v>
      </c>
      <c r="H39" s="1085">
        <v>0</v>
      </c>
      <c r="I39" s="1086">
        <v>10</v>
      </c>
      <c r="J39" s="1079">
        <v>20.3</v>
      </c>
      <c r="K39" s="1084">
        <v>12.5</v>
      </c>
      <c r="L39" s="1085">
        <v>9.1</v>
      </c>
      <c r="M39" s="1085">
        <v>40</v>
      </c>
      <c r="N39" s="1085">
        <v>7.7</v>
      </c>
      <c r="O39" s="1085">
        <v>31.6</v>
      </c>
      <c r="P39" s="1086">
        <v>12.5</v>
      </c>
    </row>
    <row r="40" spans="1:16" s="938" customFormat="1" ht="27" customHeight="1">
      <c r="A40" s="207" t="s">
        <v>72</v>
      </c>
      <c r="B40" s="1083">
        <v>16.7</v>
      </c>
      <c r="C40" s="1079">
        <v>14.9</v>
      </c>
      <c r="D40" s="1084">
        <v>30</v>
      </c>
      <c r="E40" s="1085">
        <v>12.1</v>
      </c>
      <c r="F40" s="1085">
        <v>17.2</v>
      </c>
      <c r="G40" s="1085">
        <v>10</v>
      </c>
      <c r="H40" s="1085">
        <v>11.4</v>
      </c>
      <c r="I40" s="1086">
        <v>8.3000000000000007</v>
      </c>
      <c r="J40" s="1079">
        <v>18.3</v>
      </c>
      <c r="K40" s="1084">
        <v>29</v>
      </c>
      <c r="L40" s="1085">
        <v>33.299999999999997</v>
      </c>
      <c r="M40" s="1085">
        <v>17.2</v>
      </c>
      <c r="N40" s="1085">
        <v>9.6999999999999993</v>
      </c>
      <c r="O40" s="1085">
        <v>10.5</v>
      </c>
      <c r="P40" s="1086">
        <v>10.3</v>
      </c>
    </row>
    <row r="41" spans="1:16" s="938" customFormat="1" ht="27" customHeight="1">
      <c r="A41" s="207" t="s">
        <v>73</v>
      </c>
      <c r="B41" s="1083">
        <v>19.3</v>
      </c>
      <c r="C41" s="1079">
        <v>17.899999999999999</v>
      </c>
      <c r="D41" s="1084">
        <v>31.8</v>
      </c>
      <c r="E41" s="1085">
        <v>24</v>
      </c>
      <c r="F41" s="1085">
        <v>17.8</v>
      </c>
      <c r="G41" s="1085">
        <v>17.8</v>
      </c>
      <c r="H41" s="1085">
        <v>11.5</v>
      </c>
      <c r="I41" s="1086">
        <v>0</v>
      </c>
      <c r="J41" s="1079">
        <v>20.6</v>
      </c>
      <c r="K41" s="1084">
        <v>32.6</v>
      </c>
      <c r="L41" s="1085">
        <v>28</v>
      </c>
      <c r="M41" s="1085">
        <v>15.6</v>
      </c>
      <c r="N41" s="1085">
        <v>15.2</v>
      </c>
      <c r="O41" s="1085">
        <v>16.100000000000001</v>
      </c>
      <c r="P41" s="1086">
        <v>17.100000000000001</v>
      </c>
    </row>
    <row r="42" spans="1:16" s="938" customFormat="1" ht="27" customHeight="1">
      <c r="A42" s="207" t="s">
        <v>74</v>
      </c>
      <c r="B42" s="1083">
        <v>18.899999999999999</v>
      </c>
      <c r="C42" s="1079">
        <v>19.399999999999999</v>
      </c>
      <c r="D42" s="1084">
        <v>26.3</v>
      </c>
      <c r="E42" s="1085">
        <v>30.4</v>
      </c>
      <c r="F42" s="1085">
        <v>19</v>
      </c>
      <c r="G42" s="1085">
        <v>25</v>
      </c>
      <c r="H42" s="1085">
        <v>10.7</v>
      </c>
      <c r="I42" s="1086">
        <v>5.3</v>
      </c>
      <c r="J42" s="1079">
        <v>18.5</v>
      </c>
      <c r="K42" s="1084">
        <v>15.8</v>
      </c>
      <c r="L42" s="1085">
        <v>22.7</v>
      </c>
      <c r="M42" s="1085">
        <v>22.7</v>
      </c>
      <c r="N42" s="1085">
        <v>8</v>
      </c>
      <c r="O42" s="1085">
        <v>15.6</v>
      </c>
      <c r="P42" s="1086">
        <v>26.9</v>
      </c>
    </row>
    <row r="43" spans="1:16" s="938" customFormat="1" ht="27" customHeight="1">
      <c r="A43" s="207" t="s">
        <v>75</v>
      </c>
      <c r="B43" s="1083">
        <v>13.8</v>
      </c>
      <c r="C43" s="1079">
        <v>13.5</v>
      </c>
      <c r="D43" s="1084">
        <v>18.2</v>
      </c>
      <c r="E43" s="1085">
        <v>15.4</v>
      </c>
      <c r="F43" s="1085">
        <v>18.2</v>
      </c>
      <c r="G43" s="1085">
        <v>7.1</v>
      </c>
      <c r="H43" s="1085">
        <v>13.3</v>
      </c>
      <c r="I43" s="1086">
        <v>10</v>
      </c>
      <c r="J43" s="1079">
        <v>14.1</v>
      </c>
      <c r="K43" s="1084">
        <v>27.3</v>
      </c>
      <c r="L43" s="1085">
        <v>16.7</v>
      </c>
      <c r="M43" s="1085">
        <v>25</v>
      </c>
      <c r="N43" s="1085">
        <v>7.1</v>
      </c>
      <c r="O43" s="1085">
        <v>9.5</v>
      </c>
      <c r="P43" s="1086">
        <v>0</v>
      </c>
    </row>
    <row r="44" spans="1:16" s="938" customFormat="1" ht="27" customHeight="1">
      <c r="A44" s="207" t="s">
        <v>76</v>
      </c>
      <c r="B44" s="1083">
        <v>16.399999999999999</v>
      </c>
      <c r="C44" s="1079">
        <v>14.1</v>
      </c>
      <c r="D44" s="1084">
        <v>30.8</v>
      </c>
      <c r="E44" s="1085">
        <v>17.600000000000001</v>
      </c>
      <c r="F44" s="1085">
        <v>13.3</v>
      </c>
      <c r="G44" s="1085">
        <v>18.8</v>
      </c>
      <c r="H44" s="1085">
        <v>0</v>
      </c>
      <c r="I44" s="1086">
        <v>8.3000000000000007</v>
      </c>
      <c r="J44" s="1079">
        <v>18.600000000000001</v>
      </c>
      <c r="K44" s="1084">
        <v>46.2</v>
      </c>
      <c r="L44" s="1085">
        <v>29.4</v>
      </c>
      <c r="M44" s="1085">
        <v>20</v>
      </c>
      <c r="N44" s="1085">
        <v>23.5</v>
      </c>
      <c r="O44" s="1085">
        <v>0</v>
      </c>
      <c r="P44" s="1086">
        <v>0</v>
      </c>
    </row>
    <row r="45" spans="1:16" s="938" customFormat="1" ht="27" customHeight="1">
      <c r="A45" s="207" t="s">
        <v>77</v>
      </c>
      <c r="B45" s="1083">
        <v>18.5</v>
      </c>
      <c r="C45" s="1079">
        <v>18.3</v>
      </c>
      <c r="D45" s="1084">
        <v>21.1</v>
      </c>
      <c r="E45" s="1085">
        <v>21.7</v>
      </c>
      <c r="F45" s="1085">
        <v>19</v>
      </c>
      <c r="G45" s="1085">
        <v>29.2</v>
      </c>
      <c r="H45" s="1085">
        <v>7.7</v>
      </c>
      <c r="I45" s="1086">
        <v>11.1</v>
      </c>
      <c r="J45" s="1079">
        <v>18.600000000000001</v>
      </c>
      <c r="K45" s="1084">
        <v>35</v>
      </c>
      <c r="L45" s="1085">
        <v>17.399999999999999</v>
      </c>
      <c r="M45" s="1085">
        <v>13</v>
      </c>
      <c r="N45" s="1085">
        <v>15.4</v>
      </c>
      <c r="O45" s="1085">
        <v>15.2</v>
      </c>
      <c r="P45" s="1086">
        <v>20</v>
      </c>
    </row>
    <row r="46" spans="1:16" s="938" customFormat="1" ht="27" customHeight="1">
      <c r="A46" s="207" t="s">
        <v>78</v>
      </c>
      <c r="B46" s="1083">
        <v>19.2</v>
      </c>
      <c r="C46" s="1079">
        <v>17.100000000000001</v>
      </c>
      <c r="D46" s="1084">
        <v>30</v>
      </c>
      <c r="E46" s="1085">
        <v>36.4</v>
      </c>
      <c r="F46" s="1085">
        <v>9.1</v>
      </c>
      <c r="G46" s="1085">
        <v>15.4</v>
      </c>
      <c r="H46" s="1085">
        <v>0</v>
      </c>
      <c r="I46" s="1086">
        <v>20</v>
      </c>
      <c r="J46" s="1079">
        <v>21.1</v>
      </c>
      <c r="K46" s="1084">
        <v>20</v>
      </c>
      <c r="L46" s="1085">
        <v>25</v>
      </c>
      <c r="M46" s="1085">
        <v>27.3</v>
      </c>
      <c r="N46" s="1085">
        <v>30.8</v>
      </c>
      <c r="O46" s="1085">
        <v>19</v>
      </c>
      <c r="P46" s="1086">
        <v>0</v>
      </c>
    </row>
    <row r="47" spans="1:16" s="938" customFormat="1" ht="27" customHeight="1">
      <c r="A47" s="207" t="s">
        <v>79</v>
      </c>
      <c r="B47" s="1083">
        <v>18.399999999999999</v>
      </c>
      <c r="C47" s="1079">
        <v>18.600000000000001</v>
      </c>
      <c r="D47" s="1084">
        <v>31</v>
      </c>
      <c r="E47" s="1085">
        <v>20.7</v>
      </c>
      <c r="F47" s="1085">
        <v>28.9</v>
      </c>
      <c r="G47" s="1085">
        <v>14.6</v>
      </c>
      <c r="H47" s="1085">
        <v>4.7</v>
      </c>
      <c r="I47" s="1086">
        <v>9.3000000000000007</v>
      </c>
      <c r="J47" s="1079">
        <v>18.3</v>
      </c>
      <c r="K47" s="1084">
        <v>33</v>
      </c>
      <c r="L47" s="1085">
        <v>30.4</v>
      </c>
      <c r="M47" s="1085">
        <v>17.100000000000001</v>
      </c>
      <c r="N47" s="1085">
        <v>8</v>
      </c>
      <c r="O47" s="1085">
        <v>9.4</v>
      </c>
      <c r="P47" s="1086">
        <v>11</v>
      </c>
    </row>
    <row r="48" spans="1:16" s="938" customFormat="1" ht="27" customHeight="1">
      <c r="A48" s="207" t="s">
        <v>80</v>
      </c>
      <c r="B48" s="1083">
        <v>16.8</v>
      </c>
      <c r="C48" s="1079">
        <v>13</v>
      </c>
      <c r="D48" s="1084">
        <v>30.8</v>
      </c>
      <c r="E48" s="1085">
        <v>7.7</v>
      </c>
      <c r="F48" s="1085">
        <v>16.7</v>
      </c>
      <c r="G48" s="1085">
        <v>6.7</v>
      </c>
      <c r="H48" s="1085">
        <v>14.3</v>
      </c>
      <c r="I48" s="1086">
        <v>0</v>
      </c>
      <c r="J48" s="1079">
        <v>20.2</v>
      </c>
      <c r="K48" s="1084">
        <v>69.2</v>
      </c>
      <c r="L48" s="1085">
        <v>23.1</v>
      </c>
      <c r="M48" s="1085">
        <v>21.4</v>
      </c>
      <c r="N48" s="1085">
        <v>6.3</v>
      </c>
      <c r="O48" s="1085">
        <v>5.3</v>
      </c>
      <c r="P48" s="1086">
        <v>0</v>
      </c>
    </row>
    <row r="49" spans="1:16" s="938" customFormat="1" ht="27" customHeight="1">
      <c r="A49" s="207" t="s">
        <v>81</v>
      </c>
      <c r="B49" s="1083">
        <v>22.7</v>
      </c>
      <c r="C49" s="1079">
        <v>20.9</v>
      </c>
      <c r="D49" s="1084">
        <v>47.4</v>
      </c>
      <c r="E49" s="1085">
        <v>14.3</v>
      </c>
      <c r="F49" s="1085">
        <v>14.3</v>
      </c>
      <c r="G49" s="1085">
        <v>23.1</v>
      </c>
      <c r="H49" s="1085">
        <v>16.7</v>
      </c>
      <c r="I49" s="1086">
        <v>11.1</v>
      </c>
      <c r="J49" s="1079">
        <v>24.3</v>
      </c>
      <c r="K49" s="1084">
        <v>40</v>
      </c>
      <c r="L49" s="1085">
        <v>13.6</v>
      </c>
      <c r="M49" s="1085">
        <v>34.799999999999997</v>
      </c>
      <c r="N49" s="1085">
        <v>14.8</v>
      </c>
      <c r="O49" s="1085">
        <v>23.5</v>
      </c>
      <c r="P49" s="1086">
        <v>22.2</v>
      </c>
    </row>
    <row r="50" spans="1:16" s="938" customFormat="1" ht="27" customHeight="1">
      <c r="A50" s="207" t="s">
        <v>82</v>
      </c>
      <c r="B50" s="1083">
        <v>17.399999999999999</v>
      </c>
      <c r="C50" s="1079">
        <v>12.8</v>
      </c>
      <c r="D50" s="1084">
        <v>25.9</v>
      </c>
      <c r="E50" s="1085">
        <v>25.9</v>
      </c>
      <c r="F50" s="1085">
        <v>11.5</v>
      </c>
      <c r="G50" s="1085">
        <v>9.4</v>
      </c>
      <c r="H50" s="1085">
        <v>0</v>
      </c>
      <c r="I50" s="1086">
        <v>4.5</v>
      </c>
      <c r="J50" s="1079">
        <v>21.5</v>
      </c>
      <c r="K50" s="1084">
        <v>48.1</v>
      </c>
      <c r="L50" s="1085">
        <v>21.4</v>
      </c>
      <c r="M50" s="1085">
        <v>20.7</v>
      </c>
      <c r="N50" s="1085">
        <v>11.8</v>
      </c>
      <c r="O50" s="1085">
        <v>17.100000000000001</v>
      </c>
      <c r="P50" s="1086">
        <v>14.3</v>
      </c>
    </row>
    <row r="51" spans="1:16" s="938" customFormat="1" ht="27" customHeight="1">
      <c r="A51" s="207" t="s">
        <v>83</v>
      </c>
      <c r="B51" s="1083">
        <v>17.399999999999999</v>
      </c>
      <c r="C51" s="1079">
        <v>17.3</v>
      </c>
      <c r="D51" s="1084">
        <v>29.4</v>
      </c>
      <c r="E51" s="1085">
        <v>26.3</v>
      </c>
      <c r="F51" s="1085">
        <v>11.8</v>
      </c>
      <c r="G51" s="1085">
        <v>20</v>
      </c>
      <c r="H51" s="1085">
        <v>9.1</v>
      </c>
      <c r="I51" s="1086">
        <v>6.7</v>
      </c>
      <c r="J51" s="1079">
        <v>17.5</v>
      </c>
      <c r="K51" s="1084">
        <v>23.5</v>
      </c>
      <c r="L51" s="1085">
        <v>21.1</v>
      </c>
      <c r="M51" s="1085">
        <v>16.7</v>
      </c>
      <c r="N51" s="1085">
        <v>13.6</v>
      </c>
      <c r="O51" s="1085">
        <v>14.8</v>
      </c>
      <c r="P51" s="1086">
        <v>17.600000000000001</v>
      </c>
    </row>
    <row r="52" spans="1:16" s="938" customFormat="1" ht="27" customHeight="1">
      <c r="A52" s="207" t="s">
        <v>84</v>
      </c>
      <c r="B52" s="1083">
        <v>18.899999999999999</v>
      </c>
      <c r="C52" s="1079">
        <v>17.5</v>
      </c>
      <c r="D52" s="1084">
        <v>28.6</v>
      </c>
      <c r="E52" s="1085">
        <v>23.5</v>
      </c>
      <c r="F52" s="1085">
        <v>18.8</v>
      </c>
      <c r="G52" s="1085">
        <v>19</v>
      </c>
      <c r="H52" s="1085">
        <v>0</v>
      </c>
      <c r="I52" s="1086">
        <v>20</v>
      </c>
      <c r="J52" s="1079">
        <v>20.2</v>
      </c>
      <c r="K52" s="1084">
        <v>18.8</v>
      </c>
      <c r="L52" s="1085">
        <v>38.9</v>
      </c>
      <c r="M52" s="1085">
        <v>29.4</v>
      </c>
      <c r="N52" s="1085">
        <v>13.6</v>
      </c>
      <c r="O52" s="1085">
        <v>11.1</v>
      </c>
      <c r="P52" s="1086">
        <v>14.3</v>
      </c>
    </row>
    <row r="53" spans="1:16" s="938" customFormat="1" ht="27" customHeight="1">
      <c r="A53" s="207" t="s">
        <v>85</v>
      </c>
      <c r="B53" s="1083">
        <v>15.4</v>
      </c>
      <c r="C53" s="1079">
        <v>16.899999999999999</v>
      </c>
      <c r="D53" s="1084">
        <v>34.799999999999997</v>
      </c>
      <c r="E53" s="1085">
        <v>20.8</v>
      </c>
      <c r="F53" s="1085">
        <v>16.7</v>
      </c>
      <c r="G53" s="1085">
        <v>15.6</v>
      </c>
      <c r="H53" s="1085">
        <v>10.3</v>
      </c>
      <c r="I53" s="1086">
        <v>4.5</v>
      </c>
      <c r="J53" s="1079">
        <v>14.1</v>
      </c>
      <c r="K53" s="1084">
        <v>15.4</v>
      </c>
      <c r="L53" s="1085">
        <v>19.2</v>
      </c>
      <c r="M53" s="1085">
        <v>11.5</v>
      </c>
      <c r="N53" s="1085">
        <v>9.1</v>
      </c>
      <c r="O53" s="1085">
        <v>19.5</v>
      </c>
      <c r="P53" s="1086">
        <v>5.6</v>
      </c>
    </row>
    <row r="54" spans="1:16" s="938" customFormat="1" ht="27" customHeight="1" thickBot="1">
      <c r="A54" s="207" t="s">
        <v>86</v>
      </c>
      <c r="B54" s="1087">
        <v>21.5</v>
      </c>
      <c r="C54" s="1079">
        <v>22.5</v>
      </c>
      <c r="D54" s="1084">
        <v>41.7</v>
      </c>
      <c r="E54" s="1085">
        <v>11.5</v>
      </c>
      <c r="F54" s="1085">
        <v>26.1</v>
      </c>
      <c r="G54" s="1085">
        <v>20</v>
      </c>
      <c r="H54" s="1085">
        <v>11.1</v>
      </c>
      <c r="I54" s="1086">
        <v>23.1</v>
      </c>
      <c r="J54" s="1079">
        <v>20.5</v>
      </c>
      <c r="K54" s="1084">
        <v>28</v>
      </c>
      <c r="L54" s="1085">
        <v>23.1</v>
      </c>
      <c r="M54" s="1085">
        <v>39.1</v>
      </c>
      <c r="N54" s="1085">
        <v>4.2</v>
      </c>
      <c r="O54" s="1088">
        <v>10</v>
      </c>
      <c r="P54" s="1089">
        <v>25</v>
      </c>
    </row>
    <row r="55" spans="1:16" s="938" customFormat="1" ht="16.5" thickTop="1"/>
  </sheetData>
  <mergeCells count="3">
    <mergeCell ref="B5:B6"/>
    <mergeCell ref="C5:I5"/>
    <mergeCell ref="J5:P5"/>
  </mergeCells>
  <phoneticPr fontId="4"/>
  <printOptions horizontalCentered="1"/>
  <pageMargins left="0.70866141732283472" right="0.70866141732283472" top="0.74803149606299213" bottom="0.74803149606299213" header="0.31496062992125984" footer="0.31496062992125984"/>
  <pageSetup paperSize="9" scale="54" orientation="portrait" r:id="rId1"/>
  <headerFooter>
    <oddFooter>&amp;C-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75" customWidth="1"/>
    <col min="23" max="23" width="11.875" customWidth="1"/>
  </cols>
  <sheetData>
    <row r="1" spans="1:14" ht="32.25">
      <c r="A1" s="83"/>
      <c r="B1" s="169" t="s">
        <v>1684</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97" t="s">
        <v>400</v>
      </c>
      <c r="D5" s="173">
        <v>5058</v>
      </c>
      <c r="E5" s="1324">
        <f>D5/25000*100</f>
        <v>20.231999999999999</v>
      </c>
      <c r="F5" s="1324"/>
      <c r="G5" s="1324"/>
      <c r="H5" s="1324"/>
      <c r="I5" s="1324"/>
      <c r="J5" s="1324"/>
      <c r="K5" s="1324"/>
      <c r="L5" s="1324"/>
      <c r="M5" s="1324"/>
      <c r="N5" s="831"/>
    </row>
    <row r="6" spans="1:14" ht="15" thickBot="1">
      <c r="A6" s="83"/>
      <c r="C6" s="172" t="s">
        <v>1666</v>
      </c>
      <c r="D6" s="175"/>
      <c r="E6" s="831"/>
      <c r="F6" s="831"/>
      <c r="G6" s="831"/>
      <c r="H6" s="831"/>
      <c r="I6" s="831"/>
      <c r="J6" s="176" t="s">
        <v>401</v>
      </c>
      <c r="K6" s="831"/>
      <c r="L6" s="831"/>
      <c r="M6" s="831"/>
      <c r="N6" s="831"/>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6.4</v>
      </c>
      <c r="F10" s="369">
        <v>24.4</v>
      </c>
      <c r="G10" s="369">
        <v>28.8</v>
      </c>
      <c r="H10" s="369">
        <v>25.3</v>
      </c>
      <c r="I10" s="369">
        <v>11.3</v>
      </c>
      <c r="J10" s="370">
        <v>3.8</v>
      </c>
      <c r="K10" s="83"/>
      <c r="L10" s="83"/>
      <c r="M10" s="83"/>
      <c r="N10" s="83"/>
    </row>
    <row r="11" spans="1:14">
      <c r="A11" s="83"/>
      <c r="B11" s="365"/>
      <c r="C11" s="371" t="s">
        <v>34</v>
      </c>
      <c r="D11" s="368">
        <v>50.5</v>
      </c>
      <c r="E11" s="369">
        <v>2.7</v>
      </c>
      <c r="F11" s="369">
        <v>11.5</v>
      </c>
      <c r="G11" s="369">
        <v>14.7</v>
      </c>
      <c r="H11" s="369">
        <v>13.6</v>
      </c>
      <c r="I11" s="369">
        <v>5.9</v>
      </c>
      <c r="J11" s="370">
        <v>2</v>
      </c>
      <c r="K11" s="83"/>
      <c r="L11" s="83"/>
      <c r="M11" s="83"/>
      <c r="N11" s="83"/>
    </row>
    <row r="12" spans="1:14" ht="14.25" thickBot="1">
      <c r="A12" s="83"/>
      <c r="B12" s="372"/>
      <c r="C12" s="373" t="s">
        <v>35</v>
      </c>
      <c r="D12" s="374">
        <v>49.5</v>
      </c>
      <c r="E12" s="375">
        <v>3.7</v>
      </c>
      <c r="F12" s="375">
        <v>12.9</v>
      </c>
      <c r="G12" s="375">
        <v>14.1</v>
      </c>
      <c r="H12" s="375">
        <v>11.7</v>
      </c>
      <c r="I12" s="375">
        <v>5.4</v>
      </c>
      <c r="J12" s="376">
        <v>1.8</v>
      </c>
      <c r="K12" s="83"/>
      <c r="L12" s="83"/>
      <c r="M12" s="83"/>
      <c r="N12" s="83"/>
    </row>
    <row r="13" spans="1:14" ht="13.5" customHeight="1" thickBot="1">
      <c r="A13" s="83"/>
      <c r="B13" s="83"/>
      <c r="C13" s="83"/>
      <c r="D13" s="83"/>
      <c r="E13" s="83"/>
      <c r="F13" s="83"/>
      <c r="G13" s="83"/>
      <c r="H13" s="83"/>
      <c r="I13" s="177" t="s">
        <v>177</v>
      </c>
      <c r="J13" s="83"/>
      <c r="K13" s="83"/>
      <c r="L13" s="83"/>
      <c r="M13" s="83"/>
      <c r="N13" s="83"/>
    </row>
    <row r="14" spans="1:14" ht="69" customHeight="1">
      <c r="A14" s="83"/>
      <c r="B14" s="1325" t="s">
        <v>275</v>
      </c>
      <c r="C14" s="1317"/>
      <c r="D14" s="1317"/>
      <c r="E14" s="1317"/>
      <c r="F14" s="377"/>
      <c r="G14" s="377"/>
      <c r="H14" s="378" t="s">
        <v>403</v>
      </c>
      <c r="I14" s="419" t="s">
        <v>1667</v>
      </c>
      <c r="J14" s="83"/>
      <c r="K14" s="83"/>
      <c r="L14" s="83"/>
      <c r="M14" s="83"/>
      <c r="N14" s="83"/>
    </row>
    <row r="15" spans="1:14">
      <c r="A15" s="83"/>
      <c r="B15" s="380" t="s">
        <v>563</v>
      </c>
      <c r="C15" s="381"/>
      <c r="D15" s="381"/>
      <c r="E15" s="381"/>
      <c r="F15" s="381"/>
      <c r="G15" s="381"/>
      <c r="H15" s="382">
        <v>5.9</v>
      </c>
      <c r="I15" s="383">
        <v>7</v>
      </c>
      <c r="J15" s="83"/>
      <c r="K15" s="83"/>
      <c r="L15" s="83"/>
      <c r="M15" s="83"/>
      <c r="N15" s="83"/>
    </row>
    <row r="16" spans="1:14">
      <c r="A16" s="83"/>
      <c r="B16" s="380" t="s">
        <v>564</v>
      </c>
      <c r="C16" s="381"/>
      <c r="D16" s="381"/>
      <c r="E16" s="381"/>
      <c r="F16" s="381"/>
      <c r="G16" s="381"/>
      <c r="H16" s="382">
        <v>33.1</v>
      </c>
      <c r="I16" s="383">
        <v>56.5</v>
      </c>
      <c r="J16" s="83"/>
      <c r="K16" s="83"/>
      <c r="L16" s="83"/>
      <c r="M16" s="83"/>
      <c r="N16" s="83"/>
    </row>
    <row r="17" spans="1:21">
      <c r="A17" s="83"/>
      <c r="B17" s="380" t="s">
        <v>565</v>
      </c>
      <c r="C17" s="381"/>
      <c r="D17" s="381"/>
      <c r="E17" s="381"/>
      <c r="F17" s="381"/>
      <c r="G17" s="381"/>
      <c r="H17" s="382">
        <v>28.5</v>
      </c>
      <c r="I17" s="383">
        <v>25.7</v>
      </c>
      <c r="J17" s="83"/>
      <c r="K17" s="83"/>
      <c r="L17" s="83"/>
      <c r="M17" s="83"/>
      <c r="N17" s="83"/>
    </row>
    <row r="18" spans="1:21" ht="14.25" thickBot="1">
      <c r="A18" s="83"/>
      <c r="B18" s="384" t="s">
        <v>566</v>
      </c>
      <c r="C18" s="385"/>
      <c r="D18" s="385"/>
      <c r="E18" s="385"/>
      <c r="F18" s="385"/>
      <c r="G18" s="385"/>
      <c r="H18" s="386">
        <v>42.8</v>
      </c>
      <c r="I18" s="387">
        <v>41.4</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177</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1669</v>
      </c>
      <c r="G25" s="83"/>
      <c r="H25" s="83"/>
      <c r="I25" s="83"/>
      <c r="J25" s="83"/>
      <c r="K25" s="83"/>
      <c r="L25" s="83"/>
      <c r="M25" s="83"/>
      <c r="N25" s="83"/>
      <c r="R25" s="179"/>
      <c r="S25" s="180" t="s">
        <v>1668</v>
      </c>
      <c r="T25" s="181" t="s">
        <v>407</v>
      </c>
      <c r="U25" s="182"/>
    </row>
    <row r="26" spans="1:21" ht="13.5" customHeight="1">
      <c r="A26" s="83"/>
      <c r="B26" s="392" t="s">
        <v>1</v>
      </c>
      <c r="C26" s="393"/>
      <c r="D26" s="394">
        <v>2</v>
      </c>
      <c r="E26" s="396">
        <v>51</v>
      </c>
      <c r="F26" s="397">
        <v>54.2</v>
      </c>
      <c r="G26" s="83"/>
      <c r="H26" s="83"/>
      <c r="I26" s="83"/>
      <c r="J26" s="83"/>
      <c r="K26" s="83"/>
      <c r="L26" s="83"/>
      <c r="M26" s="83"/>
      <c r="N26" s="83"/>
      <c r="R26" s="182" t="s">
        <v>408</v>
      </c>
      <c r="S26" s="183">
        <v>54.2</v>
      </c>
      <c r="T26" s="184">
        <v>51</v>
      </c>
      <c r="U26" s="185"/>
    </row>
    <row r="27" spans="1:21" ht="13.5" customHeight="1">
      <c r="A27" s="83"/>
      <c r="B27" s="380" t="s">
        <v>2</v>
      </c>
      <c r="C27" s="381"/>
      <c r="D27" s="398">
        <v>2</v>
      </c>
      <c r="E27" s="399">
        <v>50.4</v>
      </c>
      <c r="F27" s="400">
        <v>54.7</v>
      </c>
      <c r="G27" s="83"/>
      <c r="H27" s="83"/>
      <c r="I27" s="83"/>
      <c r="J27" s="83"/>
      <c r="K27" s="83"/>
      <c r="L27" s="83"/>
      <c r="M27" s="83"/>
      <c r="N27" s="83"/>
      <c r="R27" s="182" t="s">
        <v>409</v>
      </c>
      <c r="S27" s="183">
        <v>54.7</v>
      </c>
      <c r="T27" s="184">
        <v>50.4</v>
      </c>
      <c r="U27" s="185"/>
    </row>
    <row r="28" spans="1:21" ht="13.5" customHeight="1">
      <c r="A28" s="83"/>
      <c r="B28" s="1345" t="s">
        <v>410</v>
      </c>
      <c r="C28" s="401" t="s">
        <v>4</v>
      </c>
      <c r="D28" s="398">
        <v>3</v>
      </c>
      <c r="E28" s="399">
        <v>72.900000000000006</v>
      </c>
      <c r="F28" s="400">
        <v>74.900000000000006</v>
      </c>
      <c r="G28" s="83"/>
      <c r="H28" s="83"/>
      <c r="I28" s="83"/>
      <c r="J28" s="83"/>
      <c r="K28" s="83"/>
      <c r="L28" s="83"/>
      <c r="M28" s="83"/>
      <c r="N28" s="83"/>
      <c r="R28" s="186" t="s">
        <v>411</v>
      </c>
      <c r="S28" s="183">
        <v>74.900000000000006</v>
      </c>
      <c r="T28" s="184">
        <v>72.900000000000006</v>
      </c>
      <c r="U28" s="185"/>
    </row>
    <row r="29" spans="1:21" ht="13.5" customHeight="1">
      <c r="A29" s="83"/>
      <c r="B29" s="1346"/>
      <c r="C29" s="401" t="s">
        <v>5</v>
      </c>
      <c r="D29" s="398">
        <v>6</v>
      </c>
      <c r="E29" s="399">
        <v>48.8</v>
      </c>
      <c r="F29" s="400">
        <v>49.9</v>
      </c>
      <c r="G29" s="83"/>
      <c r="H29" s="83"/>
      <c r="I29" s="83"/>
      <c r="J29" s="83"/>
      <c r="K29" s="83"/>
      <c r="L29" s="83"/>
      <c r="M29" s="83"/>
      <c r="N29" s="83"/>
      <c r="R29" s="186" t="s">
        <v>412</v>
      </c>
      <c r="S29" s="183">
        <v>49.9</v>
      </c>
      <c r="T29" s="184">
        <v>48.8</v>
      </c>
      <c r="U29" s="185"/>
    </row>
    <row r="30" spans="1:21" ht="13.5" customHeight="1">
      <c r="A30" s="83"/>
      <c r="B30" s="1346"/>
      <c r="C30" s="401" t="s">
        <v>6</v>
      </c>
      <c r="D30" s="398">
        <v>3</v>
      </c>
      <c r="E30" s="399">
        <v>52.5</v>
      </c>
      <c r="F30" s="400">
        <v>58.7</v>
      </c>
      <c r="G30" s="83"/>
      <c r="H30" s="83"/>
      <c r="I30" s="83"/>
      <c r="J30" s="83"/>
      <c r="K30" s="83"/>
      <c r="L30" s="83"/>
      <c r="M30" s="83"/>
      <c r="N30" s="83"/>
      <c r="R30" s="182" t="s">
        <v>413</v>
      </c>
      <c r="S30" s="183">
        <v>58.7</v>
      </c>
      <c r="T30" s="184">
        <v>52.5</v>
      </c>
      <c r="U30" s="185"/>
    </row>
    <row r="31" spans="1:21" ht="13.5" customHeight="1">
      <c r="A31" s="83"/>
      <c r="B31" s="1346"/>
      <c r="C31" s="401" t="s">
        <v>179</v>
      </c>
      <c r="D31" s="398">
        <v>3</v>
      </c>
      <c r="E31" s="399">
        <v>53.3</v>
      </c>
      <c r="F31" s="400">
        <v>60.1</v>
      </c>
      <c r="G31" s="83"/>
      <c r="H31" s="83"/>
      <c r="I31" s="83"/>
      <c r="J31" s="83"/>
      <c r="K31" s="83"/>
      <c r="L31" s="83"/>
      <c r="M31" s="83"/>
      <c r="N31" s="83"/>
      <c r="R31" s="182" t="s">
        <v>414</v>
      </c>
      <c r="S31" s="183">
        <v>60.1</v>
      </c>
      <c r="T31" s="184">
        <v>53.3</v>
      </c>
      <c r="U31" s="185"/>
    </row>
    <row r="32" spans="1:21" ht="13.5" customHeight="1">
      <c r="A32" s="83"/>
      <c r="B32" s="1347"/>
      <c r="C32" s="401" t="s">
        <v>12</v>
      </c>
      <c r="D32" s="398">
        <v>3</v>
      </c>
      <c r="E32" s="399">
        <v>54.3</v>
      </c>
      <c r="F32" s="400">
        <v>55.1</v>
      </c>
      <c r="G32" s="83"/>
      <c r="H32" s="83"/>
      <c r="I32" s="83"/>
      <c r="J32" s="83"/>
      <c r="K32" s="83"/>
      <c r="L32" s="83"/>
      <c r="M32" s="83"/>
      <c r="N32" s="83"/>
      <c r="R32" s="182" t="s">
        <v>415</v>
      </c>
      <c r="S32" s="183">
        <v>55.1</v>
      </c>
      <c r="T32" s="184">
        <v>54.3</v>
      </c>
      <c r="U32" s="185"/>
    </row>
    <row r="33" spans="1:21" ht="14.25" thickBot="1">
      <c r="A33" s="83"/>
      <c r="B33" s="402" t="s">
        <v>7</v>
      </c>
      <c r="C33" s="403"/>
      <c r="D33" s="404">
        <v>3</v>
      </c>
      <c r="E33" s="406">
        <v>65.3</v>
      </c>
      <c r="F33" s="407">
        <v>66.599999999999994</v>
      </c>
      <c r="G33" s="83"/>
      <c r="H33" s="83"/>
      <c r="I33" s="83"/>
      <c r="J33" s="83"/>
      <c r="K33" s="83"/>
      <c r="L33" s="83"/>
      <c r="M33" s="83"/>
      <c r="N33" s="83"/>
      <c r="R33" s="187" t="s">
        <v>416</v>
      </c>
      <c r="S33" s="188">
        <v>66.599999999999994</v>
      </c>
      <c r="T33" s="189">
        <v>65.3</v>
      </c>
      <c r="U33" s="185"/>
    </row>
    <row r="34" spans="1:21" ht="15" thickTop="1" thickBot="1">
      <c r="A34" s="83"/>
      <c r="B34" s="408" t="s">
        <v>8</v>
      </c>
      <c r="C34" s="409"/>
      <c r="D34" s="410">
        <v>25</v>
      </c>
      <c r="E34" s="411">
        <v>55.6</v>
      </c>
      <c r="F34" s="412">
        <v>58.5</v>
      </c>
      <c r="G34" s="83"/>
      <c r="H34" s="83"/>
      <c r="I34" s="83"/>
      <c r="J34" s="83"/>
      <c r="K34" s="83"/>
      <c r="L34" s="83"/>
      <c r="M34" s="83"/>
      <c r="N34" s="83"/>
    </row>
    <row r="35" spans="1:21">
      <c r="A35" s="83"/>
      <c r="B35" s="425" t="s">
        <v>417</v>
      </c>
      <c r="C35" s="343"/>
      <c r="D35" s="343"/>
      <c r="E35" s="426">
        <v>100</v>
      </c>
      <c r="F35" s="427">
        <v>105.21582733812949</v>
      </c>
      <c r="G35" s="83"/>
      <c r="H35" s="83"/>
      <c r="I35" s="83"/>
      <c r="J35" s="83"/>
      <c r="K35" s="83"/>
      <c r="L35" s="83"/>
      <c r="M35" s="83"/>
      <c r="N35" s="83"/>
    </row>
    <row r="36" spans="1:21">
      <c r="A36" s="83"/>
      <c r="B36" s="428" t="s">
        <v>418</v>
      </c>
      <c r="C36" s="429"/>
      <c r="D36" s="429"/>
      <c r="E36" s="430">
        <v>100</v>
      </c>
      <c r="F36" s="431">
        <v>100.24937655860349</v>
      </c>
      <c r="G36" s="83"/>
      <c r="H36" s="83"/>
      <c r="I36" s="83"/>
      <c r="J36" s="83"/>
      <c r="K36" s="83"/>
      <c r="L36" s="83"/>
      <c r="M36" s="83"/>
      <c r="N36" s="83"/>
    </row>
    <row r="37" spans="1:21" ht="14.25" thickBot="1">
      <c r="A37" s="83"/>
      <c r="B37" s="432" t="s">
        <v>419</v>
      </c>
      <c r="C37" s="433"/>
      <c r="D37" s="433"/>
      <c r="E37" s="434">
        <v>0</v>
      </c>
      <c r="F37" s="435">
        <v>4.9664507795259993</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177</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58.5</v>
      </c>
      <c r="E42" s="369">
        <v>51.2</v>
      </c>
      <c r="F42" s="369">
        <v>54.3</v>
      </c>
      <c r="G42" s="369">
        <v>57.7</v>
      </c>
      <c r="H42" s="369">
        <v>63.1</v>
      </c>
      <c r="I42" s="369">
        <v>62.5</v>
      </c>
      <c r="J42" s="370">
        <v>61.9</v>
      </c>
      <c r="K42" s="83"/>
      <c r="L42" s="83"/>
      <c r="M42" s="83"/>
      <c r="N42" s="83"/>
    </row>
    <row r="43" spans="1:21">
      <c r="A43" s="83"/>
      <c r="B43" s="365"/>
      <c r="C43" s="371" t="s">
        <v>34</v>
      </c>
      <c r="D43" s="368">
        <v>61.4</v>
      </c>
      <c r="E43" s="369">
        <v>51</v>
      </c>
      <c r="F43" s="369">
        <v>59.3</v>
      </c>
      <c r="G43" s="369">
        <v>59.7</v>
      </c>
      <c r="H43" s="369">
        <v>64.099999999999994</v>
      </c>
      <c r="I43" s="369">
        <v>66.5</v>
      </c>
      <c r="J43" s="370">
        <v>65.5</v>
      </c>
      <c r="K43" s="83"/>
      <c r="L43" s="83"/>
      <c r="M43" s="83"/>
      <c r="N43" s="83"/>
    </row>
    <row r="44" spans="1:21" ht="14.25" thickBot="1">
      <c r="A44" s="83"/>
      <c r="B44" s="372"/>
      <c r="C44" s="373" t="s">
        <v>35</v>
      </c>
      <c r="D44" s="374">
        <v>55.6</v>
      </c>
      <c r="E44" s="375">
        <v>51.4</v>
      </c>
      <c r="F44" s="375">
        <v>49.9</v>
      </c>
      <c r="G44" s="375">
        <v>55.6</v>
      </c>
      <c r="H44" s="375">
        <v>61.8</v>
      </c>
      <c r="I44" s="375">
        <v>58.2</v>
      </c>
      <c r="J44" s="376">
        <v>57.7</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177</v>
      </c>
      <c r="M46" s="98"/>
      <c r="N46" s="98"/>
    </row>
    <row r="47" spans="1:21" ht="69.75" customHeight="1">
      <c r="A47" s="83"/>
      <c r="B47" s="417"/>
      <c r="C47" s="418"/>
      <c r="D47" s="1317" t="s">
        <v>275</v>
      </c>
      <c r="E47" s="1317"/>
      <c r="F47" s="1317"/>
      <c r="G47" s="1317"/>
      <c r="H47" s="1317"/>
      <c r="I47" s="1317"/>
      <c r="J47" s="1317"/>
      <c r="K47" s="378" t="s">
        <v>403</v>
      </c>
      <c r="L47" s="419" t="s">
        <v>1668</v>
      </c>
      <c r="M47" s="83"/>
      <c r="N47" s="83"/>
    </row>
    <row r="48" spans="1:21">
      <c r="A48" s="83"/>
      <c r="B48" s="1318" t="s">
        <v>21</v>
      </c>
      <c r="C48" s="1319"/>
      <c r="D48" s="421" t="s">
        <v>277</v>
      </c>
      <c r="E48" s="381"/>
      <c r="F48" s="381"/>
      <c r="G48" s="381"/>
      <c r="H48" s="381"/>
      <c r="I48" s="381"/>
      <c r="J48" s="381"/>
      <c r="K48" s="382">
        <v>54.9</v>
      </c>
      <c r="L48" s="383">
        <v>50.7</v>
      </c>
      <c r="M48" s="83"/>
      <c r="N48" s="83"/>
    </row>
    <row r="49" spans="1:14">
      <c r="A49" s="83"/>
      <c r="B49" s="1320"/>
      <c r="C49" s="1321"/>
      <c r="D49" s="421" t="s">
        <v>278</v>
      </c>
      <c r="E49" s="381"/>
      <c r="F49" s="381"/>
      <c r="G49" s="381"/>
      <c r="H49" s="381"/>
      <c r="I49" s="381"/>
      <c r="J49" s="381"/>
      <c r="K49" s="382">
        <v>72.099999999999994</v>
      </c>
      <c r="L49" s="383">
        <v>71.8</v>
      </c>
      <c r="M49" s="83"/>
      <c r="N49" s="83"/>
    </row>
    <row r="50" spans="1:14">
      <c r="A50" s="83"/>
      <c r="B50" s="1322"/>
      <c r="C50" s="1323"/>
      <c r="D50" s="421" t="s">
        <v>279</v>
      </c>
      <c r="E50" s="381"/>
      <c r="F50" s="381"/>
      <c r="G50" s="381"/>
      <c r="H50" s="381"/>
      <c r="I50" s="381"/>
      <c r="J50" s="381"/>
      <c r="K50" s="382">
        <v>84.5</v>
      </c>
      <c r="L50" s="383">
        <v>84.8</v>
      </c>
      <c r="M50" s="83"/>
      <c r="N50" s="83"/>
    </row>
    <row r="51" spans="1:14">
      <c r="A51" s="83"/>
      <c r="B51" s="1318" t="s">
        <v>280</v>
      </c>
      <c r="C51" s="1319"/>
      <c r="D51" s="421" t="s">
        <v>420</v>
      </c>
      <c r="E51" s="381"/>
      <c r="F51" s="381"/>
      <c r="G51" s="381"/>
      <c r="H51" s="381"/>
      <c r="I51" s="381"/>
      <c r="J51" s="381"/>
      <c r="K51" s="382">
        <v>47.4</v>
      </c>
      <c r="L51" s="383">
        <v>47.8</v>
      </c>
      <c r="M51" s="83"/>
      <c r="N51" s="83"/>
    </row>
    <row r="52" spans="1:14">
      <c r="A52" s="83"/>
      <c r="B52" s="1322"/>
      <c r="C52" s="1323"/>
      <c r="D52" s="421" t="s">
        <v>282</v>
      </c>
      <c r="E52" s="381"/>
      <c r="F52" s="381"/>
      <c r="G52" s="381"/>
      <c r="H52" s="381"/>
      <c r="I52" s="381"/>
      <c r="J52" s="381"/>
      <c r="K52" s="382">
        <v>35.6</v>
      </c>
      <c r="L52" s="383">
        <v>31</v>
      </c>
      <c r="M52" s="83"/>
      <c r="N52" s="83"/>
    </row>
    <row r="53" spans="1:14">
      <c r="A53" s="83"/>
      <c r="B53" s="1337" t="s">
        <v>283</v>
      </c>
      <c r="C53" s="1338"/>
      <c r="D53" s="421" t="s">
        <v>284</v>
      </c>
      <c r="E53" s="381"/>
      <c r="F53" s="381"/>
      <c r="G53" s="381"/>
      <c r="H53" s="381"/>
      <c r="I53" s="381"/>
      <c r="J53" s="381"/>
      <c r="K53" s="382">
        <v>54.7</v>
      </c>
      <c r="L53" s="383">
        <v>60.3</v>
      </c>
      <c r="M53" s="83"/>
      <c r="N53" s="83"/>
    </row>
    <row r="54" spans="1:14">
      <c r="A54" s="83"/>
      <c r="B54" s="1339"/>
      <c r="C54" s="1340"/>
      <c r="D54" s="421" t="s">
        <v>285</v>
      </c>
      <c r="E54" s="381"/>
      <c r="F54" s="381"/>
      <c r="G54" s="381"/>
      <c r="H54" s="381"/>
      <c r="I54" s="381"/>
      <c r="J54" s="381"/>
      <c r="K54" s="382">
        <v>53.6</v>
      </c>
      <c r="L54" s="383">
        <v>60.7</v>
      </c>
      <c r="M54" s="83"/>
      <c r="N54" s="83"/>
    </row>
    <row r="55" spans="1:14">
      <c r="A55" s="83"/>
      <c r="B55" s="1339"/>
      <c r="C55" s="1340"/>
      <c r="D55" s="421" t="s">
        <v>286</v>
      </c>
      <c r="E55" s="381"/>
      <c r="F55" s="381"/>
      <c r="G55" s="381"/>
      <c r="H55" s="381"/>
      <c r="I55" s="381"/>
      <c r="J55" s="381"/>
      <c r="K55" s="382">
        <v>63.1</v>
      </c>
      <c r="L55" s="383">
        <v>62.1</v>
      </c>
      <c r="M55" s="83"/>
      <c r="N55" s="83"/>
    </row>
    <row r="56" spans="1:14">
      <c r="A56" s="83"/>
      <c r="B56" s="1339"/>
      <c r="C56" s="1340"/>
      <c r="D56" s="421" t="s">
        <v>287</v>
      </c>
      <c r="E56" s="381"/>
      <c r="F56" s="381"/>
      <c r="G56" s="381"/>
      <c r="H56" s="381"/>
      <c r="I56" s="381"/>
      <c r="J56" s="381"/>
      <c r="K56" s="382">
        <v>3.9</v>
      </c>
      <c r="L56" s="383">
        <v>6.8</v>
      </c>
      <c r="M56" s="83"/>
      <c r="N56" s="83"/>
    </row>
    <row r="57" spans="1:14">
      <c r="A57" s="83"/>
      <c r="B57" s="1339"/>
      <c r="C57" s="1340"/>
      <c r="D57" s="421" t="s">
        <v>288</v>
      </c>
      <c r="E57" s="381"/>
      <c r="F57" s="381"/>
      <c r="G57" s="381"/>
      <c r="H57" s="381"/>
      <c r="I57" s="381"/>
      <c r="J57" s="381"/>
      <c r="K57" s="382">
        <v>11.4</v>
      </c>
      <c r="L57" s="383">
        <v>19.399999999999999</v>
      </c>
      <c r="M57" s="83"/>
      <c r="N57" s="83"/>
    </row>
    <row r="58" spans="1:14">
      <c r="A58" s="83"/>
      <c r="B58" s="1339"/>
      <c r="C58" s="1340"/>
      <c r="D58" s="421" t="s">
        <v>289</v>
      </c>
      <c r="E58" s="381"/>
      <c r="F58" s="381"/>
      <c r="G58" s="381"/>
      <c r="H58" s="381"/>
      <c r="I58" s="381"/>
      <c r="J58" s="381"/>
      <c r="K58" s="382">
        <v>31.6</v>
      </c>
      <c r="L58" s="383">
        <v>32</v>
      </c>
      <c r="M58" s="83"/>
      <c r="N58" s="83"/>
    </row>
    <row r="59" spans="1:14">
      <c r="A59" s="83"/>
      <c r="B59" s="1339"/>
      <c r="C59" s="1340"/>
      <c r="D59" s="421" t="s">
        <v>422</v>
      </c>
      <c r="E59" s="381"/>
      <c r="F59" s="381"/>
      <c r="G59" s="381"/>
      <c r="H59" s="381"/>
      <c r="I59" s="381"/>
      <c r="J59" s="381"/>
      <c r="K59" s="382">
        <v>32.200000000000003</v>
      </c>
      <c r="L59" s="383">
        <v>33.4</v>
      </c>
      <c r="M59" s="83"/>
      <c r="N59" s="83"/>
    </row>
    <row r="60" spans="1:14">
      <c r="A60" s="83"/>
      <c r="B60" s="1341"/>
      <c r="C60" s="1342"/>
      <c r="D60" s="421" t="s">
        <v>423</v>
      </c>
      <c r="E60" s="381"/>
      <c r="F60" s="381"/>
      <c r="G60" s="381"/>
      <c r="H60" s="381"/>
      <c r="I60" s="381"/>
      <c r="J60" s="381"/>
      <c r="K60" s="382">
        <v>25.6</v>
      </c>
      <c r="L60" s="383">
        <v>27.9</v>
      </c>
      <c r="M60" s="83"/>
      <c r="N60" s="83"/>
    </row>
    <row r="61" spans="1:14">
      <c r="A61" s="83"/>
      <c r="B61" s="1318" t="s">
        <v>424</v>
      </c>
      <c r="C61" s="1319"/>
      <c r="D61" s="422" t="s">
        <v>291</v>
      </c>
      <c r="E61" s="414"/>
      <c r="F61" s="414"/>
      <c r="G61" s="414"/>
      <c r="H61" s="414"/>
      <c r="I61" s="414"/>
      <c r="J61" s="415"/>
      <c r="K61" s="382">
        <v>73.7</v>
      </c>
      <c r="L61" s="383">
        <v>73.5</v>
      </c>
      <c r="M61" s="83"/>
      <c r="N61" s="83"/>
    </row>
    <row r="62" spans="1:14">
      <c r="A62" s="83"/>
      <c r="B62" s="1322"/>
      <c r="C62" s="1323"/>
      <c r="D62" s="423" t="s">
        <v>292</v>
      </c>
      <c r="E62" s="381"/>
      <c r="F62" s="381"/>
      <c r="G62" s="381"/>
      <c r="H62" s="381"/>
      <c r="I62" s="381"/>
      <c r="J62" s="381"/>
      <c r="K62" s="382">
        <v>37.1</v>
      </c>
      <c r="L62" s="383">
        <v>34.5</v>
      </c>
      <c r="M62" s="83"/>
      <c r="N62" s="83"/>
    </row>
    <row r="63" spans="1:14">
      <c r="A63" s="83"/>
      <c r="B63" s="1318" t="s">
        <v>293</v>
      </c>
      <c r="C63" s="1319"/>
      <c r="D63" s="421" t="s">
        <v>294</v>
      </c>
      <c r="E63" s="381"/>
      <c r="F63" s="381"/>
      <c r="G63" s="381"/>
      <c r="H63" s="381"/>
      <c r="I63" s="381"/>
      <c r="J63" s="381"/>
      <c r="K63" s="382">
        <v>62.4</v>
      </c>
      <c r="L63" s="383">
        <v>64.3</v>
      </c>
      <c r="M63" s="83"/>
      <c r="N63" s="83"/>
    </row>
    <row r="64" spans="1:14">
      <c r="A64" s="83"/>
      <c r="B64" s="1322"/>
      <c r="C64" s="1323"/>
      <c r="D64" s="421" t="s">
        <v>295</v>
      </c>
      <c r="E64" s="381"/>
      <c r="F64" s="381"/>
      <c r="G64" s="381"/>
      <c r="H64" s="381"/>
      <c r="I64" s="381"/>
      <c r="J64" s="381"/>
      <c r="K64" s="382">
        <v>6.6</v>
      </c>
      <c r="L64" s="383">
        <v>7.7</v>
      </c>
      <c r="M64" s="83"/>
      <c r="N64" s="83"/>
    </row>
    <row r="65" spans="1:14">
      <c r="A65" s="83"/>
      <c r="B65" s="1318" t="s">
        <v>300</v>
      </c>
      <c r="C65" s="1319"/>
      <c r="D65" s="421" t="s">
        <v>395</v>
      </c>
      <c r="E65" s="381"/>
      <c r="F65" s="381"/>
      <c r="G65" s="381"/>
      <c r="H65" s="381"/>
      <c r="I65" s="381"/>
      <c r="J65" s="381"/>
      <c r="K65" s="382">
        <v>78.599999999999994</v>
      </c>
      <c r="L65" s="383">
        <v>78.3</v>
      </c>
      <c r="M65" s="83"/>
      <c r="N65" s="83"/>
    </row>
    <row r="66" spans="1:14">
      <c r="A66" s="83"/>
      <c r="B66" s="1320"/>
      <c r="C66" s="1321"/>
      <c r="D66" s="421" t="s">
        <v>302</v>
      </c>
      <c r="E66" s="381"/>
      <c r="F66" s="381"/>
      <c r="G66" s="381"/>
      <c r="H66" s="381"/>
      <c r="I66" s="381"/>
      <c r="J66" s="381"/>
      <c r="K66" s="382">
        <v>47.1</v>
      </c>
      <c r="L66" s="383">
        <v>47</v>
      </c>
      <c r="M66" s="83"/>
      <c r="N66" s="83"/>
    </row>
    <row r="67" spans="1:14" ht="14.25" thickBot="1">
      <c r="A67" s="83"/>
      <c r="B67" s="1343"/>
      <c r="C67" s="1344"/>
      <c r="D67" s="424" t="s">
        <v>303</v>
      </c>
      <c r="E67" s="385"/>
      <c r="F67" s="385"/>
      <c r="G67" s="385"/>
      <c r="H67" s="385"/>
      <c r="I67" s="385"/>
      <c r="J67" s="385"/>
      <c r="K67" s="386">
        <v>15</v>
      </c>
      <c r="L67" s="387">
        <v>16.8</v>
      </c>
      <c r="M67" s="83"/>
      <c r="N67" s="83"/>
    </row>
    <row r="68" spans="1:14" ht="5.25" customHeight="1">
      <c r="A68" s="83"/>
      <c r="B68" s="83"/>
      <c r="C68" s="83"/>
      <c r="D68" s="83"/>
      <c r="E68" s="83"/>
      <c r="F68" s="83"/>
      <c r="G68" s="83"/>
      <c r="H68" s="83"/>
      <c r="I68" s="83"/>
      <c r="J68" s="83"/>
      <c r="K68" s="83"/>
      <c r="L68" s="83"/>
      <c r="M68" s="83"/>
      <c r="N68" s="83"/>
    </row>
  </sheetData>
  <mergeCells count="16">
    <mergeCell ref="D40:D41"/>
    <mergeCell ref="D47:J47"/>
    <mergeCell ref="B48:C50"/>
    <mergeCell ref="B51:C52"/>
    <mergeCell ref="E5:M5"/>
    <mergeCell ref="D8:D9"/>
    <mergeCell ref="B14:E14"/>
    <mergeCell ref="B23:C25"/>
    <mergeCell ref="D23:D25"/>
    <mergeCell ref="E23:F23"/>
    <mergeCell ref="B53:C60"/>
    <mergeCell ref="B61:C62"/>
    <mergeCell ref="B63:C64"/>
    <mergeCell ref="B65:C67"/>
    <mergeCell ref="B28:B32"/>
    <mergeCell ref="B40:C41"/>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75" customWidth="1"/>
    <col min="23" max="23" width="11.875" customWidth="1"/>
  </cols>
  <sheetData>
    <row r="1" spans="1:14" ht="32.25">
      <c r="A1" s="83"/>
      <c r="B1" s="169" t="s">
        <v>1685</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97" t="s">
        <v>400</v>
      </c>
      <c r="D5" s="173">
        <v>974</v>
      </c>
      <c r="E5" s="1324">
        <v>3.8960000000000004</v>
      </c>
      <c r="F5" s="1324"/>
      <c r="G5" s="1324"/>
      <c r="H5" s="1324"/>
      <c r="I5" s="1324"/>
      <c r="J5" s="1324"/>
      <c r="K5" s="1324"/>
      <c r="L5" s="1324"/>
      <c r="M5" s="1324"/>
      <c r="N5" s="174"/>
    </row>
    <row r="6" spans="1:14" ht="15" thickBot="1">
      <c r="A6" s="83"/>
      <c r="C6" s="172" t="s">
        <v>477</v>
      </c>
      <c r="D6" s="175"/>
      <c r="E6" s="174"/>
      <c r="F6" s="174"/>
      <c r="G6" s="174"/>
      <c r="H6" s="174"/>
      <c r="I6" s="174"/>
      <c r="J6" s="176" t="s">
        <v>478</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19.600000000000001</v>
      </c>
      <c r="F10" s="369">
        <v>26.4</v>
      </c>
      <c r="G10" s="369">
        <v>22.5</v>
      </c>
      <c r="H10" s="369">
        <v>17.2</v>
      </c>
      <c r="I10" s="369">
        <v>10</v>
      </c>
      <c r="J10" s="370">
        <v>4.3</v>
      </c>
      <c r="K10" s="83"/>
      <c r="L10" s="83"/>
      <c r="M10" s="83"/>
      <c r="N10" s="83"/>
    </row>
    <row r="11" spans="1:14">
      <c r="A11" s="83"/>
      <c r="B11" s="365"/>
      <c r="C11" s="371" t="s">
        <v>34</v>
      </c>
      <c r="D11" s="368">
        <v>63.7</v>
      </c>
      <c r="E11" s="369">
        <v>11.4</v>
      </c>
      <c r="F11" s="369">
        <v>15.3</v>
      </c>
      <c r="G11" s="369">
        <v>15</v>
      </c>
      <c r="H11" s="369">
        <v>11.7</v>
      </c>
      <c r="I11" s="369">
        <v>7.1</v>
      </c>
      <c r="J11" s="370">
        <v>3.2</v>
      </c>
      <c r="K11" s="83"/>
      <c r="L11" s="83"/>
      <c r="M11" s="83"/>
      <c r="N11" s="83"/>
    </row>
    <row r="12" spans="1:14" ht="14.25" thickBot="1">
      <c r="A12" s="83"/>
      <c r="B12" s="372"/>
      <c r="C12" s="373" t="s">
        <v>35</v>
      </c>
      <c r="D12" s="374">
        <v>36.299999999999997</v>
      </c>
      <c r="E12" s="375">
        <v>8.1999999999999993</v>
      </c>
      <c r="F12" s="375">
        <v>11.1</v>
      </c>
      <c r="G12" s="375">
        <v>7.5</v>
      </c>
      <c r="H12" s="375">
        <v>5.5</v>
      </c>
      <c r="I12" s="375">
        <v>2.9</v>
      </c>
      <c r="J12" s="376">
        <v>1.1000000000000001</v>
      </c>
      <c r="K12" s="83"/>
      <c r="L12" s="83"/>
      <c r="M12" s="83"/>
      <c r="N12" s="83"/>
    </row>
    <row r="13" spans="1:14" ht="13.5" customHeight="1" thickBot="1">
      <c r="A13" s="83"/>
      <c r="B13" s="83"/>
      <c r="C13" s="83"/>
      <c r="D13" s="83"/>
      <c r="E13" s="83"/>
      <c r="F13" s="83"/>
      <c r="G13" s="83"/>
      <c r="H13" s="83"/>
      <c r="I13" s="177" t="s">
        <v>177</v>
      </c>
      <c r="J13" s="83"/>
      <c r="K13" s="83"/>
      <c r="L13" s="83"/>
      <c r="M13" s="83"/>
      <c r="N13" s="83"/>
    </row>
    <row r="14" spans="1:14" ht="69" customHeight="1">
      <c r="A14" s="83"/>
      <c r="B14" s="1325" t="s">
        <v>275</v>
      </c>
      <c r="C14" s="1317"/>
      <c r="D14" s="1317"/>
      <c r="E14" s="1317"/>
      <c r="F14" s="377"/>
      <c r="G14" s="377"/>
      <c r="H14" s="378" t="s">
        <v>403</v>
      </c>
      <c r="I14" s="419" t="s">
        <v>479</v>
      </c>
      <c r="J14" s="83"/>
      <c r="K14" s="83"/>
      <c r="L14" s="83"/>
      <c r="M14" s="83"/>
      <c r="N14" s="83"/>
    </row>
    <row r="15" spans="1:14">
      <c r="A15" s="83"/>
      <c r="B15" s="380" t="s">
        <v>563</v>
      </c>
      <c r="C15" s="381"/>
      <c r="D15" s="381"/>
      <c r="E15" s="381"/>
      <c r="F15" s="381"/>
      <c r="G15" s="381"/>
      <c r="H15" s="382">
        <v>5.9</v>
      </c>
      <c r="I15" s="383">
        <v>25.8</v>
      </c>
      <c r="J15" s="83"/>
      <c r="K15" s="83"/>
      <c r="L15" s="83"/>
      <c r="M15" s="83"/>
      <c r="N15" s="83"/>
    </row>
    <row r="16" spans="1:14">
      <c r="A16" s="83"/>
      <c r="B16" s="380" t="s">
        <v>564</v>
      </c>
      <c r="C16" s="381"/>
      <c r="D16" s="381"/>
      <c r="E16" s="381"/>
      <c r="F16" s="381"/>
      <c r="G16" s="381"/>
      <c r="H16" s="382">
        <v>33.1</v>
      </c>
      <c r="I16" s="383">
        <v>32.200000000000003</v>
      </c>
      <c r="J16" s="83"/>
      <c r="K16" s="83"/>
      <c r="L16" s="83"/>
      <c r="M16" s="83"/>
      <c r="N16" s="83"/>
    </row>
    <row r="17" spans="1:21">
      <c r="A17" s="83"/>
      <c r="B17" s="380" t="s">
        <v>565</v>
      </c>
      <c r="C17" s="381"/>
      <c r="D17" s="381"/>
      <c r="E17" s="381"/>
      <c r="F17" s="381"/>
      <c r="G17" s="381"/>
      <c r="H17" s="382">
        <v>28.5</v>
      </c>
      <c r="I17" s="383">
        <v>13</v>
      </c>
      <c r="J17" s="83"/>
      <c r="K17" s="83"/>
      <c r="L17" s="83"/>
      <c r="M17" s="83"/>
      <c r="N17" s="83"/>
    </row>
    <row r="18" spans="1:21" ht="14.25" thickBot="1">
      <c r="A18" s="83"/>
      <c r="B18" s="384" t="s">
        <v>566</v>
      </c>
      <c r="C18" s="385"/>
      <c r="D18" s="385"/>
      <c r="E18" s="385"/>
      <c r="F18" s="385"/>
      <c r="G18" s="385"/>
      <c r="H18" s="386">
        <v>42.8</v>
      </c>
      <c r="I18" s="387">
        <v>33.200000000000003</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177</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479</v>
      </c>
      <c r="G25" s="83"/>
      <c r="H25" s="83"/>
      <c r="I25" s="83"/>
      <c r="J25" s="83"/>
      <c r="K25" s="83"/>
      <c r="L25" s="83"/>
      <c r="M25" s="83"/>
      <c r="N25" s="83"/>
      <c r="R25" s="179"/>
      <c r="S25" s="180" t="s">
        <v>479</v>
      </c>
      <c r="T25" s="181" t="s">
        <v>407</v>
      </c>
      <c r="U25" s="182"/>
    </row>
    <row r="26" spans="1:21" ht="13.5" customHeight="1">
      <c r="A26" s="83"/>
      <c r="B26" s="392" t="s">
        <v>1</v>
      </c>
      <c r="C26" s="393"/>
      <c r="D26" s="394">
        <v>2</v>
      </c>
      <c r="E26" s="396">
        <v>51</v>
      </c>
      <c r="F26" s="397">
        <v>52</v>
      </c>
      <c r="G26" s="83"/>
      <c r="H26" s="83"/>
      <c r="I26" s="83"/>
      <c r="J26" s="83"/>
      <c r="K26" s="83"/>
      <c r="L26" s="83"/>
      <c r="M26" s="83"/>
      <c r="N26" s="83"/>
      <c r="R26" s="182" t="s">
        <v>408</v>
      </c>
      <c r="S26" s="183">
        <v>52</v>
      </c>
      <c r="T26" s="184">
        <v>51</v>
      </c>
      <c r="U26" s="185"/>
    </row>
    <row r="27" spans="1:21" ht="13.5" customHeight="1">
      <c r="A27" s="83"/>
      <c r="B27" s="380" t="s">
        <v>2</v>
      </c>
      <c r="C27" s="381"/>
      <c r="D27" s="398">
        <v>2</v>
      </c>
      <c r="E27" s="399">
        <v>50.4</v>
      </c>
      <c r="F27" s="400">
        <v>42.8</v>
      </c>
      <c r="G27" s="83"/>
      <c r="H27" s="83"/>
      <c r="I27" s="83"/>
      <c r="J27" s="83"/>
      <c r="K27" s="83"/>
      <c r="L27" s="83"/>
      <c r="M27" s="83"/>
      <c r="N27" s="83"/>
      <c r="R27" s="182" t="s">
        <v>409</v>
      </c>
      <c r="S27" s="183">
        <v>42.8</v>
      </c>
      <c r="T27" s="184">
        <v>50.4</v>
      </c>
      <c r="U27" s="185"/>
    </row>
    <row r="28" spans="1:21" ht="13.5" customHeight="1">
      <c r="A28" s="83"/>
      <c r="B28" s="1345" t="s">
        <v>410</v>
      </c>
      <c r="C28" s="401" t="s">
        <v>4</v>
      </c>
      <c r="D28" s="398">
        <v>3</v>
      </c>
      <c r="E28" s="399">
        <v>72.900000000000006</v>
      </c>
      <c r="F28" s="400">
        <v>69.8</v>
      </c>
      <c r="G28" s="83"/>
      <c r="H28" s="83"/>
      <c r="I28" s="83"/>
      <c r="J28" s="83"/>
      <c r="K28" s="83"/>
      <c r="L28" s="83"/>
      <c r="M28" s="83"/>
      <c r="N28" s="83"/>
      <c r="R28" s="186" t="s">
        <v>411</v>
      </c>
      <c r="S28" s="183">
        <v>69.8</v>
      </c>
      <c r="T28" s="184">
        <v>72.900000000000006</v>
      </c>
      <c r="U28" s="185"/>
    </row>
    <row r="29" spans="1:21" ht="13.5" customHeight="1">
      <c r="A29" s="83"/>
      <c r="B29" s="1346"/>
      <c r="C29" s="401" t="s">
        <v>5</v>
      </c>
      <c r="D29" s="398">
        <v>6</v>
      </c>
      <c r="E29" s="399">
        <v>48.8</v>
      </c>
      <c r="F29" s="400">
        <v>42.7</v>
      </c>
      <c r="G29" s="83"/>
      <c r="H29" s="83"/>
      <c r="I29" s="83"/>
      <c r="J29" s="83"/>
      <c r="K29" s="83"/>
      <c r="L29" s="83"/>
      <c r="M29" s="83"/>
      <c r="N29" s="83"/>
      <c r="R29" s="186" t="s">
        <v>412</v>
      </c>
      <c r="S29" s="183">
        <v>42.7</v>
      </c>
      <c r="T29" s="184">
        <v>48.8</v>
      </c>
      <c r="U29" s="185"/>
    </row>
    <row r="30" spans="1:21" ht="13.5" customHeight="1">
      <c r="A30" s="83"/>
      <c r="B30" s="1346"/>
      <c r="C30" s="401" t="s">
        <v>6</v>
      </c>
      <c r="D30" s="398">
        <v>3</v>
      </c>
      <c r="E30" s="399">
        <v>52.5</v>
      </c>
      <c r="F30" s="400">
        <v>47.9</v>
      </c>
      <c r="G30" s="83"/>
      <c r="H30" s="83"/>
      <c r="I30" s="83"/>
      <c r="J30" s="83"/>
      <c r="K30" s="83"/>
      <c r="L30" s="83"/>
      <c r="M30" s="83"/>
      <c r="N30" s="83"/>
      <c r="R30" s="182" t="s">
        <v>413</v>
      </c>
      <c r="S30" s="183">
        <v>47.9</v>
      </c>
      <c r="T30" s="184">
        <v>52.5</v>
      </c>
      <c r="U30" s="185"/>
    </row>
    <row r="31" spans="1:21" ht="13.5" customHeight="1">
      <c r="A31" s="83"/>
      <c r="B31" s="1346"/>
      <c r="C31" s="401" t="s">
        <v>179</v>
      </c>
      <c r="D31" s="398">
        <v>3</v>
      </c>
      <c r="E31" s="399">
        <v>53.3</v>
      </c>
      <c r="F31" s="400">
        <v>47.8</v>
      </c>
      <c r="G31" s="83"/>
      <c r="H31" s="83"/>
      <c r="I31" s="83"/>
      <c r="J31" s="83"/>
      <c r="K31" s="83"/>
      <c r="L31" s="83"/>
      <c r="M31" s="83"/>
      <c r="N31" s="83"/>
      <c r="R31" s="182" t="s">
        <v>414</v>
      </c>
      <c r="S31" s="183">
        <v>47.8</v>
      </c>
      <c r="T31" s="184">
        <v>53.3</v>
      </c>
      <c r="U31" s="185"/>
    </row>
    <row r="32" spans="1:21" ht="13.5" customHeight="1">
      <c r="A32" s="83"/>
      <c r="B32" s="1347"/>
      <c r="C32" s="401" t="s">
        <v>12</v>
      </c>
      <c r="D32" s="398">
        <v>3</v>
      </c>
      <c r="E32" s="399">
        <v>54.3</v>
      </c>
      <c r="F32" s="400">
        <v>46.5</v>
      </c>
      <c r="G32" s="83"/>
      <c r="H32" s="83"/>
      <c r="I32" s="83"/>
      <c r="J32" s="83"/>
      <c r="K32" s="83"/>
      <c r="L32" s="83"/>
      <c r="M32" s="83"/>
      <c r="N32" s="83"/>
      <c r="R32" s="182" t="s">
        <v>415</v>
      </c>
      <c r="S32" s="183">
        <v>46.5</v>
      </c>
      <c r="T32" s="184">
        <v>54.3</v>
      </c>
      <c r="U32" s="185"/>
    </row>
    <row r="33" spans="1:21" ht="14.25" thickBot="1">
      <c r="A33" s="83"/>
      <c r="B33" s="402" t="s">
        <v>7</v>
      </c>
      <c r="C33" s="403"/>
      <c r="D33" s="404">
        <v>3</v>
      </c>
      <c r="E33" s="406">
        <v>65.3</v>
      </c>
      <c r="F33" s="407">
        <v>59.4</v>
      </c>
      <c r="G33" s="83"/>
      <c r="H33" s="83"/>
      <c r="I33" s="83"/>
      <c r="J33" s="83"/>
      <c r="K33" s="83"/>
      <c r="L33" s="83"/>
      <c r="M33" s="83"/>
      <c r="N33" s="83"/>
      <c r="R33" s="187" t="s">
        <v>416</v>
      </c>
      <c r="S33" s="188">
        <v>59.4</v>
      </c>
      <c r="T33" s="189">
        <v>65.3</v>
      </c>
      <c r="U33" s="185"/>
    </row>
    <row r="34" spans="1:21" ht="15" thickTop="1" thickBot="1">
      <c r="A34" s="83"/>
      <c r="B34" s="408" t="s">
        <v>8</v>
      </c>
      <c r="C34" s="409"/>
      <c r="D34" s="410">
        <v>25</v>
      </c>
      <c r="E34" s="411">
        <v>55.6</v>
      </c>
      <c r="F34" s="412">
        <v>50.4</v>
      </c>
      <c r="G34" s="83"/>
      <c r="H34" s="83"/>
      <c r="I34" s="83"/>
      <c r="J34" s="83"/>
      <c r="K34" s="83"/>
      <c r="L34" s="83"/>
      <c r="M34" s="83"/>
      <c r="N34" s="83"/>
    </row>
    <row r="35" spans="1:21">
      <c r="A35" s="83"/>
      <c r="B35" s="425" t="s">
        <v>417</v>
      </c>
      <c r="C35" s="343"/>
      <c r="D35" s="343"/>
      <c r="E35" s="426">
        <v>100</v>
      </c>
      <c r="F35" s="427">
        <v>90.647482014388487</v>
      </c>
      <c r="G35" s="83"/>
      <c r="H35" s="83"/>
      <c r="I35" s="83"/>
      <c r="J35" s="83"/>
      <c r="K35" s="83"/>
      <c r="L35" s="83"/>
      <c r="M35" s="83"/>
      <c r="N35" s="83"/>
    </row>
    <row r="36" spans="1:21">
      <c r="A36" s="83"/>
      <c r="B36" s="428" t="s">
        <v>418</v>
      </c>
      <c r="C36" s="429"/>
      <c r="D36" s="429"/>
      <c r="E36" s="430">
        <v>100</v>
      </c>
      <c r="F36" s="431">
        <v>87.281795511221944</v>
      </c>
      <c r="G36" s="83"/>
      <c r="H36" s="83"/>
      <c r="I36" s="83"/>
      <c r="J36" s="83"/>
      <c r="K36" s="83"/>
      <c r="L36" s="83"/>
      <c r="M36" s="83"/>
      <c r="N36" s="83"/>
    </row>
    <row r="37" spans="1:21" ht="14.25" thickBot="1">
      <c r="A37" s="83"/>
      <c r="B37" s="432" t="s">
        <v>419</v>
      </c>
      <c r="C37" s="433"/>
      <c r="D37" s="433"/>
      <c r="E37" s="434">
        <v>0</v>
      </c>
      <c r="F37" s="435">
        <v>3.3656865031665433</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177</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50.4</v>
      </c>
      <c r="E42" s="369">
        <v>41.8</v>
      </c>
      <c r="F42" s="369">
        <v>49.7</v>
      </c>
      <c r="G42" s="369">
        <v>50.3</v>
      </c>
      <c r="H42" s="369">
        <v>57.5</v>
      </c>
      <c r="I42" s="369">
        <v>53.6</v>
      </c>
      <c r="J42" s="370">
        <v>58.7</v>
      </c>
      <c r="K42" s="83"/>
      <c r="L42" s="83"/>
      <c r="M42" s="83"/>
      <c r="N42" s="83"/>
    </row>
    <row r="43" spans="1:21">
      <c r="A43" s="83"/>
      <c r="B43" s="365"/>
      <c r="C43" s="371" t="s">
        <v>34</v>
      </c>
      <c r="D43" s="368">
        <v>53</v>
      </c>
      <c r="E43" s="369">
        <v>42.7</v>
      </c>
      <c r="F43" s="369">
        <v>52.6</v>
      </c>
      <c r="G43" s="369">
        <v>53.4</v>
      </c>
      <c r="H43" s="369">
        <v>59.7</v>
      </c>
      <c r="I43" s="369">
        <v>56.9</v>
      </c>
      <c r="J43" s="370">
        <v>57.2</v>
      </c>
      <c r="K43" s="83"/>
      <c r="L43" s="83"/>
      <c r="M43" s="83"/>
      <c r="N43" s="83"/>
    </row>
    <row r="44" spans="1:21" ht="14.25" thickBot="1">
      <c r="A44" s="83"/>
      <c r="B44" s="372"/>
      <c r="C44" s="373" t="s">
        <v>35</v>
      </c>
      <c r="D44" s="374">
        <v>45.8</v>
      </c>
      <c r="E44" s="375">
        <v>40.6</v>
      </c>
      <c r="F44" s="375">
        <v>45.9</v>
      </c>
      <c r="G44" s="375">
        <v>44</v>
      </c>
      <c r="H44" s="375">
        <v>52.7</v>
      </c>
      <c r="I44" s="375">
        <v>45.4</v>
      </c>
      <c r="J44" s="376">
        <v>62.9</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177</v>
      </c>
      <c r="M46" s="98"/>
      <c r="N46" s="98"/>
    </row>
    <row r="47" spans="1:21" ht="69.75" customHeight="1">
      <c r="A47" s="83"/>
      <c r="B47" s="417"/>
      <c r="C47" s="418"/>
      <c r="D47" s="1317" t="s">
        <v>275</v>
      </c>
      <c r="E47" s="1317"/>
      <c r="F47" s="1317"/>
      <c r="G47" s="1317"/>
      <c r="H47" s="1317"/>
      <c r="I47" s="1317"/>
      <c r="J47" s="1317"/>
      <c r="K47" s="378" t="s">
        <v>403</v>
      </c>
      <c r="L47" s="419" t="s">
        <v>479</v>
      </c>
      <c r="M47" s="83"/>
      <c r="N47" s="83"/>
    </row>
    <row r="48" spans="1:21">
      <c r="A48" s="83"/>
      <c r="B48" s="1318" t="s">
        <v>21</v>
      </c>
      <c r="C48" s="1319"/>
      <c r="D48" s="421" t="s">
        <v>277</v>
      </c>
      <c r="E48" s="381"/>
      <c r="F48" s="381"/>
      <c r="G48" s="381"/>
      <c r="H48" s="381"/>
      <c r="I48" s="381"/>
      <c r="J48" s="381"/>
      <c r="K48" s="382">
        <v>54.9</v>
      </c>
      <c r="L48" s="383">
        <v>18.399999999999999</v>
      </c>
      <c r="M48" s="83"/>
      <c r="N48" s="83"/>
    </row>
    <row r="49" spans="1:14">
      <c r="A49" s="83"/>
      <c r="B49" s="1320"/>
      <c r="C49" s="1321"/>
      <c r="D49" s="421" t="s">
        <v>278</v>
      </c>
      <c r="E49" s="381"/>
      <c r="F49" s="381"/>
      <c r="G49" s="381"/>
      <c r="H49" s="381"/>
      <c r="I49" s="381"/>
      <c r="J49" s="381"/>
      <c r="K49" s="382">
        <v>72.099999999999994</v>
      </c>
      <c r="L49" s="383">
        <v>72</v>
      </c>
      <c r="M49" s="83"/>
      <c r="N49" s="83"/>
    </row>
    <row r="50" spans="1:14">
      <c r="A50" s="83"/>
      <c r="B50" s="1322"/>
      <c r="C50" s="1323"/>
      <c r="D50" s="421" t="s">
        <v>279</v>
      </c>
      <c r="E50" s="381"/>
      <c r="F50" s="381"/>
      <c r="G50" s="381"/>
      <c r="H50" s="381"/>
      <c r="I50" s="381"/>
      <c r="J50" s="381"/>
      <c r="K50" s="382">
        <v>84.5</v>
      </c>
      <c r="L50" s="383">
        <v>59.9</v>
      </c>
      <c r="M50" s="83"/>
      <c r="N50" s="83"/>
    </row>
    <row r="51" spans="1:14">
      <c r="A51" s="83"/>
      <c r="B51" s="1318" t="s">
        <v>280</v>
      </c>
      <c r="C51" s="1319"/>
      <c r="D51" s="421" t="s">
        <v>420</v>
      </c>
      <c r="E51" s="381"/>
      <c r="F51" s="381"/>
      <c r="G51" s="381"/>
      <c r="H51" s="381"/>
      <c r="I51" s="381"/>
      <c r="J51" s="381"/>
      <c r="K51" s="382">
        <v>47.4</v>
      </c>
      <c r="L51" s="383">
        <v>27.7</v>
      </c>
      <c r="M51" s="83"/>
      <c r="N51" s="83"/>
    </row>
    <row r="52" spans="1:14">
      <c r="A52" s="83"/>
      <c r="B52" s="1322"/>
      <c r="C52" s="1323"/>
      <c r="D52" s="421" t="s">
        <v>282</v>
      </c>
      <c r="E52" s="381"/>
      <c r="F52" s="381"/>
      <c r="G52" s="381"/>
      <c r="H52" s="381"/>
      <c r="I52" s="381"/>
      <c r="J52" s="381"/>
      <c r="K52" s="382">
        <v>35.6</v>
      </c>
      <c r="L52" s="383">
        <v>23</v>
      </c>
      <c r="M52" s="83"/>
      <c r="N52" s="83"/>
    </row>
    <row r="53" spans="1:14">
      <c r="A53" s="83"/>
      <c r="B53" s="1337" t="s">
        <v>283</v>
      </c>
      <c r="C53" s="1338"/>
      <c r="D53" s="421" t="s">
        <v>284</v>
      </c>
      <c r="E53" s="381"/>
      <c r="F53" s="381"/>
      <c r="G53" s="381"/>
      <c r="H53" s="381"/>
      <c r="I53" s="381"/>
      <c r="J53" s="381"/>
      <c r="K53" s="382">
        <v>54.7</v>
      </c>
      <c r="L53" s="383">
        <v>54.2</v>
      </c>
      <c r="M53" s="83"/>
      <c r="N53" s="83"/>
    </row>
    <row r="54" spans="1:14">
      <c r="A54" s="83"/>
      <c r="B54" s="1339"/>
      <c r="C54" s="1340"/>
      <c r="D54" s="421" t="s">
        <v>285</v>
      </c>
      <c r="E54" s="381"/>
      <c r="F54" s="381"/>
      <c r="G54" s="381"/>
      <c r="H54" s="381"/>
      <c r="I54" s="381"/>
      <c r="J54" s="381"/>
      <c r="K54" s="382">
        <v>53.6</v>
      </c>
      <c r="L54" s="383">
        <v>47.1</v>
      </c>
      <c r="M54" s="83"/>
      <c r="N54" s="83"/>
    </row>
    <row r="55" spans="1:14">
      <c r="A55" s="83"/>
      <c r="B55" s="1339"/>
      <c r="C55" s="1340"/>
      <c r="D55" s="421" t="s">
        <v>286</v>
      </c>
      <c r="E55" s="381"/>
      <c r="F55" s="381"/>
      <c r="G55" s="381"/>
      <c r="H55" s="381"/>
      <c r="I55" s="381"/>
      <c r="J55" s="381"/>
      <c r="K55" s="382">
        <v>63.1</v>
      </c>
      <c r="L55" s="383">
        <v>57.8</v>
      </c>
      <c r="M55" s="83"/>
      <c r="N55" s="83"/>
    </row>
    <row r="56" spans="1:14">
      <c r="A56" s="83"/>
      <c r="B56" s="1339"/>
      <c r="C56" s="1340"/>
      <c r="D56" s="421" t="s">
        <v>287</v>
      </c>
      <c r="E56" s="381"/>
      <c r="F56" s="381"/>
      <c r="G56" s="381"/>
      <c r="H56" s="381"/>
      <c r="I56" s="381"/>
      <c r="J56" s="381"/>
      <c r="K56" s="382">
        <v>3.9</v>
      </c>
      <c r="L56" s="383">
        <v>100</v>
      </c>
      <c r="M56" s="83"/>
      <c r="N56" s="83"/>
    </row>
    <row r="57" spans="1:14">
      <c r="A57" s="83"/>
      <c r="B57" s="1339"/>
      <c r="C57" s="1340"/>
      <c r="D57" s="421" t="s">
        <v>288</v>
      </c>
      <c r="E57" s="381"/>
      <c r="F57" s="381"/>
      <c r="G57" s="381"/>
      <c r="H57" s="381"/>
      <c r="I57" s="381"/>
      <c r="J57" s="381"/>
      <c r="K57" s="382">
        <v>11.4</v>
      </c>
      <c r="L57" s="383">
        <v>63.7</v>
      </c>
      <c r="M57" s="83"/>
      <c r="N57" s="83"/>
    </row>
    <row r="58" spans="1:14">
      <c r="A58" s="83"/>
      <c r="B58" s="1339"/>
      <c r="C58" s="1340"/>
      <c r="D58" s="421" t="s">
        <v>289</v>
      </c>
      <c r="E58" s="381"/>
      <c r="F58" s="381"/>
      <c r="G58" s="381"/>
      <c r="H58" s="381"/>
      <c r="I58" s="381"/>
      <c r="J58" s="381"/>
      <c r="K58" s="382">
        <v>31.6</v>
      </c>
      <c r="L58" s="383">
        <v>25.1</v>
      </c>
      <c r="M58" s="83"/>
      <c r="N58" s="83"/>
    </row>
    <row r="59" spans="1:14">
      <c r="A59" s="83"/>
      <c r="B59" s="1339"/>
      <c r="C59" s="1340"/>
      <c r="D59" s="421" t="s">
        <v>422</v>
      </c>
      <c r="E59" s="381"/>
      <c r="F59" s="381"/>
      <c r="G59" s="381"/>
      <c r="H59" s="381"/>
      <c r="I59" s="381"/>
      <c r="J59" s="381"/>
      <c r="K59" s="382">
        <v>32.200000000000003</v>
      </c>
      <c r="L59" s="383">
        <v>33.9</v>
      </c>
      <c r="M59" s="83"/>
      <c r="N59" s="83"/>
    </row>
    <row r="60" spans="1:14">
      <c r="A60" s="83"/>
      <c r="B60" s="1341"/>
      <c r="C60" s="1342"/>
      <c r="D60" s="421" t="s">
        <v>423</v>
      </c>
      <c r="E60" s="381"/>
      <c r="F60" s="381"/>
      <c r="G60" s="381"/>
      <c r="H60" s="381"/>
      <c r="I60" s="381"/>
      <c r="J60" s="381"/>
      <c r="K60" s="382">
        <v>25.6</v>
      </c>
      <c r="L60" s="383">
        <v>35.1</v>
      </c>
      <c r="M60" s="83"/>
      <c r="N60" s="83"/>
    </row>
    <row r="61" spans="1:14">
      <c r="A61" s="83"/>
      <c r="B61" s="1318" t="s">
        <v>424</v>
      </c>
      <c r="C61" s="1319"/>
      <c r="D61" s="422" t="s">
        <v>291</v>
      </c>
      <c r="E61" s="414"/>
      <c r="F61" s="414"/>
      <c r="G61" s="414"/>
      <c r="H61" s="414"/>
      <c r="I61" s="414"/>
      <c r="J61" s="415"/>
      <c r="K61" s="382">
        <v>73.7</v>
      </c>
      <c r="L61" s="383">
        <v>69.5</v>
      </c>
      <c r="M61" s="83"/>
      <c r="N61" s="83"/>
    </row>
    <row r="62" spans="1:14">
      <c r="A62" s="83"/>
      <c r="B62" s="1322"/>
      <c r="C62" s="1323"/>
      <c r="D62" s="423" t="s">
        <v>292</v>
      </c>
      <c r="E62" s="381"/>
      <c r="F62" s="381"/>
      <c r="G62" s="381"/>
      <c r="H62" s="381"/>
      <c r="I62" s="381"/>
      <c r="J62" s="381"/>
      <c r="K62" s="382">
        <v>37.1</v>
      </c>
      <c r="L62" s="383">
        <v>38.200000000000003</v>
      </c>
      <c r="M62" s="83"/>
      <c r="N62" s="83"/>
    </row>
    <row r="63" spans="1:14">
      <c r="A63" s="83"/>
      <c r="B63" s="1318" t="s">
        <v>293</v>
      </c>
      <c r="C63" s="1319"/>
      <c r="D63" s="421" t="s">
        <v>294</v>
      </c>
      <c r="E63" s="381"/>
      <c r="F63" s="381"/>
      <c r="G63" s="381"/>
      <c r="H63" s="381"/>
      <c r="I63" s="381"/>
      <c r="J63" s="381"/>
      <c r="K63" s="382">
        <v>62.4</v>
      </c>
      <c r="L63" s="383">
        <v>64.8</v>
      </c>
      <c r="M63" s="83"/>
      <c r="N63" s="83"/>
    </row>
    <row r="64" spans="1:14">
      <c r="A64" s="83"/>
      <c r="B64" s="1322"/>
      <c r="C64" s="1323"/>
      <c r="D64" s="421" t="s">
        <v>295</v>
      </c>
      <c r="E64" s="381"/>
      <c r="F64" s="381"/>
      <c r="G64" s="381"/>
      <c r="H64" s="381"/>
      <c r="I64" s="381"/>
      <c r="J64" s="381"/>
      <c r="K64" s="382">
        <v>6.6</v>
      </c>
      <c r="L64" s="383">
        <v>9.8000000000000007</v>
      </c>
      <c r="M64" s="83"/>
      <c r="N64" s="83"/>
    </row>
    <row r="65" spans="1:14">
      <c r="A65" s="83"/>
      <c r="B65" s="1318" t="s">
        <v>300</v>
      </c>
      <c r="C65" s="1319"/>
      <c r="D65" s="421" t="s">
        <v>395</v>
      </c>
      <c r="E65" s="381"/>
      <c r="F65" s="381"/>
      <c r="G65" s="381"/>
      <c r="H65" s="381"/>
      <c r="I65" s="381"/>
      <c r="J65" s="381"/>
      <c r="K65" s="382">
        <v>78.599999999999994</v>
      </c>
      <c r="L65" s="383">
        <v>70.099999999999994</v>
      </c>
      <c r="M65" s="83"/>
      <c r="N65" s="83"/>
    </row>
    <row r="66" spans="1:14">
      <c r="A66" s="83"/>
      <c r="B66" s="1320"/>
      <c r="C66" s="1321"/>
      <c r="D66" s="421" t="s">
        <v>302</v>
      </c>
      <c r="E66" s="381"/>
      <c r="F66" s="381"/>
      <c r="G66" s="381"/>
      <c r="H66" s="381"/>
      <c r="I66" s="381"/>
      <c r="J66" s="381"/>
      <c r="K66" s="382">
        <v>47.1</v>
      </c>
      <c r="L66" s="383">
        <v>70</v>
      </c>
      <c r="M66" s="83"/>
      <c r="N66" s="83"/>
    </row>
    <row r="67" spans="1:14" ht="14.25" thickBot="1">
      <c r="A67" s="83"/>
      <c r="B67" s="1343"/>
      <c r="C67" s="1344"/>
      <c r="D67" s="424" t="s">
        <v>303</v>
      </c>
      <c r="E67" s="385"/>
      <c r="F67" s="385"/>
      <c r="G67" s="385"/>
      <c r="H67" s="385"/>
      <c r="I67" s="385"/>
      <c r="J67" s="385"/>
      <c r="K67" s="386">
        <v>15</v>
      </c>
      <c r="L67" s="387">
        <v>16.5</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75" customWidth="1"/>
    <col min="23" max="23" width="11.875" customWidth="1"/>
  </cols>
  <sheetData>
    <row r="1" spans="1:14" ht="32.25">
      <c r="A1" s="83"/>
      <c r="B1" s="169" t="s">
        <v>1906</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97" t="s">
        <v>400</v>
      </c>
      <c r="D5" s="173">
        <v>17435</v>
      </c>
      <c r="E5" s="1324">
        <f>D5/25000*100</f>
        <v>69.740000000000009</v>
      </c>
      <c r="F5" s="1324"/>
      <c r="G5" s="1324"/>
      <c r="H5" s="1324"/>
      <c r="I5" s="1324"/>
      <c r="J5" s="1324"/>
      <c r="K5" s="1324"/>
      <c r="L5" s="1324"/>
      <c r="M5" s="1324"/>
      <c r="N5" s="831"/>
    </row>
    <row r="6" spans="1:14" ht="15" thickBot="1">
      <c r="A6" s="83"/>
      <c r="C6" s="172" t="s">
        <v>1750</v>
      </c>
      <c r="D6" s="175"/>
      <c r="E6" s="831"/>
      <c r="F6" s="831"/>
      <c r="G6" s="831"/>
      <c r="H6" s="831"/>
      <c r="I6" s="831"/>
      <c r="J6" s="176" t="s">
        <v>401</v>
      </c>
      <c r="K6" s="831"/>
      <c r="L6" s="831"/>
      <c r="M6" s="831"/>
      <c r="N6" s="831"/>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10.7</v>
      </c>
      <c r="F10" s="369">
        <v>17.3</v>
      </c>
      <c r="G10" s="369">
        <v>18.600000000000001</v>
      </c>
      <c r="H10" s="369">
        <v>19.5</v>
      </c>
      <c r="I10" s="369">
        <v>21.4</v>
      </c>
      <c r="J10" s="370">
        <v>12.6</v>
      </c>
      <c r="K10" s="83"/>
      <c r="L10" s="83"/>
      <c r="M10" s="83"/>
      <c r="N10" s="83"/>
    </row>
    <row r="11" spans="1:14">
      <c r="A11" s="83"/>
      <c r="B11" s="365"/>
      <c r="C11" s="371" t="s">
        <v>34</v>
      </c>
      <c r="D11" s="368">
        <v>48.5</v>
      </c>
      <c r="E11" s="369">
        <v>5.0999999999999996</v>
      </c>
      <c r="F11" s="369">
        <v>8.4</v>
      </c>
      <c r="G11" s="369">
        <v>9.1999999999999993</v>
      </c>
      <c r="H11" s="369">
        <v>9.8000000000000007</v>
      </c>
      <c r="I11" s="369">
        <v>9.9</v>
      </c>
      <c r="J11" s="370">
        <v>6.1</v>
      </c>
      <c r="K11" s="83"/>
      <c r="L11" s="83"/>
      <c r="M11" s="83"/>
      <c r="N11" s="83"/>
    </row>
    <row r="12" spans="1:14" ht="14.25" thickBot="1">
      <c r="A12" s="83"/>
      <c r="B12" s="372"/>
      <c r="C12" s="373" t="s">
        <v>35</v>
      </c>
      <c r="D12" s="374">
        <v>51.5</v>
      </c>
      <c r="E12" s="375">
        <v>5.6</v>
      </c>
      <c r="F12" s="375">
        <v>8.9</v>
      </c>
      <c r="G12" s="375">
        <v>9.3000000000000007</v>
      </c>
      <c r="H12" s="375">
        <v>9.6999999999999993</v>
      </c>
      <c r="I12" s="375">
        <v>11.5</v>
      </c>
      <c r="J12" s="376">
        <v>6.5</v>
      </c>
      <c r="K12" s="83"/>
      <c r="L12" s="83"/>
      <c r="M12" s="83"/>
      <c r="N12" s="83"/>
    </row>
    <row r="13" spans="1:14" ht="13.5" customHeight="1" thickBot="1">
      <c r="A13" s="83"/>
      <c r="B13" s="83"/>
      <c r="C13" s="83"/>
      <c r="D13" s="83"/>
      <c r="E13" s="83"/>
      <c r="F13" s="83"/>
      <c r="G13" s="83"/>
      <c r="H13" s="83"/>
      <c r="I13" s="177" t="s">
        <v>177</v>
      </c>
      <c r="J13" s="83"/>
      <c r="K13" s="83"/>
      <c r="L13" s="83"/>
      <c r="M13" s="83"/>
      <c r="N13" s="83"/>
    </row>
    <row r="14" spans="1:14" ht="69" customHeight="1">
      <c r="A14" s="83"/>
      <c r="B14" s="1325" t="s">
        <v>275</v>
      </c>
      <c r="C14" s="1317"/>
      <c r="D14" s="1317"/>
      <c r="E14" s="1317"/>
      <c r="F14" s="377"/>
      <c r="G14" s="377"/>
      <c r="H14" s="378" t="s">
        <v>403</v>
      </c>
      <c r="I14" s="419" t="s">
        <v>1849</v>
      </c>
      <c r="J14" s="83"/>
      <c r="K14" s="83"/>
      <c r="L14" s="83"/>
      <c r="M14" s="83"/>
      <c r="N14" s="83"/>
    </row>
    <row r="15" spans="1:14">
      <c r="A15" s="83"/>
      <c r="B15" s="380" t="s">
        <v>563</v>
      </c>
      <c r="C15" s="381"/>
      <c r="D15" s="381"/>
      <c r="E15" s="381"/>
      <c r="F15" s="381"/>
      <c r="G15" s="381"/>
      <c r="H15" s="382">
        <v>5.9</v>
      </c>
      <c r="I15" s="383">
        <v>5.9</v>
      </c>
      <c r="J15" s="83"/>
      <c r="K15" s="83"/>
      <c r="L15" s="83"/>
      <c r="M15" s="83"/>
      <c r="N15" s="83"/>
    </row>
    <row r="16" spans="1:14">
      <c r="A16" s="83"/>
      <c r="B16" s="380" t="s">
        <v>564</v>
      </c>
      <c r="C16" s="381"/>
      <c r="D16" s="381"/>
      <c r="E16" s="381"/>
      <c r="F16" s="381"/>
      <c r="G16" s="381"/>
      <c r="H16" s="382">
        <v>33.1</v>
      </c>
      <c r="I16" s="383">
        <v>38.799999999999997</v>
      </c>
      <c r="J16" s="83"/>
      <c r="K16" s="83"/>
      <c r="L16" s="83"/>
      <c r="M16" s="83"/>
      <c r="N16" s="83"/>
    </row>
    <row r="17" spans="1:21">
      <c r="A17" s="83"/>
      <c r="B17" s="380" t="s">
        <v>565</v>
      </c>
      <c r="C17" s="381"/>
      <c r="D17" s="381"/>
      <c r="E17" s="381"/>
      <c r="F17" s="381"/>
      <c r="G17" s="381"/>
      <c r="H17" s="382">
        <v>28.5</v>
      </c>
      <c r="I17" s="383">
        <v>32.299999999999997</v>
      </c>
      <c r="J17" s="83"/>
      <c r="K17" s="83"/>
      <c r="L17" s="83"/>
      <c r="M17" s="83"/>
      <c r="N17" s="83"/>
    </row>
    <row r="18" spans="1:21" ht="14.25" thickBot="1">
      <c r="A18" s="83"/>
      <c r="B18" s="384" t="s">
        <v>566</v>
      </c>
      <c r="C18" s="385"/>
      <c r="D18" s="385"/>
      <c r="E18" s="385"/>
      <c r="F18" s="385"/>
      <c r="G18" s="385"/>
      <c r="H18" s="386">
        <v>42.8</v>
      </c>
      <c r="I18" s="387">
        <v>42.5</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177</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1850</v>
      </c>
      <c r="G25" s="83"/>
      <c r="H25" s="83"/>
      <c r="I25" s="83"/>
      <c r="J25" s="83"/>
      <c r="K25" s="83"/>
      <c r="L25" s="83"/>
      <c r="M25" s="83"/>
      <c r="N25" s="83"/>
      <c r="R25" s="179"/>
      <c r="S25" s="180" t="s">
        <v>1908</v>
      </c>
      <c r="T25" s="181" t="s">
        <v>407</v>
      </c>
      <c r="U25" s="182"/>
    </row>
    <row r="26" spans="1:21" ht="13.5" customHeight="1">
      <c r="A26" s="83"/>
      <c r="B26" s="392" t="s">
        <v>1</v>
      </c>
      <c r="C26" s="393"/>
      <c r="D26" s="394">
        <v>2</v>
      </c>
      <c r="E26" s="396">
        <v>51</v>
      </c>
      <c r="F26" s="397">
        <v>52.8</v>
      </c>
      <c r="G26" s="83"/>
      <c r="H26" s="83"/>
      <c r="I26" s="83"/>
      <c r="J26" s="83"/>
      <c r="K26" s="83"/>
      <c r="L26" s="83"/>
      <c r="M26" s="83"/>
      <c r="N26" s="83"/>
      <c r="R26" s="182" t="s">
        <v>408</v>
      </c>
      <c r="S26" s="183">
        <v>52.8</v>
      </c>
      <c r="T26" s="184">
        <v>51</v>
      </c>
      <c r="U26" s="185"/>
    </row>
    <row r="27" spans="1:21" ht="13.5" customHeight="1">
      <c r="A27" s="83"/>
      <c r="B27" s="380" t="s">
        <v>2</v>
      </c>
      <c r="C27" s="381"/>
      <c r="D27" s="398">
        <v>2</v>
      </c>
      <c r="E27" s="399">
        <v>50.4</v>
      </c>
      <c r="F27" s="400">
        <v>54</v>
      </c>
      <c r="G27" s="83"/>
      <c r="H27" s="83"/>
      <c r="I27" s="83"/>
      <c r="J27" s="83"/>
      <c r="K27" s="83"/>
      <c r="L27" s="83"/>
      <c r="M27" s="83"/>
      <c r="N27" s="83"/>
      <c r="R27" s="182" t="s">
        <v>409</v>
      </c>
      <c r="S27" s="183">
        <v>54</v>
      </c>
      <c r="T27" s="184">
        <v>50.4</v>
      </c>
      <c r="U27" s="185"/>
    </row>
    <row r="28" spans="1:21" ht="13.5" customHeight="1">
      <c r="A28" s="83"/>
      <c r="B28" s="1345" t="s">
        <v>410</v>
      </c>
      <c r="C28" s="401" t="s">
        <v>4</v>
      </c>
      <c r="D28" s="398">
        <v>3</v>
      </c>
      <c r="E28" s="399">
        <v>72.900000000000006</v>
      </c>
      <c r="F28" s="400">
        <v>75.5</v>
      </c>
      <c r="G28" s="83"/>
      <c r="H28" s="83"/>
      <c r="I28" s="83"/>
      <c r="J28" s="83"/>
      <c r="K28" s="83"/>
      <c r="L28" s="83"/>
      <c r="M28" s="83"/>
      <c r="N28" s="83"/>
      <c r="R28" s="186" t="s">
        <v>411</v>
      </c>
      <c r="S28" s="183">
        <v>75.5</v>
      </c>
      <c r="T28" s="184">
        <v>72.900000000000006</v>
      </c>
      <c r="U28" s="185"/>
    </row>
    <row r="29" spans="1:21" ht="13.5" customHeight="1">
      <c r="A29" s="83"/>
      <c r="B29" s="1346"/>
      <c r="C29" s="401" t="s">
        <v>5</v>
      </c>
      <c r="D29" s="398">
        <v>6</v>
      </c>
      <c r="E29" s="399">
        <v>48.8</v>
      </c>
      <c r="F29" s="400">
        <v>51.9</v>
      </c>
      <c r="G29" s="83"/>
      <c r="H29" s="83"/>
      <c r="I29" s="83"/>
      <c r="J29" s="83"/>
      <c r="K29" s="83"/>
      <c r="L29" s="83"/>
      <c r="M29" s="83"/>
      <c r="N29" s="83"/>
      <c r="R29" s="186" t="s">
        <v>412</v>
      </c>
      <c r="S29" s="183">
        <v>51.9</v>
      </c>
      <c r="T29" s="184">
        <v>48.8</v>
      </c>
      <c r="U29" s="185"/>
    </row>
    <row r="30" spans="1:21" ht="13.5" customHeight="1">
      <c r="A30" s="83"/>
      <c r="B30" s="1346"/>
      <c r="C30" s="401" t="s">
        <v>6</v>
      </c>
      <c r="D30" s="398">
        <v>3</v>
      </c>
      <c r="E30" s="399">
        <v>52.5</v>
      </c>
      <c r="F30" s="400">
        <v>57.4</v>
      </c>
      <c r="G30" s="83"/>
      <c r="H30" s="83"/>
      <c r="I30" s="83"/>
      <c r="J30" s="83"/>
      <c r="K30" s="83"/>
      <c r="L30" s="83"/>
      <c r="M30" s="83"/>
      <c r="N30" s="83"/>
      <c r="R30" s="182" t="s">
        <v>413</v>
      </c>
      <c r="S30" s="183">
        <v>57.4</v>
      </c>
      <c r="T30" s="184">
        <v>52.5</v>
      </c>
      <c r="U30" s="185"/>
    </row>
    <row r="31" spans="1:21" ht="13.5" customHeight="1">
      <c r="A31" s="83"/>
      <c r="B31" s="1346"/>
      <c r="C31" s="401" t="s">
        <v>179</v>
      </c>
      <c r="D31" s="398">
        <v>3</v>
      </c>
      <c r="E31" s="399">
        <v>53.3</v>
      </c>
      <c r="F31" s="400">
        <v>57.5</v>
      </c>
      <c r="G31" s="83"/>
      <c r="H31" s="83"/>
      <c r="I31" s="83"/>
      <c r="J31" s="83"/>
      <c r="K31" s="83"/>
      <c r="L31" s="83"/>
      <c r="M31" s="83"/>
      <c r="N31" s="83"/>
      <c r="R31" s="182" t="s">
        <v>414</v>
      </c>
      <c r="S31" s="183">
        <v>57.5</v>
      </c>
      <c r="T31" s="184">
        <v>53.3</v>
      </c>
      <c r="U31" s="185"/>
    </row>
    <row r="32" spans="1:21" ht="13.5" customHeight="1">
      <c r="A32" s="83"/>
      <c r="B32" s="1347"/>
      <c r="C32" s="401" t="s">
        <v>12</v>
      </c>
      <c r="D32" s="398">
        <v>3</v>
      </c>
      <c r="E32" s="399">
        <v>54.3</v>
      </c>
      <c r="F32" s="400">
        <v>58</v>
      </c>
      <c r="G32" s="83"/>
      <c r="H32" s="83"/>
      <c r="I32" s="83"/>
      <c r="J32" s="83"/>
      <c r="K32" s="83"/>
      <c r="L32" s="83"/>
      <c r="M32" s="83"/>
      <c r="N32" s="83"/>
      <c r="R32" s="182" t="s">
        <v>415</v>
      </c>
      <c r="S32" s="183">
        <v>58</v>
      </c>
      <c r="T32" s="184">
        <v>54.3</v>
      </c>
      <c r="U32" s="185"/>
    </row>
    <row r="33" spans="1:21" ht="14.25" thickBot="1">
      <c r="A33" s="83"/>
      <c r="B33" s="402" t="s">
        <v>7</v>
      </c>
      <c r="C33" s="403"/>
      <c r="D33" s="404">
        <v>3</v>
      </c>
      <c r="E33" s="406">
        <v>65.3</v>
      </c>
      <c r="F33" s="407">
        <v>67.900000000000006</v>
      </c>
      <c r="G33" s="83"/>
      <c r="H33" s="83"/>
      <c r="I33" s="83"/>
      <c r="J33" s="83"/>
      <c r="K33" s="83"/>
      <c r="L33" s="83"/>
      <c r="M33" s="83"/>
      <c r="N33" s="83"/>
      <c r="R33" s="187" t="s">
        <v>416</v>
      </c>
      <c r="S33" s="188">
        <v>67.900000000000006</v>
      </c>
      <c r="T33" s="189">
        <v>65.3</v>
      </c>
      <c r="U33" s="185"/>
    </row>
    <row r="34" spans="1:21" ht="15" thickTop="1" thickBot="1">
      <c r="A34" s="83"/>
      <c r="B34" s="408" t="s">
        <v>8</v>
      </c>
      <c r="C34" s="409"/>
      <c r="D34" s="410">
        <v>25</v>
      </c>
      <c r="E34" s="411">
        <v>55.6</v>
      </c>
      <c r="F34" s="412">
        <v>58.9</v>
      </c>
      <c r="G34" s="83"/>
      <c r="H34" s="83"/>
      <c r="I34" s="83"/>
      <c r="J34" s="83"/>
      <c r="K34" s="83"/>
      <c r="L34" s="83"/>
      <c r="M34" s="83"/>
      <c r="N34" s="83"/>
    </row>
    <row r="35" spans="1:21">
      <c r="A35" s="83"/>
      <c r="B35" s="425" t="s">
        <v>417</v>
      </c>
      <c r="C35" s="343"/>
      <c r="D35" s="343"/>
      <c r="E35" s="426">
        <v>100</v>
      </c>
      <c r="F35" s="427">
        <v>105.93525179856114</v>
      </c>
      <c r="G35" s="83"/>
      <c r="H35" s="83"/>
      <c r="I35" s="83"/>
      <c r="J35" s="83"/>
      <c r="K35" s="83"/>
      <c r="L35" s="83"/>
      <c r="M35" s="83"/>
      <c r="N35" s="83"/>
    </row>
    <row r="36" spans="1:21">
      <c r="A36" s="83"/>
      <c r="B36" s="428" t="s">
        <v>418</v>
      </c>
      <c r="C36" s="429"/>
      <c r="D36" s="429"/>
      <c r="E36" s="430">
        <v>100</v>
      </c>
      <c r="F36" s="431">
        <v>103.99002493765586</v>
      </c>
      <c r="G36" s="83"/>
      <c r="H36" s="83"/>
      <c r="I36" s="83"/>
      <c r="J36" s="83"/>
      <c r="K36" s="83"/>
      <c r="L36" s="83"/>
      <c r="M36" s="83"/>
      <c r="N36" s="83"/>
    </row>
    <row r="37" spans="1:21" ht="14.25" thickBot="1">
      <c r="A37" s="83"/>
      <c r="B37" s="432" t="s">
        <v>419</v>
      </c>
      <c r="C37" s="433"/>
      <c r="D37" s="433"/>
      <c r="E37" s="434">
        <v>0</v>
      </c>
      <c r="F37" s="435">
        <v>1.9452268609052794</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177</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58.9</v>
      </c>
      <c r="E42" s="369">
        <v>46.5</v>
      </c>
      <c r="F42" s="369">
        <v>54.2</v>
      </c>
      <c r="G42" s="369">
        <v>57.2</v>
      </c>
      <c r="H42" s="369">
        <v>62.7</v>
      </c>
      <c r="I42" s="369">
        <v>64.599999999999994</v>
      </c>
      <c r="J42" s="370">
        <v>63.2</v>
      </c>
      <c r="K42" s="83"/>
      <c r="L42" s="83"/>
      <c r="M42" s="83"/>
      <c r="N42" s="83"/>
    </row>
    <row r="43" spans="1:21">
      <c r="A43" s="83"/>
      <c r="B43" s="365"/>
      <c r="C43" s="371" t="s">
        <v>34</v>
      </c>
      <c r="D43" s="368">
        <v>62.2</v>
      </c>
      <c r="E43" s="369">
        <v>49.7</v>
      </c>
      <c r="F43" s="369">
        <v>58.4</v>
      </c>
      <c r="G43" s="369">
        <v>60.2</v>
      </c>
      <c r="H43" s="369">
        <v>64.599999999999994</v>
      </c>
      <c r="I43" s="369">
        <v>67.7</v>
      </c>
      <c r="J43" s="370">
        <v>67.900000000000006</v>
      </c>
      <c r="K43" s="83"/>
      <c r="L43" s="83"/>
      <c r="M43" s="83"/>
      <c r="N43" s="83"/>
    </row>
    <row r="44" spans="1:21" ht="14.25" thickBot="1">
      <c r="A44" s="83"/>
      <c r="B44" s="372"/>
      <c r="C44" s="373" t="s">
        <v>35</v>
      </c>
      <c r="D44" s="374">
        <v>55.9</v>
      </c>
      <c r="E44" s="375">
        <v>43.6</v>
      </c>
      <c r="F44" s="375">
        <v>50.1</v>
      </c>
      <c r="G44" s="375">
        <v>54.3</v>
      </c>
      <c r="H44" s="375">
        <v>60.8</v>
      </c>
      <c r="I44" s="375">
        <v>61.9</v>
      </c>
      <c r="J44" s="376">
        <v>58.7</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177</v>
      </c>
      <c r="M46" s="98"/>
      <c r="N46" s="98"/>
    </row>
    <row r="47" spans="1:21" ht="69.75" customHeight="1">
      <c r="A47" s="83"/>
      <c r="B47" s="417"/>
      <c r="C47" s="418"/>
      <c r="D47" s="1317" t="s">
        <v>275</v>
      </c>
      <c r="E47" s="1317"/>
      <c r="F47" s="1317"/>
      <c r="G47" s="1317"/>
      <c r="H47" s="1317"/>
      <c r="I47" s="1317"/>
      <c r="J47" s="1317"/>
      <c r="K47" s="378" t="s">
        <v>403</v>
      </c>
      <c r="L47" s="419" t="s">
        <v>1850</v>
      </c>
      <c r="M47" s="83"/>
      <c r="N47" s="83"/>
    </row>
    <row r="48" spans="1:21">
      <c r="A48" s="83"/>
      <c r="B48" s="1318" t="s">
        <v>21</v>
      </c>
      <c r="C48" s="1319"/>
      <c r="D48" s="421" t="s">
        <v>277</v>
      </c>
      <c r="E48" s="381"/>
      <c r="F48" s="381"/>
      <c r="G48" s="381"/>
      <c r="H48" s="381"/>
      <c r="I48" s="381"/>
      <c r="J48" s="381"/>
      <c r="K48" s="382">
        <v>54.9</v>
      </c>
      <c r="L48" s="383">
        <v>60.6</v>
      </c>
      <c r="M48" s="83"/>
      <c r="N48" s="83"/>
    </row>
    <row r="49" spans="1:14">
      <c r="A49" s="83"/>
      <c r="B49" s="1320"/>
      <c r="C49" s="1321"/>
      <c r="D49" s="421" t="s">
        <v>278</v>
      </c>
      <c r="E49" s="381"/>
      <c r="F49" s="381"/>
      <c r="G49" s="381"/>
      <c r="H49" s="381"/>
      <c r="I49" s="381"/>
      <c r="J49" s="381"/>
      <c r="K49" s="382">
        <v>72.099999999999994</v>
      </c>
      <c r="L49" s="383">
        <v>74.599999999999994</v>
      </c>
      <c r="M49" s="83"/>
      <c r="N49" s="83"/>
    </row>
    <row r="50" spans="1:14">
      <c r="A50" s="83"/>
      <c r="B50" s="1322"/>
      <c r="C50" s="1323"/>
      <c r="D50" s="421" t="s">
        <v>279</v>
      </c>
      <c r="E50" s="381"/>
      <c r="F50" s="381"/>
      <c r="G50" s="381"/>
      <c r="H50" s="381"/>
      <c r="I50" s="381"/>
      <c r="J50" s="381"/>
      <c r="K50" s="382">
        <v>84.5</v>
      </c>
      <c r="L50" s="383">
        <v>87.8</v>
      </c>
      <c r="M50" s="83"/>
      <c r="N50" s="83"/>
    </row>
    <row r="51" spans="1:14">
      <c r="A51" s="83"/>
      <c r="B51" s="1318" t="s">
        <v>280</v>
      </c>
      <c r="C51" s="1319"/>
      <c r="D51" s="421" t="s">
        <v>420</v>
      </c>
      <c r="E51" s="381"/>
      <c r="F51" s="381"/>
      <c r="G51" s="381"/>
      <c r="H51" s="381"/>
      <c r="I51" s="381"/>
      <c r="J51" s="381"/>
      <c r="K51" s="382">
        <v>47.4</v>
      </c>
      <c r="L51" s="383">
        <v>50.4</v>
      </c>
      <c r="M51" s="83"/>
      <c r="N51" s="83"/>
    </row>
    <row r="52" spans="1:14">
      <c r="A52" s="83"/>
      <c r="B52" s="1322"/>
      <c r="C52" s="1323"/>
      <c r="D52" s="421" t="s">
        <v>282</v>
      </c>
      <c r="E52" s="381"/>
      <c r="F52" s="381"/>
      <c r="G52" s="381"/>
      <c r="H52" s="381"/>
      <c r="I52" s="381"/>
      <c r="J52" s="381"/>
      <c r="K52" s="382">
        <v>35.6</v>
      </c>
      <c r="L52" s="383">
        <v>38.299999999999997</v>
      </c>
      <c r="M52" s="83"/>
      <c r="N52" s="83"/>
    </row>
    <row r="53" spans="1:14">
      <c r="A53" s="83"/>
      <c r="B53" s="1337" t="s">
        <v>283</v>
      </c>
      <c r="C53" s="1338"/>
      <c r="D53" s="421" t="s">
        <v>284</v>
      </c>
      <c r="E53" s="381"/>
      <c r="F53" s="381"/>
      <c r="G53" s="381"/>
      <c r="H53" s="381"/>
      <c r="I53" s="381"/>
      <c r="J53" s="381"/>
      <c r="K53" s="382">
        <v>54.7</v>
      </c>
      <c r="L53" s="383">
        <v>54.7</v>
      </c>
      <c r="M53" s="83"/>
      <c r="N53" s="83"/>
    </row>
    <row r="54" spans="1:14">
      <c r="A54" s="83"/>
      <c r="B54" s="1339"/>
      <c r="C54" s="1340"/>
      <c r="D54" s="421" t="s">
        <v>285</v>
      </c>
      <c r="E54" s="381"/>
      <c r="F54" s="381"/>
      <c r="G54" s="381"/>
      <c r="H54" s="381"/>
      <c r="I54" s="381"/>
      <c r="J54" s="381"/>
      <c r="K54" s="382">
        <v>53.6</v>
      </c>
      <c r="L54" s="383">
        <v>56</v>
      </c>
      <c r="M54" s="83"/>
      <c r="N54" s="83"/>
    </row>
    <row r="55" spans="1:14">
      <c r="A55" s="83"/>
      <c r="B55" s="1339"/>
      <c r="C55" s="1340"/>
      <c r="D55" s="421" t="s">
        <v>286</v>
      </c>
      <c r="E55" s="381"/>
      <c r="F55" s="381"/>
      <c r="G55" s="381"/>
      <c r="H55" s="381"/>
      <c r="I55" s="381"/>
      <c r="J55" s="381"/>
      <c r="K55" s="382">
        <v>63.1</v>
      </c>
      <c r="L55" s="383">
        <v>63.6</v>
      </c>
      <c r="M55" s="83"/>
      <c r="N55" s="83"/>
    </row>
    <row r="56" spans="1:14">
      <c r="A56" s="83"/>
      <c r="B56" s="1339"/>
      <c r="C56" s="1340"/>
      <c r="D56" s="421" t="s">
        <v>287</v>
      </c>
      <c r="E56" s="381"/>
      <c r="F56" s="381"/>
      <c r="G56" s="381"/>
      <c r="H56" s="381"/>
      <c r="I56" s="381"/>
      <c r="J56" s="381"/>
      <c r="K56" s="382">
        <v>3.9</v>
      </c>
      <c r="L56" s="383">
        <v>3.9</v>
      </c>
      <c r="M56" s="83"/>
      <c r="N56" s="83"/>
    </row>
    <row r="57" spans="1:14">
      <c r="A57" s="83"/>
      <c r="B57" s="1339"/>
      <c r="C57" s="1340"/>
      <c r="D57" s="421" t="s">
        <v>288</v>
      </c>
      <c r="E57" s="381"/>
      <c r="F57" s="381"/>
      <c r="G57" s="381"/>
      <c r="H57" s="381"/>
      <c r="I57" s="381"/>
      <c r="J57" s="381"/>
      <c r="K57" s="382">
        <v>11.4</v>
      </c>
      <c r="L57" s="383">
        <v>11.4</v>
      </c>
      <c r="M57" s="83"/>
      <c r="N57" s="83"/>
    </row>
    <row r="58" spans="1:14">
      <c r="A58" s="83"/>
      <c r="B58" s="1339"/>
      <c r="C58" s="1340"/>
      <c r="D58" s="421" t="s">
        <v>289</v>
      </c>
      <c r="E58" s="381"/>
      <c r="F58" s="381"/>
      <c r="G58" s="381"/>
      <c r="H58" s="381"/>
      <c r="I58" s="381"/>
      <c r="J58" s="381"/>
      <c r="K58" s="382">
        <v>31.6</v>
      </c>
      <c r="L58" s="383">
        <v>35.5</v>
      </c>
      <c r="M58" s="83"/>
      <c r="N58" s="83"/>
    </row>
    <row r="59" spans="1:14">
      <c r="A59" s="83"/>
      <c r="B59" s="1339"/>
      <c r="C59" s="1340"/>
      <c r="D59" s="421" t="s">
        <v>422</v>
      </c>
      <c r="E59" s="381"/>
      <c r="F59" s="381"/>
      <c r="G59" s="381"/>
      <c r="H59" s="381"/>
      <c r="I59" s="381"/>
      <c r="J59" s="381"/>
      <c r="K59" s="382">
        <v>32.200000000000003</v>
      </c>
      <c r="L59" s="383">
        <v>31.6</v>
      </c>
      <c r="M59" s="83"/>
      <c r="N59" s="83"/>
    </row>
    <row r="60" spans="1:14">
      <c r="A60" s="83"/>
      <c r="B60" s="1341"/>
      <c r="C60" s="1342"/>
      <c r="D60" s="421" t="s">
        <v>423</v>
      </c>
      <c r="E60" s="381"/>
      <c r="F60" s="381"/>
      <c r="G60" s="381"/>
      <c r="H60" s="381"/>
      <c r="I60" s="381"/>
      <c r="J60" s="381"/>
      <c r="K60" s="382">
        <v>25.6</v>
      </c>
      <c r="L60" s="383">
        <v>25.8</v>
      </c>
      <c r="M60" s="83"/>
      <c r="N60" s="83"/>
    </row>
    <row r="61" spans="1:14">
      <c r="A61" s="83"/>
      <c r="B61" s="1318" t="s">
        <v>424</v>
      </c>
      <c r="C61" s="1319"/>
      <c r="D61" s="422" t="s">
        <v>291</v>
      </c>
      <c r="E61" s="414"/>
      <c r="F61" s="414"/>
      <c r="G61" s="414"/>
      <c r="H61" s="414"/>
      <c r="I61" s="414"/>
      <c r="J61" s="415"/>
      <c r="K61" s="382">
        <v>73.7</v>
      </c>
      <c r="L61" s="383">
        <v>74.8</v>
      </c>
      <c r="M61" s="83"/>
      <c r="N61" s="83"/>
    </row>
    <row r="62" spans="1:14">
      <c r="A62" s="83"/>
      <c r="B62" s="1322"/>
      <c r="C62" s="1323"/>
      <c r="D62" s="423" t="s">
        <v>292</v>
      </c>
      <c r="E62" s="381"/>
      <c r="F62" s="381"/>
      <c r="G62" s="381"/>
      <c r="H62" s="381"/>
      <c r="I62" s="381"/>
      <c r="J62" s="381"/>
      <c r="K62" s="382">
        <v>37.1</v>
      </c>
      <c r="L62" s="383">
        <v>33.4</v>
      </c>
      <c r="M62" s="83"/>
      <c r="N62" s="83"/>
    </row>
    <row r="63" spans="1:14">
      <c r="A63" s="83"/>
      <c r="B63" s="1318" t="s">
        <v>293</v>
      </c>
      <c r="C63" s="1319"/>
      <c r="D63" s="421" t="s">
        <v>294</v>
      </c>
      <c r="E63" s="381"/>
      <c r="F63" s="381"/>
      <c r="G63" s="381"/>
      <c r="H63" s="381"/>
      <c r="I63" s="381"/>
      <c r="J63" s="381"/>
      <c r="K63" s="382">
        <v>62.4</v>
      </c>
      <c r="L63" s="383">
        <v>65.5</v>
      </c>
      <c r="M63" s="83"/>
      <c r="N63" s="83"/>
    </row>
    <row r="64" spans="1:14">
      <c r="A64" s="83"/>
      <c r="B64" s="1322"/>
      <c r="C64" s="1323"/>
      <c r="D64" s="421" t="s">
        <v>295</v>
      </c>
      <c r="E64" s="381"/>
      <c r="F64" s="381"/>
      <c r="G64" s="381"/>
      <c r="H64" s="381"/>
      <c r="I64" s="381"/>
      <c r="J64" s="381"/>
      <c r="K64" s="382">
        <v>6.6</v>
      </c>
      <c r="L64" s="383">
        <v>7.4</v>
      </c>
      <c r="M64" s="83"/>
      <c r="N64" s="83"/>
    </row>
    <row r="65" spans="1:14">
      <c r="A65" s="83"/>
      <c r="B65" s="1318" t="s">
        <v>300</v>
      </c>
      <c r="C65" s="1319"/>
      <c r="D65" s="421" t="s">
        <v>395</v>
      </c>
      <c r="E65" s="381"/>
      <c r="F65" s="381"/>
      <c r="G65" s="381"/>
      <c r="H65" s="381"/>
      <c r="I65" s="381"/>
      <c r="J65" s="381"/>
      <c r="K65" s="382">
        <v>78.599999999999994</v>
      </c>
      <c r="L65" s="383">
        <v>78</v>
      </c>
      <c r="M65" s="83"/>
      <c r="N65" s="83"/>
    </row>
    <row r="66" spans="1:14">
      <c r="A66" s="83"/>
      <c r="B66" s="1320"/>
      <c r="C66" s="1321"/>
      <c r="D66" s="421" t="s">
        <v>302</v>
      </c>
      <c r="E66" s="381"/>
      <c r="F66" s="381"/>
      <c r="G66" s="381"/>
      <c r="H66" s="381"/>
      <c r="I66" s="381"/>
      <c r="J66" s="381"/>
      <c r="K66" s="382">
        <v>47.1</v>
      </c>
      <c r="L66" s="383">
        <v>47.1</v>
      </c>
      <c r="M66" s="83"/>
      <c r="N66" s="83"/>
    </row>
    <row r="67" spans="1:14" ht="14.25" thickBot="1">
      <c r="A67" s="83"/>
      <c r="B67" s="1343"/>
      <c r="C67" s="1344"/>
      <c r="D67" s="424" t="s">
        <v>303</v>
      </c>
      <c r="E67" s="385"/>
      <c r="F67" s="385"/>
      <c r="G67" s="385"/>
      <c r="H67" s="385"/>
      <c r="I67" s="385"/>
      <c r="J67" s="385"/>
      <c r="K67" s="386">
        <v>15</v>
      </c>
      <c r="L67" s="387">
        <v>16</v>
      </c>
      <c r="M67" s="83"/>
      <c r="N67" s="83"/>
    </row>
    <row r="68" spans="1:14" ht="5.25" customHeight="1">
      <c r="A68" s="83"/>
      <c r="B68" s="83"/>
      <c r="C68" s="83"/>
      <c r="D68" s="83"/>
      <c r="E68" s="83"/>
      <c r="F68" s="83"/>
      <c r="G68" s="83"/>
      <c r="H68" s="83"/>
      <c r="I68" s="83"/>
      <c r="J68" s="83"/>
      <c r="K68" s="83"/>
      <c r="L68" s="83"/>
      <c r="M68" s="83"/>
      <c r="N68" s="83"/>
    </row>
  </sheetData>
  <mergeCells count="16">
    <mergeCell ref="D40:D41"/>
    <mergeCell ref="D47:J47"/>
    <mergeCell ref="B48:C50"/>
    <mergeCell ref="B51:C52"/>
    <mergeCell ref="E5:M5"/>
    <mergeCell ref="D8:D9"/>
    <mergeCell ref="B14:E14"/>
    <mergeCell ref="B23:C25"/>
    <mergeCell ref="D23:D25"/>
    <mergeCell ref="E23:F23"/>
    <mergeCell ref="B53:C60"/>
    <mergeCell ref="B61:C62"/>
    <mergeCell ref="B63:C64"/>
    <mergeCell ref="B65:C67"/>
    <mergeCell ref="B28:B32"/>
    <mergeCell ref="B40:C41"/>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75" customWidth="1"/>
    <col min="23" max="23" width="11.875" customWidth="1"/>
  </cols>
  <sheetData>
    <row r="1" spans="1:14" ht="32.25">
      <c r="A1" s="83"/>
      <c r="B1" s="169" t="s">
        <v>1686</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4615</v>
      </c>
      <c r="E5" s="1324">
        <v>18.459999999999997</v>
      </c>
      <c r="F5" s="1324"/>
      <c r="G5" s="1324"/>
      <c r="H5" s="1324"/>
      <c r="I5" s="1324"/>
      <c r="J5" s="1324"/>
      <c r="K5" s="1324"/>
      <c r="L5" s="1324"/>
      <c r="M5" s="1324"/>
      <c r="N5" s="174"/>
    </row>
    <row r="6" spans="1:14" ht="15" thickBot="1">
      <c r="A6" s="83"/>
      <c r="C6" s="172" t="s">
        <v>535</v>
      </c>
      <c r="D6" s="175"/>
      <c r="E6" s="174"/>
      <c r="F6" s="174"/>
      <c r="G6" s="174"/>
      <c r="H6" s="174"/>
      <c r="I6" s="174"/>
      <c r="J6" s="176" t="s">
        <v>480</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26.8</v>
      </c>
      <c r="F10" s="369">
        <v>21.4</v>
      </c>
      <c r="G10" s="369">
        <v>18.100000000000001</v>
      </c>
      <c r="H10" s="369">
        <v>12.7</v>
      </c>
      <c r="I10" s="369">
        <v>12.9</v>
      </c>
      <c r="J10" s="370">
        <v>8.1</v>
      </c>
      <c r="K10" s="83"/>
      <c r="L10" s="83"/>
      <c r="M10" s="83"/>
      <c r="N10" s="83"/>
    </row>
    <row r="11" spans="1:14">
      <c r="A11" s="83"/>
      <c r="B11" s="365"/>
      <c r="C11" s="371" t="s">
        <v>34</v>
      </c>
      <c r="D11" s="368">
        <v>42.5</v>
      </c>
      <c r="E11" s="369">
        <v>12.3</v>
      </c>
      <c r="F11" s="369">
        <v>8.5</v>
      </c>
      <c r="G11" s="369">
        <v>8.4</v>
      </c>
      <c r="H11" s="369">
        <v>5.6</v>
      </c>
      <c r="I11" s="369">
        <v>5</v>
      </c>
      <c r="J11" s="370">
        <v>2.7</v>
      </c>
      <c r="K11" s="83"/>
      <c r="L11" s="83"/>
      <c r="M11" s="83"/>
      <c r="N11" s="83"/>
    </row>
    <row r="12" spans="1:14" ht="14.25" thickBot="1">
      <c r="A12" s="83"/>
      <c r="B12" s="372"/>
      <c r="C12" s="373" t="s">
        <v>35</v>
      </c>
      <c r="D12" s="374">
        <v>57.5</v>
      </c>
      <c r="E12" s="375">
        <v>14.5</v>
      </c>
      <c r="F12" s="375">
        <v>12.9</v>
      </c>
      <c r="G12" s="375">
        <v>9.6999999999999993</v>
      </c>
      <c r="H12" s="375">
        <v>7.2</v>
      </c>
      <c r="I12" s="375">
        <v>7.9</v>
      </c>
      <c r="J12" s="376">
        <v>5.4</v>
      </c>
      <c r="K12" s="83"/>
      <c r="L12" s="83"/>
      <c r="M12" s="83"/>
      <c r="N12" s="83"/>
    </row>
    <row r="13" spans="1:14" ht="13.5" customHeight="1" thickBot="1">
      <c r="A13" s="83"/>
      <c r="B13" s="83"/>
      <c r="C13" s="83"/>
      <c r="D13" s="83"/>
      <c r="E13" s="83"/>
      <c r="F13" s="83"/>
      <c r="G13" s="83"/>
      <c r="H13" s="83"/>
      <c r="I13" s="177" t="s">
        <v>481</v>
      </c>
      <c r="J13" s="83"/>
      <c r="K13" s="83"/>
      <c r="L13" s="83"/>
      <c r="M13" s="83"/>
      <c r="N13" s="83"/>
    </row>
    <row r="14" spans="1:14" ht="69" customHeight="1">
      <c r="A14" s="83"/>
      <c r="B14" s="1325" t="s">
        <v>275</v>
      </c>
      <c r="C14" s="1317"/>
      <c r="D14" s="1317"/>
      <c r="E14" s="1317"/>
      <c r="F14" s="377"/>
      <c r="G14" s="377"/>
      <c r="H14" s="378" t="s">
        <v>403</v>
      </c>
      <c r="I14" s="419" t="s">
        <v>482</v>
      </c>
      <c r="J14" s="83"/>
      <c r="K14" s="83"/>
      <c r="L14" s="83"/>
      <c r="M14" s="83"/>
      <c r="N14" s="83"/>
    </row>
    <row r="15" spans="1:14">
      <c r="A15" s="83"/>
      <c r="B15" s="380" t="s">
        <v>563</v>
      </c>
      <c r="C15" s="381"/>
      <c r="D15" s="381"/>
      <c r="E15" s="381"/>
      <c r="F15" s="381"/>
      <c r="G15" s="381"/>
      <c r="H15" s="382">
        <v>5.9</v>
      </c>
      <c r="I15" s="383">
        <v>4.4000000000000004</v>
      </c>
      <c r="J15" s="83"/>
      <c r="K15" s="83"/>
      <c r="L15" s="83"/>
      <c r="M15" s="83"/>
      <c r="N15" s="83"/>
    </row>
    <row r="16" spans="1:14">
      <c r="A16" s="83"/>
      <c r="B16" s="380" t="s">
        <v>564</v>
      </c>
      <c r="C16" s="381"/>
      <c r="D16" s="381"/>
      <c r="E16" s="381"/>
      <c r="F16" s="381"/>
      <c r="G16" s="381"/>
      <c r="H16" s="382">
        <v>33.1</v>
      </c>
      <c r="I16" s="383">
        <v>20.5</v>
      </c>
      <c r="J16" s="83"/>
      <c r="K16" s="83"/>
      <c r="L16" s="83"/>
      <c r="M16" s="83"/>
      <c r="N16" s="83"/>
    </row>
    <row r="17" spans="1:21">
      <c r="A17" s="83"/>
      <c r="B17" s="380" t="s">
        <v>565</v>
      </c>
      <c r="C17" s="381"/>
      <c r="D17" s="381"/>
      <c r="E17" s="381"/>
      <c r="F17" s="381"/>
      <c r="G17" s="381"/>
      <c r="H17" s="382">
        <v>28.5</v>
      </c>
      <c r="I17" s="383">
        <v>11.7</v>
      </c>
      <c r="J17" s="83"/>
      <c r="K17" s="83"/>
      <c r="L17" s="83"/>
      <c r="M17" s="83"/>
      <c r="N17" s="83"/>
    </row>
    <row r="18" spans="1:21" ht="14.25" thickBot="1">
      <c r="A18" s="83"/>
      <c r="B18" s="384" t="s">
        <v>566</v>
      </c>
      <c r="C18" s="385"/>
      <c r="D18" s="385"/>
      <c r="E18" s="385"/>
      <c r="F18" s="385"/>
      <c r="G18" s="385"/>
      <c r="H18" s="386">
        <v>42.8</v>
      </c>
      <c r="I18" s="387">
        <v>32.1</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481</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482</v>
      </c>
      <c r="G25" s="83"/>
      <c r="H25" s="83"/>
      <c r="I25" s="83"/>
      <c r="J25" s="83"/>
      <c r="K25" s="83"/>
      <c r="L25" s="83"/>
      <c r="M25" s="83"/>
      <c r="N25" s="83"/>
      <c r="R25" s="179"/>
      <c r="S25" s="180" t="s">
        <v>482</v>
      </c>
      <c r="T25" s="181" t="s">
        <v>407</v>
      </c>
      <c r="U25" s="182"/>
    </row>
    <row r="26" spans="1:21" ht="13.5" customHeight="1">
      <c r="A26" s="83"/>
      <c r="B26" s="392" t="s">
        <v>1</v>
      </c>
      <c r="C26" s="393"/>
      <c r="D26" s="394">
        <v>2</v>
      </c>
      <c r="E26" s="396">
        <v>51</v>
      </c>
      <c r="F26" s="397">
        <v>38</v>
      </c>
      <c r="G26" s="83"/>
      <c r="H26" s="83"/>
      <c r="I26" s="83"/>
      <c r="J26" s="83"/>
      <c r="K26" s="83"/>
      <c r="L26" s="83"/>
      <c r="M26" s="83"/>
      <c r="N26" s="83"/>
      <c r="R26" s="182" t="s">
        <v>408</v>
      </c>
      <c r="S26" s="183">
        <v>38</v>
      </c>
      <c r="T26" s="184">
        <v>51</v>
      </c>
      <c r="U26" s="185"/>
    </row>
    <row r="27" spans="1:21" ht="13.5" customHeight="1">
      <c r="A27" s="83"/>
      <c r="B27" s="380" t="s">
        <v>2</v>
      </c>
      <c r="C27" s="381"/>
      <c r="D27" s="398">
        <v>2</v>
      </c>
      <c r="E27" s="399">
        <v>50.4</v>
      </c>
      <c r="F27" s="400">
        <v>31.5</v>
      </c>
      <c r="G27" s="83"/>
      <c r="H27" s="83"/>
      <c r="I27" s="83"/>
      <c r="J27" s="83"/>
      <c r="K27" s="83"/>
      <c r="L27" s="83"/>
      <c r="M27" s="83"/>
      <c r="N27" s="83"/>
      <c r="R27" s="182" t="s">
        <v>409</v>
      </c>
      <c r="S27" s="183">
        <v>31.5</v>
      </c>
      <c r="T27" s="184">
        <v>50.4</v>
      </c>
      <c r="U27" s="185"/>
    </row>
    <row r="28" spans="1:21" ht="13.5" customHeight="1">
      <c r="A28" s="83"/>
      <c r="B28" s="1345" t="s">
        <v>410</v>
      </c>
      <c r="C28" s="401" t="s">
        <v>4</v>
      </c>
      <c r="D28" s="398">
        <v>3</v>
      </c>
      <c r="E28" s="399">
        <v>72.900000000000006</v>
      </c>
      <c r="F28" s="400">
        <v>55.1</v>
      </c>
      <c r="G28" s="83"/>
      <c r="H28" s="83"/>
      <c r="I28" s="83"/>
      <c r="J28" s="83"/>
      <c r="K28" s="83"/>
      <c r="L28" s="83"/>
      <c r="M28" s="83"/>
      <c r="N28" s="83"/>
      <c r="R28" s="186" t="s">
        <v>411</v>
      </c>
      <c r="S28" s="183">
        <v>55.1</v>
      </c>
      <c r="T28" s="184">
        <v>72.900000000000006</v>
      </c>
      <c r="U28" s="185"/>
    </row>
    <row r="29" spans="1:21" ht="13.5" customHeight="1">
      <c r="A29" s="83"/>
      <c r="B29" s="1346"/>
      <c r="C29" s="401" t="s">
        <v>5</v>
      </c>
      <c r="D29" s="398">
        <v>6</v>
      </c>
      <c r="E29" s="399">
        <v>48.8</v>
      </c>
      <c r="F29" s="400">
        <v>25.8</v>
      </c>
      <c r="G29" s="83"/>
      <c r="H29" s="83"/>
      <c r="I29" s="83"/>
      <c r="J29" s="83"/>
      <c r="K29" s="83"/>
      <c r="L29" s="83"/>
      <c r="M29" s="83"/>
      <c r="N29" s="83"/>
      <c r="R29" s="186" t="s">
        <v>412</v>
      </c>
      <c r="S29" s="183">
        <v>25.8</v>
      </c>
      <c r="T29" s="184">
        <v>48.8</v>
      </c>
      <c r="U29" s="185"/>
    </row>
    <row r="30" spans="1:21" ht="13.5" customHeight="1">
      <c r="A30" s="83"/>
      <c r="B30" s="1346"/>
      <c r="C30" s="401" t="s">
        <v>6</v>
      </c>
      <c r="D30" s="398">
        <v>3</v>
      </c>
      <c r="E30" s="399">
        <v>52.5</v>
      </c>
      <c r="F30" s="400">
        <v>27.7</v>
      </c>
      <c r="G30" s="83"/>
      <c r="H30" s="83"/>
      <c r="I30" s="83"/>
      <c r="J30" s="83"/>
      <c r="K30" s="83"/>
      <c r="L30" s="83"/>
      <c r="M30" s="83"/>
      <c r="N30" s="83"/>
      <c r="R30" s="182" t="s">
        <v>413</v>
      </c>
      <c r="S30" s="183">
        <v>27.7</v>
      </c>
      <c r="T30" s="184">
        <v>52.5</v>
      </c>
      <c r="U30" s="185"/>
    </row>
    <row r="31" spans="1:21" ht="13.5" customHeight="1">
      <c r="A31" s="83"/>
      <c r="B31" s="1346"/>
      <c r="C31" s="401" t="s">
        <v>483</v>
      </c>
      <c r="D31" s="398">
        <v>3</v>
      </c>
      <c r="E31" s="399">
        <v>53.3</v>
      </c>
      <c r="F31" s="400">
        <v>27.9</v>
      </c>
      <c r="G31" s="83"/>
      <c r="H31" s="83"/>
      <c r="I31" s="83"/>
      <c r="J31" s="83"/>
      <c r="K31" s="83"/>
      <c r="L31" s="83"/>
      <c r="M31" s="83"/>
      <c r="N31" s="83"/>
      <c r="R31" s="182" t="s">
        <v>414</v>
      </c>
      <c r="S31" s="183">
        <v>27.9</v>
      </c>
      <c r="T31" s="184">
        <v>53.3</v>
      </c>
      <c r="U31" s="185"/>
    </row>
    <row r="32" spans="1:21" ht="13.5" customHeight="1">
      <c r="A32" s="83"/>
      <c r="B32" s="1347"/>
      <c r="C32" s="401" t="s">
        <v>484</v>
      </c>
      <c r="D32" s="398">
        <v>3</v>
      </c>
      <c r="E32" s="399">
        <v>54.3</v>
      </c>
      <c r="F32" s="400">
        <v>29.3</v>
      </c>
      <c r="G32" s="83"/>
      <c r="H32" s="83"/>
      <c r="I32" s="83"/>
      <c r="J32" s="83"/>
      <c r="K32" s="83"/>
      <c r="L32" s="83"/>
      <c r="M32" s="83"/>
      <c r="N32" s="83"/>
      <c r="R32" s="182" t="s">
        <v>415</v>
      </c>
      <c r="S32" s="183">
        <v>29.3</v>
      </c>
      <c r="T32" s="184">
        <v>54.3</v>
      </c>
      <c r="U32" s="185"/>
    </row>
    <row r="33" spans="1:21" ht="14.25" thickBot="1">
      <c r="A33" s="83"/>
      <c r="B33" s="402" t="s">
        <v>7</v>
      </c>
      <c r="C33" s="403"/>
      <c r="D33" s="404">
        <v>3</v>
      </c>
      <c r="E33" s="406">
        <v>65.3</v>
      </c>
      <c r="F33" s="407">
        <v>44.4</v>
      </c>
      <c r="G33" s="83"/>
      <c r="H33" s="83"/>
      <c r="I33" s="83"/>
      <c r="J33" s="83"/>
      <c r="K33" s="83"/>
      <c r="L33" s="83"/>
      <c r="M33" s="83"/>
      <c r="N33" s="83"/>
      <c r="R33" s="187" t="s">
        <v>416</v>
      </c>
      <c r="S33" s="188">
        <v>44.4</v>
      </c>
      <c r="T33" s="189">
        <v>65.3</v>
      </c>
      <c r="U33" s="185"/>
    </row>
    <row r="34" spans="1:21" ht="15" thickTop="1" thickBot="1">
      <c r="A34" s="83"/>
      <c r="B34" s="408" t="s">
        <v>8</v>
      </c>
      <c r="C34" s="409"/>
      <c r="D34" s="410">
        <v>25</v>
      </c>
      <c r="E34" s="411">
        <v>55.6</v>
      </c>
      <c r="F34" s="412">
        <v>33.9</v>
      </c>
      <c r="G34" s="83"/>
      <c r="H34" s="83"/>
      <c r="I34" s="83"/>
      <c r="J34" s="83"/>
      <c r="K34" s="83"/>
      <c r="L34" s="83"/>
      <c r="M34" s="83"/>
      <c r="N34" s="83"/>
    </row>
    <row r="35" spans="1:21">
      <c r="A35" s="83"/>
      <c r="B35" s="425" t="s">
        <v>417</v>
      </c>
      <c r="C35" s="343"/>
      <c r="D35" s="343"/>
      <c r="E35" s="426">
        <v>100</v>
      </c>
      <c r="F35" s="427">
        <v>60.97122302158273</v>
      </c>
      <c r="G35" s="83"/>
      <c r="H35" s="83"/>
      <c r="I35" s="83"/>
      <c r="J35" s="83"/>
      <c r="K35" s="83"/>
      <c r="L35" s="83"/>
      <c r="M35" s="83"/>
      <c r="N35" s="83"/>
    </row>
    <row r="36" spans="1:21">
      <c r="A36" s="83"/>
      <c r="B36" s="428" t="s">
        <v>418</v>
      </c>
      <c r="C36" s="429"/>
      <c r="D36" s="429"/>
      <c r="E36" s="430">
        <v>100</v>
      </c>
      <c r="F36" s="431">
        <v>69.077306733167077</v>
      </c>
      <c r="G36" s="83"/>
      <c r="H36" s="83"/>
      <c r="I36" s="83"/>
      <c r="J36" s="83"/>
      <c r="K36" s="83"/>
      <c r="L36" s="83"/>
      <c r="M36" s="83"/>
      <c r="N36" s="83"/>
    </row>
    <row r="37" spans="1:21" ht="14.25" thickBot="1">
      <c r="A37" s="83"/>
      <c r="B37" s="432" t="s">
        <v>419</v>
      </c>
      <c r="C37" s="433"/>
      <c r="D37" s="433"/>
      <c r="E37" s="434">
        <v>0</v>
      </c>
      <c r="F37" s="435">
        <v>-8.1060837115843469</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481</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33.9</v>
      </c>
      <c r="E42" s="369">
        <v>27.7</v>
      </c>
      <c r="F42" s="369">
        <v>32.9</v>
      </c>
      <c r="G42" s="369">
        <v>34.1</v>
      </c>
      <c r="H42" s="369">
        <v>38.200000000000003</v>
      </c>
      <c r="I42" s="369">
        <v>40</v>
      </c>
      <c r="J42" s="370">
        <v>39.5</v>
      </c>
      <c r="K42" s="83"/>
      <c r="L42" s="83"/>
      <c r="M42" s="83"/>
      <c r="N42" s="83"/>
    </row>
    <row r="43" spans="1:21">
      <c r="A43" s="83"/>
      <c r="B43" s="365"/>
      <c r="C43" s="371" t="s">
        <v>34</v>
      </c>
      <c r="D43" s="368">
        <v>32.5</v>
      </c>
      <c r="E43" s="369">
        <v>26.5</v>
      </c>
      <c r="F43" s="369">
        <v>31.1</v>
      </c>
      <c r="G43" s="369">
        <v>32</v>
      </c>
      <c r="H43" s="369">
        <v>37.4</v>
      </c>
      <c r="I43" s="369">
        <v>39.299999999999997</v>
      </c>
      <c r="J43" s="370">
        <v>42.9</v>
      </c>
      <c r="K43" s="83"/>
      <c r="L43" s="83"/>
      <c r="M43" s="83"/>
      <c r="N43" s="83"/>
    </row>
    <row r="44" spans="1:21" ht="14.25" thickBot="1">
      <c r="A44" s="83"/>
      <c r="B44" s="372"/>
      <c r="C44" s="373" t="s">
        <v>35</v>
      </c>
      <c r="D44" s="374">
        <v>34.9</v>
      </c>
      <c r="E44" s="375">
        <v>28.8</v>
      </c>
      <c r="F44" s="375">
        <v>34.1</v>
      </c>
      <c r="G44" s="375">
        <v>36</v>
      </c>
      <c r="H44" s="375">
        <v>38.799999999999997</v>
      </c>
      <c r="I44" s="375">
        <v>40.5</v>
      </c>
      <c r="J44" s="376">
        <v>37.799999999999997</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481</v>
      </c>
      <c r="M46" s="98"/>
      <c r="N46" s="98"/>
    </row>
    <row r="47" spans="1:21" ht="69.75" customHeight="1">
      <c r="A47" s="83"/>
      <c r="B47" s="417"/>
      <c r="C47" s="418"/>
      <c r="D47" s="1317" t="s">
        <v>275</v>
      </c>
      <c r="E47" s="1317"/>
      <c r="F47" s="1317"/>
      <c r="G47" s="1317"/>
      <c r="H47" s="1317"/>
      <c r="I47" s="1317"/>
      <c r="J47" s="1317"/>
      <c r="K47" s="378" t="s">
        <v>403</v>
      </c>
      <c r="L47" s="419" t="s">
        <v>482</v>
      </c>
      <c r="M47" s="83"/>
      <c r="N47" s="83"/>
    </row>
    <row r="48" spans="1:21">
      <c r="A48" s="83"/>
      <c r="B48" s="1318" t="s">
        <v>21</v>
      </c>
      <c r="C48" s="1319"/>
      <c r="D48" s="421" t="s">
        <v>277</v>
      </c>
      <c r="E48" s="381"/>
      <c r="F48" s="381"/>
      <c r="G48" s="381"/>
      <c r="H48" s="381"/>
      <c r="I48" s="381"/>
      <c r="J48" s="381"/>
      <c r="K48" s="382">
        <v>54.9</v>
      </c>
      <c r="L48" s="383">
        <v>30.3</v>
      </c>
      <c r="M48" s="83"/>
      <c r="N48" s="83"/>
    </row>
    <row r="49" spans="1:14">
      <c r="A49" s="83"/>
      <c r="B49" s="1320"/>
      <c r="C49" s="1321"/>
      <c r="D49" s="421" t="s">
        <v>278</v>
      </c>
      <c r="E49" s="381"/>
      <c r="F49" s="381"/>
      <c r="G49" s="381"/>
      <c r="H49" s="381"/>
      <c r="I49" s="381"/>
      <c r="J49" s="381"/>
      <c r="K49" s="382">
        <v>72.099999999999994</v>
      </c>
      <c r="L49" s="383">
        <v>58</v>
      </c>
      <c r="M49" s="83"/>
      <c r="N49" s="83"/>
    </row>
    <row r="50" spans="1:14">
      <c r="A50" s="83"/>
      <c r="B50" s="1322"/>
      <c r="C50" s="1323"/>
      <c r="D50" s="421" t="s">
        <v>279</v>
      </c>
      <c r="E50" s="381"/>
      <c r="F50" s="381"/>
      <c r="G50" s="381"/>
      <c r="H50" s="381"/>
      <c r="I50" s="381"/>
      <c r="J50" s="381"/>
      <c r="K50" s="382">
        <v>84.5</v>
      </c>
      <c r="L50" s="383">
        <v>73.8</v>
      </c>
      <c r="M50" s="83"/>
      <c r="N50" s="83"/>
    </row>
    <row r="51" spans="1:14">
      <c r="A51" s="83"/>
      <c r="B51" s="1318" t="s">
        <v>485</v>
      </c>
      <c r="C51" s="1319"/>
      <c r="D51" s="421" t="s">
        <v>420</v>
      </c>
      <c r="E51" s="381"/>
      <c r="F51" s="381"/>
      <c r="G51" s="381"/>
      <c r="H51" s="381"/>
      <c r="I51" s="381"/>
      <c r="J51" s="381"/>
      <c r="K51" s="382">
        <v>47.4</v>
      </c>
      <c r="L51" s="383">
        <v>32.4</v>
      </c>
      <c r="M51" s="83"/>
      <c r="N51" s="83"/>
    </row>
    <row r="52" spans="1:14">
      <c r="A52" s="83"/>
      <c r="B52" s="1322"/>
      <c r="C52" s="1323"/>
      <c r="D52" s="421" t="s">
        <v>282</v>
      </c>
      <c r="E52" s="381"/>
      <c r="F52" s="381"/>
      <c r="G52" s="381"/>
      <c r="H52" s="381"/>
      <c r="I52" s="381"/>
      <c r="J52" s="381"/>
      <c r="K52" s="382">
        <v>35.6</v>
      </c>
      <c r="L52" s="383">
        <v>18</v>
      </c>
      <c r="M52" s="83"/>
      <c r="N52" s="83"/>
    </row>
    <row r="53" spans="1:14">
      <c r="A53" s="83"/>
      <c r="B53" s="1337" t="s">
        <v>283</v>
      </c>
      <c r="C53" s="1338"/>
      <c r="D53" s="421" t="s">
        <v>284</v>
      </c>
      <c r="E53" s="381"/>
      <c r="F53" s="381"/>
      <c r="G53" s="381"/>
      <c r="H53" s="381"/>
      <c r="I53" s="381"/>
      <c r="J53" s="381"/>
      <c r="K53" s="382">
        <v>54.7</v>
      </c>
      <c r="L53" s="383">
        <v>42.7</v>
      </c>
      <c r="M53" s="83"/>
      <c r="N53" s="83"/>
    </row>
    <row r="54" spans="1:14">
      <c r="A54" s="83"/>
      <c r="B54" s="1339"/>
      <c r="C54" s="1340"/>
      <c r="D54" s="421" t="s">
        <v>285</v>
      </c>
      <c r="E54" s="381"/>
      <c r="F54" s="381"/>
      <c r="G54" s="381"/>
      <c r="H54" s="381"/>
      <c r="I54" s="381"/>
      <c r="J54" s="381"/>
      <c r="K54" s="382">
        <v>53.6</v>
      </c>
      <c r="L54" s="383">
        <v>38.200000000000003</v>
      </c>
      <c r="M54" s="83"/>
      <c r="N54" s="83"/>
    </row>
    <row r="55" spans="1:14">
      <c r="A55" s="83"/>
      <c r="B55" s="1339"/>
      <c r="C55" s="1340"/>
      <c r="D55" s="421" t="s">
        <v>286</v>
      </c>
      <c r="E55" s="381"/>
      <c r="F55" s="381"/>
      <c r="G55" s="381"/>
      <c r="H55" s="381"/>
      <c r="I55" s="381"/>
      <c r="J55" s="381"/>
      <c r="K55" s="382">
        <v>63.1</v>
      </c>
      <c r="L55" s="383">
        <v>34.4</v>
      </c>
      <c r="M55" s="83"/>
      <c r="N55" s="83"/>
    </row>
    <row r="56" spans="1:14">
      <c r="A56" s="83"/>
      <c r="B56" s="1339"/>
      <c r="C56" s="1340"/>
      <c r="D56" s="421" t="s">
        <v>287</v>
      </c>
      <c r="E56" s="381"/>
      <c r="F56" s="381"/>
      <c r="G56" s="381"/>
      <c r="H56" s="381"/>
      <c r="I56" s="381"/>
      <c r="J56" s="381"/>
      <c r="K56" s="382">
        <v>3.9</v>
      </c>
      <c r="L56" s="383">
        <v>3.6</v>
      </c>
      <c r="M56" s="83"/>
      <c r="N56" s="83"/>
    </row>
    <row r="57" spans="1:14">
      <c r="A57" s="83"/>
      <c r="B57" s="1339"/>
      <c r="C57" s="1340"/>
      <c r="D57" s="421" t="s">
        <v>486</v>
      </c>
      <c r="E57" s="381"/>
      <c r="F57" s="381"/>
      <c r="G57" s="381"/>
      <c r="H57" s="381"/>
      <c r="I57" s="381"/>
      <c r="J57" s="381"/>
      <c r="K57" s="382">
        <v>11.4</v>
      </c>
      <c r="L57" s="383">
        <v>12.7</v>
      </c>
      <c r="M57" s="83"/>
      <c r="N57" s="83"/>
    </row>
    <row r="58" spans="1:14">
      <c r="A58" s="83"/>
      <c r="B58" s="1339"/>
      <c r="C58" s="1340"/>
      <c r="D58" s="421" t="s">
        <v>289</v>
      </c>
      <c r="E58" s="381"/>
      <c r="F58" s="381"/>
      <c r="G58" s="381"/>
      <c r="H58" s="381"/>
      <c r="I58" s="381"/>
      <c r="J58" s="381"/>
      <c r="K58" s="382">
        <v>31.6</v>
      </c>
      <c r="L58" s="383">
        <v>6.9</v>
      </c>
      <c r="M58" s="83"/>
      <c r="N58" s="83"/>
    </row>
    <row r="59" spans="1:14">
      <c r="A59" s="83"/>
      <c r="B59" s="1339"/>
      <c r="C59" s="1340"/>
      <c r="D59" s="421" t="s">
        <v>422</v>
      </c>
      <c r="E59" s="381"/>
      <c r="F59" s="381"/>
      <c r="G59" s="381"/>
      <c r="H59" s="381"/>
      <c r="I59" s="381"/>
      <c r="J59" s="381"/>
      <c r="K59" s="382">
        <v>32.200000000000003</v>
      </c>
      <c r="L59" s="383">
        <v>68.3</v>
      </c>
      <c r="M59" s="83"/>
      <c r="N59" s="83"/>
    </row>
    <row r="60" spans="1:14">
      <c r="A60" s="83"/>
      <c r="B60" s="1341"/>
      <c r="C60" s="1342"/>
      <c r="D60" s="421" t="s">
        <v>423</v>
      </c>
      <c r="E60" s="381"/>
      <c r="F60" s="381"/>
      <c r="G60" s="381"/>
      <c r="H60" s="381"/>
      <c r="I60" s="381"/>
      <c r="J60" s="381"/>
      <c r="K60" s="382">
        <v>25.6</v>
      </c>
      <c r="L60" s="383">
        <v>54.6</v>
      </c>
      <c r="M60" s="83"/>
      <c r="N60" s="83"/>
    </row>
    <row r="61" spans="1:14">
      <c r="A61" s="83"/>
      <c r="B61" s="1318" t="s">
        <v>424</v>
      </c>
      <c r="C61" s="1319"/>
      <c r="D61" s="422" t="s">
        <v>291</v>
      </c>
      <c r="E61" s="414"/>
      <c r="F61" s="414"/>
      <c r="G61" s="414"/>
      <c r="H61" s="414"/>
      <c r="I61" s="414"/>
      <c r="J61" s="415"/>
      <c r="K61" s="382">
        <v>73.7</v>
      </c>
      <c r="L61" s="383">
        <v>65.400000000000006</v>
      </c>
      <c r="M61" s="83"/>
      <c r="N61" s="83"/>
    </row>
    <row r="62" spans="1:14">
      <c r="A62" s="83"/>
      <c r="B62" s="1322"/>
      <c r="C62" s="1323"/>
      <c r="D62" s="423" t="s">
        <v>292</v>
      </c>
      <c r="E62" s="381"/>
      <c r="F62" s="381"/>
      <c r="G62" s="381"/>
      <c r="H62" s="381"/>
      <c r="I62" s="381"/>
      <c r="J62" s="381"/>
      <c r="K62" s="382">
        <v>37.1</v>
      </c>
      <c r="L62" s="383">
        <v>100</v>
      </c>
      <c r="M62" s="83"/>
      <c r="N62" s="83"/>
    </row>
    <row r="63" spans="1:14">
      <c r="A63" s="83"/>
      <c r="B63" s="1318" t="s">
        <v>293</v>
      </c>
      <c r="C63" s="1319"/>
      <c r="D63" s="421" t="s">
        <v>294</v>
      </c>
      <c r="E63" s="381"/>
      <c r="F63" s="381"/>
      <c r="G63" s="381"/>
      <c r="H63" s="381"/>
      <c r="I63" s="381"/>
      <c r="J63" s="381"/>
      <c r="K63" s="382">
        <v>62.4</v>
      </c>
      <c r="L63" s="383">
        <v>40.1</v>
      </c>
      <c r="M63" s="83"/>
      <c r="N63" s="83"/>
    </row>
    <row r="64" spans="1:14">
      <c r="A64" s="83"/>
      <c r="B64" s="1322"/>
      <c r="C64" s="1323"/>
      <c r="D64" s="421" t="s">
        <v>295</v>
      </c>
      <c r="E64" s="381"/>
      <c r="F64" s="381"/>
      <c r="G64" s="381"/>
      <c r="H64" s="381"/>
      <c r="I64" s="381"/>
      <c r="J64" s="381"/>
      <c r="K64" s="382">
        <v>6.6</v>
      </c>
      <c r="L64" s="383">
        <v>2.2000000000000002</v>
      </c>
      <c r="M64" s="83"/>
      <c r="N64" s="83"/>
    </row>
    <row r="65" spans="1:14">
      <c r="A65" s="83"/>
      <c r="B65" s="1318" t="s">
        <v>300</v>
      </c>
      <c r="C65" s="1319"/>
      <c r="D65" s="421" t="s">
        <v>395</v>
      </c>
      <c r="E65" s="381"/>
      <c r="F65" s="381"/>
      <c r="G65" s="381"/>
      <c r="H65" s="381"/>
      <c r="I65" s="381"/>
      <c r="J65" s="381"/>
      <c r="K65" s="382">
        <v>78.599999999999994</v>
      </c>
      <c r="L65" s="383">
        <v>92.5</v>
      </c>
      <c r="M65" s="83"/>
      <c r="N65" s="83"/>
    </row>
    <row r="66" spans="1:14">
      <c r="A66" s="83"/>
      <c r="B66" s="1320"/>
      <c r="C66" s="1321"/>
      <c r="D66" s="421" t="s">
        <v>302</v>
      </c>
      <c r="E66" s="381"/>
      <c r="F66" s="381"/>
      <c r="G66" s="381"/>
      <c r="H66" s="381"/>
      <c r="I66" s="381"/>
      <c r="J66" s="381"/>
      <c r="K66" s="382">
        <v>47.1</v>
      </c>
      <c r="L66" s="383">
        <v>45.3</v>
      </c>
      <c r="M66" s="83"/>
      <c r="N66" s="83"/>
    </row>
    <row r="67" spans="1:14" ht="14.25" thickBot="1">
      <c r="A67" s="83"/>
      <c r="B67" s="1343"/>
      <c r="C67" s="1344"/>
      <c r="D67" s="424" t="s">
        <v>303</v>
      </c>
      <c r="E67" s="385"/>
      <c r="F67" s="385"/>
      <c r="G67" s="385"/>
      <c r="H67" s="385"/>
      <c r="I67" s="385"/>
      <c r="J67" s="385"/>
      <c r="K67" s="386">
        <v>15</v>
      </c>
      <c r="L67" s="387">
        <v>14.9</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75" customWidth="1"/>
    <col min="23" max="23" width="11.875" customWidth="1"/>
  </cols>
  <sheetData>
    <row r="1" spans="1:14" ht="32.25">
      <c r="A1" s="83"/>
      <c r="B1" s="169" t="s">
        <v>1687</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406</v>
      </c>
      <c r="E5" s="1324">
        <v>1.6240000000000001</v>
      </c>
      <c r="F5" s="1324"/>
      <c r="G5" s="1324"/>
      <c r="H5" s="1324"/>
      <c r="I5" s="1324"/>
      <c r="J5" s="1324"/>
      <c r="K5" s="1324"/>
      <c r="L5" s="1324"/>
      <c r="M5" s="1324"/>
      <c r="N5" s="174"/>
    </row>
    <row r="6" spans="1:14" ht="15" thickBot="1">
      <c r="A6" s="83"/>
      <c r="C6" s="172" t="s">
        <v>534</v>
      </c>
      <c r="D6" s="175"/>
      <c r="E6" s="174"/>
      <c r="F6" s="174"/>
      <c r="G6" s="174"/>
      <c r="H6" s="174"/>
      <c r="I6" s="174"/>
      <c r="J6" s="176" t="s">
        <v>487</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7.6</v>
      </c>
      <c r="F10" s="369">
        <v>12.8</v>
      </c>
      <c r="G10" s="369">
        <v>16.5</v>
      </c>
      <c r="H10" s="369">
        <v>38.200000000000003</v>
      </c>
      <c r="I10" s="369">
        <v>20</v>
      </c>
      <c r="J10" s="370">
        <v>4.9000000000000004</v>
      </c>
      <c r="K10" s="83"/>
      <c r="L10" s="83"/>
      <c r="M10" s="83"/>
      <c r="N10" s="83"/>
    </row>
    <row r="11" spans="1:14">
      <c r="A11" s="83"/>
      <c r="B11" s="365"/>
      <c r="C11" s="371" t="s">
        <v>34</v>
      </c>
      <c r="D11" s="368">
        <v>55.7</v>
      </c>
      <c r="E11" s="369">
        <v>3.7</v>
      </c>
      <c r="F11" s="369">
        <v>7.6</v>
      </c>
      <c r="G11" s="369">
        <v>10.6</v>
      </c>
      <c r="H11" s="369">
        <v>22.7</v>
      </c>
      <c r="I11" s="369">
        <v>9.6</v>
      </c>
      <c r="J11" s="370">
        <v>1.5</v>
      </c>
      <c r="K11" s="83"/>
      <c r="L11" s="83"/>
      <c r="M11" s="83"/>
      <c r="N11" s="83"/>
    </row>
    <row r="12" spans="1:14" ht="14.25" thickBot="1">
      <c r="A12" s="83"/>
      <c r="B12" s="372"/>
      <c r="C12" s="373" t="s">
        <v>35</v>
      </c>
      <c r="D12" s="374">
        <v>44.3</v>
      </c>
      <c r="E12" s="375">
        <v>3.9</v>
      </c>
      <c r="F12" s="375">
        <v>5.2</v>
      </c>
      <c r="G12" s="375">
        <v>5.9</v>
      </c>
      <c r="H12" s="375">
        <v>15.5</v>
      </c>
      <c r="I12" s="375">
        <v>10.3</v>
      </c>
      <c r="J12" s="376">
        <v>3.4</v>
      </c>
      <c r="K12" s="83"/>
      <c r="L12" s="83"/>
      <c r="M12" s="83"/>
      <c r="N12" s="83"/>
    </row>
    <row r="13" spans="1:14" ht="13.5" customHeight="1" thickBot="1">
      <c r="A13" s="83"/>
      <c r="B13" s="83"/>
      <c r="C13" s="83"/>
      <c r="D13" s="83"/>
      <c r="E13" s="83"/>
      <c r="F13" s="83"/>
      <c r="G13" s="83"/>
      <c r="H13" s="83"/>
      <c r="I13" s="177" t="s">
        <v>488</v>
      </c>
      <c r="J13" s="83"/>
      <c r="K13" s="83"/>
      <c r="L13" s="83"/>
      <c r="M13" s="83"/>
      <c r="N13" s="83"/>
    </row>
    <row r="14" spans="1:14" ht="69" customHeight="1">
      <c r="A14" s="83"/>
      <c r="B14" s="1325" t="s">
        <v>275</v>
      </c>
      <c r="C14" s="1317"/>
      <c r="D14" s="1317"/>
      <c r="E14" s="1317"/>
      <c r="F14" s="377"/>
      <c r="G14" s="377"/>
      <c r="H14" s="378" t="s">
        <v>403</v>
      </c>
      <c r="I14" s="419" t="s">
        <v>489</v>
      </c>
      <c r="J14" s="83"/>
      <c r="K14" s="83"/>
      <c r="L14" s="83"/>
      <c r="M14" s="83"/>
      <c r="N14" s="83"/>
    </row>
    <row r="15" spans="1:14">
      <c r="A15" s="83"/>
      <c r="B15" s="380" t="s">
        <v>563</v>
      </c>
      <c r="C15" s="381"/>
      <c r="D15" s="381"/>
      <c r="E15" s="381"/>
      <c r="F15" s="381"/>
      <c r="G15" s="381"/>
      <c r="H15" s="382">
        <v>5.9</v>
      </c>
      <c r="I15" s="383">
        <v>4.7</v>
      </c>
      <c r="J15" s="83"/>
      <c r="K15" s="83"/>
      <c r="L15" s="83"/>
      <c r="M15" s="83"/>
      <c r="N15" s="83"/>
    </row>
    <row r="16" spans="1:14">
      <c r="A16" s="83"/>
      <c r="B16" s="380" t="s">
        <v>564</v>
      </c>
      <c r="C16" s="381"/>
      <c r="D16" s="381"/>
      <c r="E16" s="381"/>
      <c r="F16" s="381"/>
      <c r="G16" s="381"/>
      <c r="H16" s="382">
        <v>33.1</v>
      </c>
      <c r="I16" s="383">
        <v>100</v>
      </c>
      <c r="J16" s="83"/>
      <c r="K16" s="83"/>
      <c r="L16" s="83"/>
      <c r="M16" s="83"/>
      <c r="N16" s="83"/>
    </row>
    <row r="17" spans="1:21">
      <c r="A17" s="83"/>
      <c r="B17" s="380" t="s">
        <v>565</v>
      </c>
      <c r="C17" s="381"/>
      <c r="D17" s="381"/>
      <c r="E17" s="381"/>
      <c r="F17" s="381"/>
      <c r="G17" s="381"/>
      <c r="H17" s="382">
        <v>28.5</v>
      </c>
      <c r="I17" s="383">
        <v>74.400000000000006</v>
      </c>
      <c r="J17" s="83"/>
      <c r="K17" s="83"/>
      <c r="L17" s="83"/>
      <c r="M17" s="83"/>
      <c r="N17" s="83"/>
    </row>
    <row r="18" spans="1:21" ht="14.25" thickBot="1">
      <c r="A18" s="83"/>
      <c r="B18" s="384" t="s">
        <v>566</v>
      </c>
      <c r="C18" s="385"/>
      <c r="D18" s="385"/>
      <c r="E18" s="385"/>
      <c r="F18" s="385"/>
      <c r="G18" s="385"/>
      <c r="H18" s="386">
        <v>42.8</v>
      </c>
      <c r="I18" s="387">
        <v>70.400000000000006</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488</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489</v>
      </c>
      <c r="G25" s="83"/>
      <c r="H25" s="83"/>
      <c r="I25" s="83"/>
      <c r="J25" s="83"/>
      <c r="K25" s="83"/>
      <c r="L25" s="83"/>
      <c r="M25" s="83"/>
      <c r="N25" s="83"/>
      <c r="R25" s="179"/>
      <c r="S25" s="180" t="s">
        <v>489</v>
      </c>
      <c r="T25" s="181" t="s">
        <v>407</v>
      </c>
      <c r="U25" s="182"/>
    </row>
    <row r="26" spans="1:21" ht="13.5" customHeight="1">
      <c r="A26" s="83"/>
      <c r="B26" s="392" t="s">
        <v>1</v>
      </c>
      <c r="C26" s="393"/>
      <c r="D26" s="394">
        <v>2</v>
      </c>
      <c r="E26" s="396">
        <v>51</v>
      </c>
      <c r="F26" s="397">
        <v>52.8</v>
      </c>
      <c r="G26" s="83"/>
      <c r="H26" s="83"/>
      <c r="I26" s="83"/>
      <c r="J26" s="83"/>
      <c r="K26" s="83"/>
      <c r="L26" s="83"/>
      <c r="M26" s="83"/>
      <c r="N26" s="83"/>
      <c r="R26" s="182" t="s">
        <v>408</v>
      </c>
      <c r="S26" s="183">
        <v>52.8</v>
      </c>
      <c r="T26" s="184">
        <v>51</v>
      </c>
      <c r="U26" s="185"/>
    </row>
    <row r="27" spans="1:21" ht="13.5" customHeight="1">
      <c r="A27" s="83"/>
      <c r="B27" s="380" t="s">
        <v>2</v>
      </c>
      <c r="C27" s="381"/>
      <c r="D27" s="398">
        <v>2</v>
      </c>
      <c r="E27" s="399">
        <v>50.4</v>
      </c>
      <c r="F27" s="400">
        <v>58.7</v>
      </c>
      <c r="G27" s="83"/>
      <c r="H27" s="83"/>
      <c r="I27" s="83"/>
      <c r="J27" s="83"/>
      <c r="K27" s="83"/>
      <c r="L27" s="83"/>
      <c r="M27" s="83"/>
      <c r="N27" s="83"/>
      <c r="R27" s="182" t="s">
        <v>409</v>
      </c>
      <c r="S27" s="183">
        <v>58.7</v>
      </c>
      <c r="T27" s="184">
        <v>50.4</v>
      </c>
      <c r="U27" s="185"/>
    </row>
    <row r="28" spans="1:21" ht="13.5" customHeight="1">
      <c r="A28" s="83"/>
      <c r="B28" s="1345" t="s">
        <v>410</v>
      </c>
      <c r="C28" s="401" t="s">
        <v>4</v>
      </c>
      <c r="D28" s="398">
        <v>3</v>
      </c>
      <c r="E28" s="399">
        <v>72.900000000000006</v>
      </c>
      <c r="F28" s="400">
        <v>76.900000000000006</v>
      </c>
      <c r="G28" s="83"/>
      <c r="H28" s="83"/>
      <c r="I28" s="83"/>
      <c r="J28" s="83"/>
      <c r="K28" s="83"/>
      <c r="L28" s="83"/>
      <c r="M28" s="83"/>
      <c r="N28" s="83"/>
      <c r="R28" s="186" t="s">
        <v>411</v>
      </c>
      <c r="S28" s="183">
        <v>76.900000000000006</v>
      </c>
      <c r="T28" s="184">
        <v>72.900000000000006</v>
      </c>
      <c r="U28" s="185"/>
    </row>
    <row r="29" spans="1:21" ht="13.5" customHeight="1">
      <c r="A29" s="83"/>
      <c r="B29" s="1346"/>
      <c r="C29" s="401" t="s">
        <v>5</v>
      </c>
      <c r="D29" s="398">
        <v>6</v>
      </c>
      <c r="E29" s="399">
        <v>48.8</v>
      </c>
      <c r="F29" s="400">
        <v>65.2</v>
      </c>
      <c r="G29" s="83"/>
      <c r="H29" s="83"/>
      <c r="I29" s="83"/>
      <c r="J29" s="83"/>
      <c r="K29" s="83"/>
      <c r="L29" s="83"/>
      <c r="M29" s="83"/>
      <c r="N29" s="83"/>
      <c r="R29" s="186" t="s">
        <v>412</v>
      </c>
      <c r="S29" s="183">
        <v>65.2</v>
      </c>
      <c r="T29" s="184">
        <v>48.8</v>
      </c>
      <c r="U29" s="185"/>
    </row>
    <row r="30" spans="1:21" ht="13.5" customHeight="1">
      <c r="A30" s="83"/>
      <c r="B30" s="1346"/>
      <c r="C30" s="401" t="s">
        <v>6</v>
      </c>
      <c r="D30" s="398">
        <v>3</v>
      </c>
      <c r="E30" s="399">
        <v>52.5</v>
      </c>
      <c r="F30" s="400">
        <v>65.400000000000006</v>
      </c>
      <c r="G30" s="83"/>
      <c r="H30" s="83"/>
      <c r="I30" s="83"/>
      <c r="J30" s="83"/>
      <c r="K30" s="83"/>
      <c r="L30" s="83"/>
      <c r="M30" s="83"/>
      <c r="N30" s="83"/>
      <c r="R30" s="182" t="s">
        <v>413</v>
      </c>
      <c r="S30" s="183">
        <v>65.400000000000006</v>
      </c>
      <c r="T30" s="184">
        <v>52.5</v>
      </c>
      <c r="U30" s="185"/>
    </row>
    <row r="31" spans="1:21" ht="13.5" customHeight="1">
      <c r="A31" s="83"/>
      <c r="B31" s="1346"/>
      <c r="C31" s="401" t="s">
        <v>490</v>
      </c>
      <c r="D31" s="398">
        <v>3</v>
      </c>
      <c r="E31" s="399">
        <v>53.3</v>
      </c>
      <c r="F31" s="400">
        <v>67.2</v>
      </c>
      <c r="G31" s="83"/>
      <c r="H31" s="83"/>
      <c r="I31" s="83"/>
      <c r="J31" s="83"/>
      <c r="K31" s="83"/>
      <c r="L31" s="83"/>
      <c r="M31" s="83"/>
      <c r="N31" s="83"/>
      <c r="R31" s="182" t="s">
        <v>414</v>
      </c>
      <c r="S31" s="183">
        <v>67.2</v>
      </c>
      <c r="T31" s="184">
        <v>53.3</v>
      </c>
      <c r="U31" s="185"/>
    </row>
    <row r="32" spans="1:21" ht="13.5" customHeight="1">
      <c r="A32" s="83"/>
      <c r="B32" s="1347"/>
      <c r="C32" s="401" t="s">
        <v>491</v>
      </c>
      <c r="D32" s="398">
        <v>3</v>
      </c>
      <c r="E32" s="399">
        <v>54.3</v>
      </c>
      <c r="F32" s="400">
        <v>66.5</v>
      </c>
      <c r="G32" s="83"/>
      <c r="H32" s="83"/>
      <c r="I32" s="83"/>
      <c r="J32" s="83"/>
      <c r="K32" s="83"/>
      <c r="L32" s="83"/>
      <c r="M32" s="83"/>
      <c r="N32" s="83"/>
      <c r="R32" s="182" t="s">
        <v>415</v>
      </c>
      <c r="S32" s="183">
        <v>66.5</v>
      </c>
      <c r="T32" s="184">
        <v>54.3</v>
      </c>
      <c r="U32" s="185"/>
    </row>
    <row r="33" spans="1:21" ht="14.25" thickBot="1">
      <c r="A33" s="83"/>
      <c r="B33" s="402" t="s">
        <v>7</v>
      </c>
      <c r="C33" s="403"/>
      <c r="D33" s="404">
        <v>3</v>
      </c>
      <c r="E33" s="406">
        <v>65.3</v>
      </c>
      <c r="F33" s="407">
        <v>71.5</v>
      </c>
      <c r="G33" s="83"/>
      <c r="H33" s="83"/>
      <c r="I33" s="83"/>
      <c r="J33" s="83"/>
      <c r="K33" s="83"/>
      <c r="L33" s="83"/>
      <c r="M33" s="83"/>
      <c r="N33" s="83"/>
      <c r="R33" s="187" t="s">
        <v>416</v>
      </c>
      <c r="S33" s="188">
        <v>71.5</v>
      </c>
      <c r="T33" s="189">
        <v>65.3</v>
      </c>
      <c r="U33" s="185"/>
    </row>
    <row r="34" spans="1:21" ht="15" thickTop="1" thickBot="1">
      <c r="A34" s="83"/>
      <c r="B34" s="408" t="s">
        <v>8</v>
      </c>
      <c r="C34" s="409"/>
      <c r="D34" s="410">
        <v>25</v>
      </c>
      <c r="E34" s="411">
        <v>55.6</v>
      </c>
      <c r="F34" s="412">
        <v>66.3</v>
      </c>
      <c r="G34" s="83"/>
      <c r="H34" s="83"/>
      <c r="I34" s="83"/>
      <c r="J34" s="83"/>
      <c r="K34" s="83"/>
      <c r="L34" s="83"/>
      <c r="M34" s="83"/>
      <c r="N34" s="83"/>
    </row>
    <row r="35" spans="1:21">
      <c r="A35" s="83"/>
      <c r="B35" s="425" t="s">
        <v>417</v>
      </c>
      <c r="C35" s="343"/>
      <c r="D35" s="343"/>
      <c r="E35" s="426">
        <v>100</v>
      </c>
      <c r="F35" s="427">
        <v>119.24460431654676</v>
      </c>
      <c r="G35" s="83"/>
      <c r="H35" s="83"/>
      <c r="I35" s="83"/>
      <c r="J35" s="83"/>
      <c r="K35" s="83"/>
      <c r="L35" s="83"/>
      <c r="M35" s="83"/>
      <c r="N35" s="83"/>
    </row>
    <row r="36" spans="1:21">
      <c r="A36" s="83"/>
      <c r="B36" s="428" t="s">
        <v>418</v>
      </c>
      <c r="C36" s="429"/>
      <c r="D36" s="429"/>
      <c r="E36" s="430">
        <v>100</v>
      </c>
      <c r="F36" s="431">
        <v>132.16957605985039</v>
      </c>
      <c r="G36" s="83"/>
      <c r="H36" s="83"/>
      <c r="I36" s="83"/>
      <c r="J36" s="83"/>
      <c r="K36" s="83"/>
      <c r="L36" s="83"/>
      <c r="M36" s="83"/>
      <c r="N36" s="83"/>
    </row>
    <row r="37" spans="1:21" ht="14.25" thickBot="1">
      <c r="A37" s="83"/>
      <c r="B37" s="432" t="s">
        <v>419</v>
      </c>
      <c r="C37" s="433"/>
      <c r="D37" s="433"/>
      <c r="E37" s="434">
        <v>0</v>
      </c>
      <c r="F37" s="435">
        <v>-12.92497174330363</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488</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66.3</v>
      </c>
      <c r="E42" s="369">
        <v>51.6</v>
      </c>
      <c r="F42" s="369">
        <v>59.5</v>
      </c>
      <c r="G42" s="369">
        <v>70.099999999999994</v>
      </c>
      <c r="H42" s="369">
        <v>70.099999999999994</v>
      </c>
      <c r="I42" s="369">
        <v>68.2</v>
      </c>
      <c r="J42" s="370">
        <v>56.6</v>
      </c>
      <c r="K42" s="83"/>
      <c r="L42" s="83"/>
      <c r="M42" s="83"/>
      <c r="N42" s="83"/>
    </row>
    <row r="43" spans="1:21">
      <c r="A43" s="83"/>
      <c r="B43" s="365"/>
      <c r="C43" s="371" t="s">
        <v>34</v>
      </c>
      <c r="D43" s="368">
        <v>68.8</v>
      </c>
      <c r="E43" s="369">
        <v>46.4</v>
      </c>
      <c r="F43" s="369">
        <v>60.8</v>
      </c>
      <c r="G43" s="369">
        <v>73.400000000000006</v>
      </c>
      <c r="H43" s="369">
        <v>70.400000000000006</v>
      </c>
      <c r="I43" s="369">
        <v>74.7</v>
      </c>
      <c r="J43" s="370">
        <v>70</v>
      </c>
      <c r="K43" s="83"/>
      <c r="L43" s="83"/>
      <c r="M43" s="83"/>
      <c r="N43" s="83"/>
    </row>
    <row r="44" spans="1:21" ht="14.25" thickBot="1">
      <c r="A44" s="83"/>
      <c r="B44" s="372"/>
      <c r="C44" s="373" t="s">
        <v>35</v>
      </c>
      <c r="D44" s="374">
        <v>63.1</v>
      </c>
      <c r="E44" s="375">
        <v>56.5</v>
      </c>
      <c r="F44" s="375">
        <v>57.7</v>
      </c>
      <c r="G44" s="375">
        <v>64.2</v>
      </c>
      <c r="H44" s="375">
        <v>69.599999999999994</v>
      </c>
      <c r="I44" s="375">
        <v>62.2</v>
      </c>
      <c r="J44" s="376">
        <v>50.9</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488</v>
      </c>
      <c r="M46" s="98"/>
      <c r="N46" s="98"/>
    </row>
    <row r="47" spans="1:21" ht="69.75" customHeight="1">
      <c r="A47" s="83"/>
      <c r="B47" s="417"/>
      <c r="C47" s="418"/>
      <c r="D47" s="1317" t="s">
        <v>275</v>
      </c>
      <c r="E47" s="1317"/>
      <c r="F47" s="1317"/>
      <c r="G47" s="1317"/>
      <c r="H47" s="1317"/>
      <c r="I47" s="1317"/>
      <c r="J47" s="1317"/>
      <c r="K47" s="378" t="s">
        <v>403</v>
      </c>
      <c r="L47" s="419" t="s">
        <v>489</v>
      </c>
      <c r="M47" s="83"/>
      <c r="N47" s="83"/>
    </row>
    <row r="48" spans="1:21">
      <c r="A48" s="83"/>
      <c r="B48" s="1318" t="s">
        <v>21</v>
      </c>
      <c r="C48" s="1319"/>
      <c r="D48" s="421" t="s">
        <v>277</v>
      </c>
      <c r="E48" s="381"/>
      <c r="F48" s="381"/>
      <c r="G48" s="381"/>
      <c r="H48" s="381"/>
      <c r="I48" s="381"/>
      <c r="J48" s="381"/>
      <c r="K48" s="382">
        <v>54.9</v>
      </c>
      <c r="L48" s="383">
        <v>82</v>
      </c>
      <c r="M48" s="83"/>
      <c r="N48" s="83"/>
    </row>
    <row r="49" spans="1:14">
      <c r="A49" s="83"/>
      <c r="B49" s="1320"/>
      <c r="C49" s="1321"/>
      <c r="D49" s="421" t="s">
        <v>278</v>
      </c>
      <c r="E49" s="381"/>
      <c r="F49" s="381"/>
      <c r="G49" s="381"/>
      <c r="H49" s="381"/>
      <c r="I49" s="381"/>
      <c r="J49" s="381"/>
      <c r="K49" s="382">
        <v>72.099999999999994</v>
      </c>
      <c r="L49" s="383">
        <v>76.8</v>
      </c>
      <c r="M49" s="83"/>
      <c r="N49" s="83"/>
    </row>
    <row r="50" spans="1:14">
      <c r="A50" s="83"/>
      <c r="B50" s="1322"/>
      <c r="C50" s="1323"/>
      <c r="D50" s="421" t="s">
        <v>279</v>
      </c>
      <c r="E50" s="381"/>
      <c r="F50" s="381"/>
      <c r="G50" s="381"/>
      <c r="H50" s="381"/>
      <c r="I50" s="381"/>
      <c r="J50" s="381"/>
      <c r="K50" s="382">
        <v>84.5</v>
      </c>
      <c r="L50" s="383">
        <v>89.7</v>
      </c>
      <c r="M50" s="83"/>
      <c r="N50" s="83"/>
    </row>
    <row r="51" spans="1:14">
      <c r="A51" s="83"/>
      <c r="B51" s="1318" t="s">
        <v>492</v>
      </c>
      <c r="C51" s="1319"/>
      <c r="D51" s="421" t="s">
        <v>420</v>
      </c>
      <c r="E51" s="381"/>
      <c r="F51" s="381"/>
      <c r="G51" s="381"/>
      <c r="H51" s="381"/>
      <c r="I51" s="381"/>
      <c r="J51" s="381"/>
      <c r="K51" s="382">
        <v>47.4</v>
      </c>
      <c r="L51" s="383">
        <v>56.9</v>
      </c>
      <c r="M51" s="83"/>
      <c r="N51" s="83"/>
    </row>
    <row r="52" spans="1:14">
      <c r="A52" s="83"/>
      <c r="B52" s="1322"/>
      <c r="C52" s="1323"/>
      <c r="D52" s="421" t="s">
        <v>282</v>
      </c>
      <c r="E52" s="381"/>
      <c r="F52" s="381"/>
      <c r="G52" s="381"/>
      <c r="H52" s="381"/>
      <c r="I52" s="381"/>
      <c r="J52" s="381"/>
      <c r="K52" s="382">
        <v>35.6</v>
      </c>
      <c r="L52" s="383">
        <v>58.7</v>
      </c>
      <c r="M52" s="83"/>
      <c r="N52" s="83"/>
    </row>
    <row r="53" spans="1:14">
      <c r="A53" s="83"/>
      <c r="B53" s="1337" t="s">
        <v>283</v>
      </c>
      <c r="C53" s="1338"/>
      <c r="D53" s="421" t="s">
        <v>284</v>
      </c>
      <c r="E53" s="381"/>
      <c r="F53" s="381"/>
      <c r="G53" s="381"/>
      <c r="H53" s="381"/>
      <c r="I53" s="381"/>
      <c r="J53" s="381"/>
      <c r="K53" s="382">
        <v>54.7</v>
      </c>
      <c r="L53" s="383">
        <v>64.099999999999994</v>
      </c>
      <c r="M53" s="83"/>
      <c r="N53" s="83"/>
    </row>
    <row r="54" spans="1:14">
      <c r="A54" s="83"/>
      <c r="B54" s="1339"/>
      <c r="C54" s="1340"/>
      <c r="D54" s="421" t="s">
        <v>285</v>
      </c>
      <c r="E54" s="381"/>
      <c r="F54" s="381"/>
      <c r="G54" s="381"/>
      <c r="H54" s="381"/>
      <c r="I54" s="381"/>
      <c r="J54" s="381"/>
      <c r="K54" s="382">
        <v>53.6</v>
      </c>
      <c r="L54" s="383">
        <v>67.900000000000006</v>
      </c>
      <c r="M54" s="83"/>
      <c r="N54" s="83"/>
    </row>
    <row r="55" spans="1:14">
      <c r="A55" s="83"/>
      <c r="B55" s="1339"/>
      <c r="C55" s="1340"/>
      <c r="D55" s="421" t="s">
        <v>286</v>
      </c>
      <c r="E55" s="381"/>
      <c r="F55" s="381"/>
      <c r="G55" s="381"/>
      <c r="H55" s="381"/>
      <c r="I55" s="381"/>
      <c r="J55" s="381"/>
      <c r="K55" s="382">
        <v>63.1</v>
      </c>
      <c r="L55" s="383">
        <v>71.3</v>
      </c>
      <c r="M55" s="83"/>
      <c r="N55" s="83"/>
    </row>
    <row r="56" spans="1:14">
      <c r="A56" s="83"/>
      <c r="B56" s="1339"/>
      <c r="C56" s="1340"/>
      <c r="D56" s="421" t="s">
        <v>287</v>
      </c>
      <c r="E56" s="381"/>
      <c r="F56" s="381"/>
      <c r="G56" s="381"/>
      <c r="H56" s="381"/>
      <c r="I56" s="381"/>
      <c r="J56" s="381"/>
      <c r="K56" s="382">
        <v>3.9</v>
      </c>
      <c r="L56" s="383">
        <v>2.7</v>
      </c>
      <c r="M56" s="83"/>
      <c r="N56" s="83"/>
    </row>
    <row r="57" spans="1:14">
      <c r="A57" s="83"/>
      <c r="B57" s="1339"/>
      <c r="C57" s="1340"/>
      <c r="D57" s="421" t="s">
        <v>493</v>
      </c>
      <c r="E57" s="381"/>
      <c r="F57" s="381"/>
      <c r="G57" s="381"/>
      <c r="H57" s="381"/>
      <c r="I57" s="381"/>
      <c r="J57" s="381"/>
      <c r="K57" s="382">
        <v>11.4</v>
      </c>
      <c r="L57" s="383">
        <v>10.1</v>
      </c>
      <c r="M57" s="83"/>
      <c r="N57" s="83"/>
    </row>
    <row r="58" spans="1:14">
      <c r="A58" s="83"/>
      <c r="B58" s="1339"/>
      <c r="C58" s="1340"/>
      <c r="D58" s="421" t="s">
        <v>289</v>
      </c>
      <c r="E58" s="381"/>
      <c r="F58" s="381"/>
      <c r="G58" s="381"/>
      <c r="H58" s="381"/>
      <c r="I58" s="381"/>
      <c r="J58" s="381"/>
      <c r="K58" s="382">
        <v>31.6</v>
      </c>
      <c r="L58" s="383">
        <v>55.7</v>
      </c>
      <c r="M58" s="83"/>
      <c r="N58" s="83"/>
    </row>
    <row r="59" spans="1:14">
      <c r="A59" s="83"/>
      <c r="B59" s="1339"/>
      <c r="C59" s="1340"/>
      <c r="D59" s="421" t="s">
        <v>422</v>
      </c>
      <c r="E59" s="381"/>
      <c r="F59" s="381"/>
      <c r="G59" s="381"/>
      <c r="H59" s="381"/>
      <c r="I59" s="381"/>
      <c r="J59" s="381"/>
      <c r="K59" s="382">
        <v>32.200000000000003</v>
      </c>
      <c r="L59" s="383">
        <v>21.3</v>
      </c>
      <c r="M59" s="83"/>
      <c r="N59" s="83"/>
    </row>
    <row r="60" spans="1:14">
      <c r="A60" s="83"/>
      <c r="B60" s="1341"/>
      <c r="C60" s="1342"/>
      <c r="D60" s="421" t="s">
        <v>423</v>
      </c>
      <c r="E60" s="381"/>
      <c r="F60" s="381"/>
      <c r="G60" s="381"/>
      <c r="H60" s="381"/>
      <c r="I60" s="381"/>
      <c r="J60" s="381"/>
      <c r="K60" s="382">
        <v>25.6</v>
      </c>
      <c r="L60" s="383">
        <v>14.3</v>
      </c>
      <c r="M60" s="83"/>
      <c r="N60" s="83"/>
    </row>
    <row r="61" spans="1:14">
      <c r="A61" s="83"/>
      <c r="B61" s="1318" t="s">
        <v>424</v>
      </c>
      <c r="C61" s="1319"/>
      <c r="D61" s="422" t="s">
        <v>291</v>
      </c>
      <c r="E61" s="414"/>
      <c r="F61" s="414"/>
      <c r="G61" s="414"/>
      <c r="H61" s="414"/>
      <c r="I61" s="414"/>
      <c r="J61" s="415"/>
      <c r="K61" s="382">
        <v>73.7</v>
      </c>
      <c r="L61" s="383">
        <v>74.099999999999994</v>
      </c>
      <c r="M61" s="83"/>
      <c r="N61" s="83"/>
    </row>
    <row r="62" spans="1:14">
      <c r="A62" s="83"/>
      <c r="B62" s="1322"/>
      <c r="C62" s="1323"/>
      <c r="D62" s="423" t="s">
        <v>292</v>
      </c>
      <c r="E62" s="381"/>
      <c r="F62" s="381"/>
      <c r="G62" s="381"/>
      <c r="H62" s="381"/>
      <c r="I62" s="381"/>
      <c r="J62" s="381"/>
      <c r="K62" s="382">
        <v>37.1</v>
      </c>
      <c r="L62" s="383">
        <v>18.2</v>
      </c>
      <c r="M62" s="83"/>
      <c r="N62" s="83"/>
    </row>
    <row r="63" spans="1:14">
      <c r="A63" s="83"/>
      <c r="B63" s="1318" t="s">
        <v>293</v>
      </c>
      <c r="C63" s="1319"/>
      <c r="D63" s="421" t="s">
        <v>294</v>
      </c>
      <c r="E63" s="381"/>
      <c r="F63" s="381"/>
      <c r="G63" s="381"/>
      <c r="H63" s="381"/>
      <c r="I63" s="381"/>
      <c r="J63" s="381"/>
      <c r="K63" s="382">
        <v>62.4</v>
      </c>
      <c r="L63" s="383">
        <v>70.400000000000006</v>
      </c>
      <c r="M63" s="83"/>
      <c r="N63" s="83"/>
    </row>
    <row r="64" spans="1:14">
      <c r="A64" s="83"/>
      <c r="B64" s="1322"/>
      <c r="C64" s="1323"/>
      <c r="D64" s="421" t="s">
        <v>295</v>
      </c>
      <c r="E64" s="381"/>
      <c r="F64" s="381"/>
      <c r="G64" s="381"/>
      <c r="H64" s="381"/>
      <c r="I64" s="381"/>
      <c r="J64" s="381"/>
      <c r="K64" s="382">
        <v>6.6</v>
      </c>
      <c r="L64" s="383">
        <v>13.1</v>
      </c>
      <c r="M64" s="83"/>
      <c r="N64" s="83"/>
    </row>
    <row r="65" spans="1:14">
      <c r="A65" s="83"/>
      <c r="B65" s="1318" t="s">
        <v>300</v>
      </c>
      <c r="C65" s="1319"/>
      <c r="D65" s="421" t="s">
        <v>395</v>
      </c>
      <c r="E65" s="381"/>
      <c r="F65" s="381"/>
      <c r="G65" s="381"/>
      <c r="H65" s="381"/>
      <c r="I65" s="381"/>
      <c r="J65" s="381"/>
      <c r="K65" s="382">
        <v>78.599999999999994</v>
      </c>
      <c r="L65" s="383">
        <v>65.8</v>
      </c>
      <c r="M65" s="83"/>
      <c r="N65" s="83"/>
    </row>
    <row r="66" spans="1:14">
      <c r="A66" s="83"/>
      <c r="B66" s="1320"/>
      <c r="C66" s="1321"/>
      <c r="D66" s="421" t="s">
        <v>302</v>
      </c>
      <c r="E66" s="381"/>
      <c r="F66" s="381"/>
      <c r="G66" s="381"/>
      <c r="H66" s="381"/>
      <c r="I66" s="381"/>
      <c r="J66" s="381"/>
      <c r="K66" s="382">
        <v>47.1</v>
      </c>
      <c r="L66" s="383">
        <v>41.6</v>
      </c>
      <c r="M66" s="83"/>
      <c r="N66" s="83"/>
    </row>
    <row r="67" spans="1:14" ht="14.25" thickBot="1">
      <c r="A67" s="83"/>
      <c r="B67" s="1343"/>
      <c r="C67" s="1344"/>
      <c r="D67" s="424" t="s">
        <v>303</v>
      </c>
      <c r="E67" s="385"/>
      <c r="F67" s="385"/>
      <c r="G67" s="385"/>
      <c r="H67" s="385"/>
      <c r="I67" s="385"/>
      <c r="J67" s="385"/>
      <c r="K67" s="386">
        <v>15</v>
      </c>
      <c r="L67" s="387">
        <v>15.3</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8"/>
  <sheetViews>
    <sheetView showGridLines="0" view="pageBreakPreview" topLeftCell="A32" zoomScale="80" zoomScaleNormal="100" zoomScaleSheetLayoutView="80" workbookViewId="0">
      <selection activeCell="D52" sqref="D52"/>
    </sheetView>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1" max="21" width="9.75" customWidth="1"/>
    <col min="24" max="24" width="11.875" customWidth="1"/>
  </cols>
  <sheetData>
    <row r="1" spans="1:14" ht="32.25">
      <c r="A1" s="83"/>
      <c r="B1" s="169" t="s">
        <v>1755</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1670</v>
      </c>
      <c r="D5" s="173">
        <v>12334</v>
      </c>
      <c r="E5" s="1357">
        <v>49.335999999999999</v>
      </c>
      <c r="F5" s="1357"/>
      <c r="G5" s="1357"/>
      <c r="H5" s="1357"/>
      <c r="I5" s="1357"/>
      <c r="J5" s="1357"/>
      <c r="K5" s="1357"/>
      <c r="L5" s="1357"/>
      <c r="M5" s="1357"/>
      <c r="N5" s="877"/>
    </row>
    <row r="6" spans="1:14" ht="15" thickBot="1">
      <c r="A6" s="83"/>
      <c r="C6" s="172" t="s">
        <v>1671</v>
      </c>
      <c r="D6" s="173">
        <v>12666</v>
      </c>
      <c r="E6" s="1357">
        <v>50.664000000000001</v>
      </c>
      <c r="F6" s="1358"/>
      <c r="G6" s="1358"/>
      <c r="H6" s="1358"/>
      <c r="I6" s="1358"/>
      <c r="J6" s="892" t="s">
        <v>459</v>
      </c>
      <c r="K6" s="893"/>
      <c r="L6" s="893"/>
      <c r="M6" s="893"/>
      <c r="N6" s="877"/>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16.100000000000001</v>
      </c>
      <c r="F10" s="369">
        <v>18.3</v>
      </c>
      <c r="G10" s="369">
        <v>17</v>
      </c>
      <c r="H10" s="369">
        <v>16.7</v>
      </c>
      <c r="I10" s="369">
        <v>19.399999999999999</v>
      </c>
      <c r="J10" s="370">
        <v>12.6</v>
      </c>
      <c r="K10" s="83"/>
      <c r="L10" s="83"/>
      <c r="M10" s="83"/>
      <c r="N10" s="83"/>
    </row>
    <row r="11" spans="1:14">
      <c r="A11" s="83"/>
      <c r="B11" s="365"/>
      <c r="C11" s="371" t="s">
        <v>34</v>
      </c>
      <c r="D11" s="368">
        <v>49.3</v>
      </c>
      <c r="E11" s="369">
        <v>8.1999999999999993</v>
      </c>
      <c r="F11" s="369">
        <v>9.3000000000000007</v>
      </c>
      <c r="G11" s="369">
        <v>8.6</v>
      </c>
      <c r="H11" s="369">
        <v>8.3000000000000007</v>
      </c>
      <c r="I11" s="369">
        <v>9.1</v>
      </c>
      <c r="J11" s="370">
        <v>6</v>
      </c>
      <c r="K11" s="83"/>
      <c r="L11" s="83"/>
      <c r="M11" s="83"/>
      <c r="N11" s="83"/>
    </row>
    <row r="12" spans="1:14" ht="14.25" thickBot="1">
      <c r="A12" s="83"/>
      <c r="B12" s="372"/>
      <c r="C12" s="373" t="s">
        <v>35</v>
      </c>
      <c r="D12" s="374">
        <v>50.7</v>
      </c>
      <c r="E12" s="375">
        <v>7.9</v>
      </c>
      <c r="F12" s="375">
        <v>9</v>
      </c>
      <c r="G12" s="375">
        <v>8.4</v>
      </c>
      <c r="H12" s="375">
        <v>8.4</v>
      </c>
      <c r="I12" s="375">
        <v>10.3</v>
      </c>
      <c r="J12" s="376">
        <v>6.6</v>
      </c>
      <c r="K12" s="83"/>
      <c r="L12" s="83"/>
      <c r="M12" s="83"/>
      <c r="N12" s="83"/>
    </row>
    <row r="13" spans="1:14" ht="13.5" customHeight="1" thickBot="1">
      <c r="A13" s="83"/>
      <c r="B13" s="83"/>
      <c r="C13" s="83"/>
      <c r="D13" s="83"/>
      <c r="E13" s="83"/>
      <c r="F13" s="83"/>
      <c r="G13" s="83"/>
      <c r="H13" s="83"/>
      <c r="I13" s="177" t="s">
        <v>177</v>
      </c>
      <c r="J13" s="83"/>
      <c r="K13" s="83"/>
      <c r="L13" s="83"/>
      <c r="M13" s="83"/>
      <c r="N13" s="83"/>
    </row>
    <row r="14" spans="1:14" ht="69" customHeight="1">
      <c r="A14" s="83"/>
      <c r="B14" s="1325" t="s">
        <v>275</v>
      </c>
      <c r="C14" s="1317"/>
      <c r="D14" s="1317"/>
      <c r="E14" s="1317"/>
      <c r="F14" s="377"/>
      <c r="G14" s="377"/>
      <c r="H14" s="378" t="s">
        <v>403</v>
      </c>
      <c r="I14" s="832" t="s">
        <v>34</v>
      </c>
      <c r="J14" s="419" t="s">
        <v>35</v>
      </c>
      <c r="K14" s="83"/>
      <c r="L14" s="83"/>
      <c r="M14" s="83"/>
      <c r="N14" s="83"/>
    </row>
    <row r="15" spans="1:14">
      <c r="A15" s="83"/>
      <c r="B15" s="380" t="s">
        <v>1751</v>
      </c>
      <c r="C15" s="381"/>
      <c r="D15" s="381"/>
      <c r="E15" s="381"/>
      <c r="F15" s="381"/>
      <c r="G15" s="381"/>
      <c r="H15" s="382">
        <v>5.9</v>
      </c>
      <c r="I15" s="453">
        <v>7.2</v>
      </c>
      <c r="J15" s="383">
        <v>4.5999999999999996</v>
      </c>
      <c r="K15" s="83"/>
      <c r="L15" s="83"/>
      <c r="M15" s="83"/>
      <c r="N15" s="83"/>
    </row>
    <row r="16" spans="1:14">
      <c r="A16" s="83"/>
      <c r="B16" s="380" t="s">
        <v>564</v>
      </c>
      <c r="C16" s="381"/>
      <c r="D16" s="381"/>
      <c r="E16" s="381"/>
      <c r="F16" s="381"/>
      <c r="G16" s="381"/>
      <c r="H16" s="382">
        <v>33.1</v>
      </c>
      <c r="I16" s="453">
        <v>35.9</v>
      </c>
      <c r="J16" s="383">
        <v>30.3</v>
      </c>
      <c r="K16" s="83"/>
      <c r="L16" s="83"/>
      <c r="M16" s="83"/>
      <c r="N16" s="83"/>
    </row>
    <row r="17" spans="1:22">
      <c r="A17" s="83"/>
      <c r="B17" s="380" t="s">
        <v>565</v>
      </c>
      <c r="C17" s="381"/>
      <c r="D17" s="381"/>
      <c r="E17" s="381"/>
      <c r="F17" s="381"/>
      <c r="G17" s="381"/>
      <c r="H17" s="382">
        <v>28.5</v>
      </c>
      <c r="I17" s="453">
        <v>31.2</v>
      </c>
      <c r="J17" s="383">
        <v>26</v>
      </c>
      <c r="K17" s="83"/>
      <c r="L17" s="83"/>
      <c r="M17" s="83"/>
      <c r="N17" s="83"/>
    </row>
    <row r="18" spans="1:22" ht="14.25" thickBot="1">
      <c r="A18" s="83"/>
      <c r="B18" s="384" t="s">
        <v>566</v>
      </c>
      <c r="C18" s="385"/>
      <c r="D18" s="385"/>
      <c r="E18" s="385"/>
      <c r="F18" s="385"/>
      <c r="G18" s="385"/>
      <c r="H18" s="386">
        <v>42.8</v>
      </c>
      <c r="I18" s="454">
        <v>56.4</v>
      </c>
      <c r="J18" s="387">
        <v>29.6</v>
      </c>
      <c r="K18" s="83"/>
      <c r="L18" s="83"/>
      <c r="M18" s="83"/>
      <c r="N18" s="83"/>
    </row>
    <row r="19" spans="1:22" ht="5.25" customHeight="1">
      <c r="A19" s="83"/>
      <c r="B19" s="83"/>
      <c r="C19" s="83"/>
      <c r="D19" s="83"/>
      <c r="E19" s="83"/>
      <c r="F19" s="83"/>
      <c r="G19" s="83"/>
      <c r="H19" s="83"/>
      <c r="I19" s="83"/>
      <c r="J19" s="83"/>
      <c r="K19" s="83"/>
      <c r="L19" s="83"/>
      <c r="M19" s="83"/>
      <c r="N19" s="83"/>
    </row>
    <row r="20" spans="1:22" ht="18.75">
      <c r="A20" s="83"/>
      <c r="B20" s="170" t="s">
        <v>1744</v>
      </c>
      <c r="C20" s="83"/>
      <c r="D20" s="83"/>
      <c r="E20" s="83"/>
      <c r="F20" s="83"/>
      <c r="G20" s="83"/>
      <c r="H20" s="83"/>
      <c r="I20" s="83"/>
      <c r="J20" s="83"/>
      <c r="K20" s="83"/>
      <c r="L20" s="83"/>
      <c r="M20" s="83"/>
      <c r="N20" s="83"/>
    </row>
    <row r="21" spans="1:22" ht="6" customHeight="1">
      <c r="A21" s="83"/>
      <c r="B21" s="83"/>
      <c r="C21" s="83"/>
      <c r="D21" s="83"/>
      <c r="E21" s="83"/>
      <c r="F21" s="83"/>
      <c r="G21" s="83"/>
      <c r="H21" s="83"/>
      <c r="I21" s="83"/>
      <c r="J21" s="83"/>
      <c r="K21" s="83"/>
      <c r="L21" s="83"/>
      <c r="M21" s="83"/>
      <c r="N21" s="83"/>
    </row>
    <row r="22" spans="1:22" ht="14.25" thickBot="1">
      <c r="A22" s="83"/>
      <c r="B22" s="83"/>
      <c r="C22" s="83"/>
      <c r="D22" s="83"/>
      <c r="E22" s="83"/>
      <c r="F22" s="98"/>
      <c r="G22" s="98" t="s">
        <v>1752</v>
      </c>
      <c r="H22" s="83"/>
      <c r="I22" s="83"/>
      <c r="J22" s="83"/>
      <c r="K22" s="83"/>
      <c r="L22" s="83"/>
      <c r="M22" s="83"/>
      <c r="N22" s="83"/>
    </row>
    <row r="23" spans="1:22" ht="15.75" customHeight="1">
      <c r="A23" s="83"/>
      <c r="B23" s="1326" t="s">
        <v>405</v>
      </c>
      <c r="C23" s="1327"/>
      <c r="D23" s="1332" t="s">
        <v>406</v>
      </c>
      <c r="E23" s="1359" t="s">
        <v>366</v>
      </c>
      <c r="F23" s="1360"/>
      <c r="G23" s="1361"/>
      <c r="H23" s="83"/>
      <c r="I23" s="83"/>
      <c r="J23" s="83"/>
      <c r="K23" s="83"/>
      <c r="L23" s="83"/>
      <c r="M23" s="83"/>
      <c r="N23" s="83"/>
    </row>
    <row r="24" spans="1:22">
      <c r="A24" s="83"/>
      <c r="B24" s="1328"/>
      <c r="C24" s="1329"/>
      <c r="D24" s="1333"/>
      <c r="E24" s="351" t="s">
        <v>403</v>
      </c>
      <c r="F24" s="388"/>
      <c r="G24" s="836"/>
      <c r="H24" s="83"/>
      <c r="I24" s="83"/>
      <c r="J24" s="83"/>
      <c r="K24" s="83"/>
      <c r="L24" s="83"/>
      <c r="M24" s="83"/>
      <c r="N24" s="83"/>
    </row>
    <row r="25" spans="1:22" ht="69.75" customHeight="1">
      <c r="A25" s="83"/>
      <c r="B25" s="1330"/>
      <c r="C25" s="1331"/>
      <c r="D25" s="1334"/>
      <c r="E25" s="344"/>
      <c r="F25" s="356" t="s">
        <v>34</v>
      </c>
      <c r="G25" s="854" t="s">
        <v>35</v>
      </c>
      <c r="H25" s="83"/>
      <c r="I25" s="83"/>
      <c r="J25" s="83"/>
      <c r="K25" s="83"/>
      <c r="L25" s="83"/>
      <c r="M25" s="83"/>
      <c r="N25" s="83"/>
      <c r="R25" s="179"/>
      <c r="S25" s="180" t="s">
        <v>34</v>
      </c>
      <c r="T25" s="180" t="s">
        <v>1753</v>
      </c>
      <c r="U25" s="181" t="s">
        <v>407</v>
      </c>
      <c r="V25" s="182"/>
    </row>
    <row r="26" spans="1:22" ht="13.5" customHeight="1">
      <c r="A26" s="83"/>
      <c r="B26" s="392" t="s">
        <v>1</v>
      </c>
      <c r="C26" s="393"/>
      <c r="D26" s="394">
        <v>2</v>
      </c>
      <c r="E26" s="396">
        <v>51</v>
      </c>
      <c r="F26" s="395">
        <v>49.4</v>
      </c>
      <c r="G26" s="855">
        <v>52.6</v>
      </c>
      <c r="H26" s="83"/>
      <c r="I26" s="83"/>
      <c r="J26" s="83"/>
      <c r="K26" s="83"/>
      <c r="L26" s="83"/>
      <c r="M26" s="83"/>
      <c r="N26" s="83"/>
      <c r="R26" s="182" t="s">
        <v>408</v>
      </c>
      <c r="S26" s="183">
        <v>49.4</v>
      </c>
      <c r="T26" s="183">
        <v>52.6</v>
      </c>
      <c r="U26" s="184">
        <v>51</v>
      </c>
      <c r="V26" s="185"/>
    </row>
    <row r="27" spans="1:22" ht="13.5" customHeight="1">
      <c r="A27" s="83"/>
      <c r="B27" s="380" t="s">
        <v>2</v>
      </c>
      <c r="C27" s="381"/>
      <c r="D27" s="398">
        <v>2</v>
      </c>
      <c r="E27" s="399">
        <v>50.4</v>
      </c>
      <c r="F27" s="481">
        <v>49</v>
      </c>
      <c r="G27" s="856">
        <v>51.8</v>
      </c>
      <c r="H27" s="83"/>
      <c r="I27" s="83"/>
      <c r="J27" s="83"/>
      <c r="K27" s="83"/>
      <c r="L27" s="83"/>
      <c r="M27" s="83"/>
      <c r="N27" s="83"/>
      <c r="R27" s="182" t="s">
        <v>409</v>
      </c>
      <c r="S27" s="183">
        <v>49</v>
      </c>
      <c r="T27" s="183">
        <v>51.8</v>
      </c>
      <c r="U27" s="184">
        <v>50.4</v>
      </c>
      <c r="V27" s="185"/>
    </row>
    <row r="28" spans="1:22" ht="13.5" customHeight="1">
      <c r="A28" s="83"/>
      <c r="B28" s="1345" t="s">
        <v>410</v>
      </c>
      <c r="C28" s="401" t="s">
        <v>4</v>
      </c>
      <c r="D28" s="398">
        <v>3</v>
      </c>
      <c r="E28" s="399">
        <v>72.900000000000006</v>
      </c>
      <c r="F28" s="481">
        <v>71.3</v>
      </c>
      <c r="G28" s="856">
        <v>74.5</v>
      </c>
      <c r="H28" s="83"/>
      <c r="I28" s="83"/>
      <c r="J28" s="83"/>
      <c r="K28" s="83"/>
      <c r="L28" s="83"/>
      <c r="M28" s="83"/>
      <c r="N28" s="83"/>
      <c r="R28" s="186" t="s">
        <v>411</v>
      </c>
      <c r="S28" s="183">
        <v>71.3</v>
      </c>
      <c r="T28" s="183">
        <v>74.5</v>
      </c>
      <c r="U28" s="184">
        <v>72.900000000000006</v>
      </c>
      <c r="V28" s="185"/>
    </row>
    <row r="29" spans="1:22" ht="13.5" customHeight="1">
      <c r="A29" s="83"/>
      <c r="B29" s="1346"/>
      <c r="C29" s="401" t="s">
        <v>5</v>
      </c>
      <c r="D29" s="398">
        <v>6</v>
      </c>
      <c r="E29" s="399">
        <v>48.8</v>
      </c>
      <c r="F29" s="481">
        <v>56.2</v>
      </c>
      <c r="G29" s="856">
        <v>41.6</v>
      </c>
      <c r="H29" s="83"/>
      <c r="I29" s="83"/>
      <c r="J29" s="83"/>
      <c r="K29" s="83"/>
      <c r="L29" s="83"/>
      <c r="M29" s="83"/>
      <c r="N29" s="83"/>
      <c r="R29" s="186" t="s">
        <v>412</v>
      </c>
      <c r="S29" s="183">
        <v>56.2</v>
      </c>
      <c r="T29" s="183">
        <v>41.6</v>
      </c>
      <c r="U29" s="184">
        <v>48.8</v>
      </c>
      <c r="V29" s="185"/>
    </row>
    <row r="30" spans="1:22" ht="13.5" customHeight="1">
      <c r="A30" s="83"/>
      <c r="B30" s="1346"/>
      <c r="C30" s="401" t="s">
        <v>6</v>
      </c>
      <c r="D30" s="398">
        <v>3</v>
      </c>
      <c r="E30" s="399">
        <v>52.5</v>
      </c>
      <c r="F30" s="481">
        <v>54.8</v>
      </c>
      <c r="G30" s="856">
        <v>50.1</v>
      </c>
      <c r="H30" s="83"/>
      <c r="I30" s="83"/>
      <c r="J30" s="83"/>
      <c r="K30" s="83"/>
      <c r="L30" s="83"/>
      <c r="M30" s="83"/>
      <c r="N30" s="83"/>
      <c r="R30" s="182" t="s">
        <v>413</v>
      </c>
      <c r="S30" s="183">
        <v>54.8</v>
      </c>
      <c r="T30" s="183">
        <v>50.1</v>
      </c>
      <c r="U30" s="184">
        <v>52.5</v>
      </c>
      <c r="V30" s="185"/>
    </row>
    <row r="31" spans="1:22" ht="13.5" customHeight="1">
      <c r="A31" s="83"/>
      <c r="B31" s="1346"/>
      <c r="C31" s="401" t="s">
        <v>1754</v>
      </c>
      <c r="D31" s="398">
        <v>3</v>
      </c>
      <c r="E31" s="399">
        <v>53.3</v>
      </c>
      <c r="F31" s="481">
        <v>57.4</v>
      </c>
      <c r="G31" s="856">
        <v>49.3</v>
      </c>
      <c r="H31" s="83"/>
      <c r="I31" s="83"/>
      <c r="J31" s="83"/>
      <c r="K31" s="83"/>
      <c r="L31" s="83"/>
      <c r="M31" s="83"/>
      <c r="N31" s="83"/>
      <c r="R31" s="182" t="s">
        <v>414</v>
      </c>
      <c r="S31" s="183">
        <v>57.4</v>
      </c>
      <c r="T31" s="183">
        <v>49.3</v>
      </c>
      <c r="U31" s="184">
        <v>53.3</v>
      </c>
      <c r="V31" s="185"/>
    </row>
    <row r="32" spans="1:22" ht="13.5" customHeight="1">
      <c r="A32" s="83"/>
      <c r="B32" s="1347"/>
      <c r="C32" s="401" t="s">
        <v>1746</v>
      </c>
      <c r="D32" s="398">
        <v>3</v>
      </c>
      <c r="E32" s="399">
        <v>54.3</v>
      </c>
      <c r="F32" s="481">
        <v>58.3</v>
      </c>
      <c r="G32" s="856">
        <v>50.3</v>
      </c>
      <c r="H32" s="83"/>
      <c r="I32" s="83"/>
      <c r="J32" s="83"/>
      <c r="K32" s="83"/>
      <c r="L32" s="83"/>
      <c r="M32" s="83"/>
      <c r="N32" s="83"/>
      <c r="R32" s="182" t="s">
        <v>415</v>
      </c>
      <c r="S32" s="183">
        <v>58.3</v>
      </c>
      <c r="T32" s="183">
        <v>50.3</v>
      </c>
      <c r="U32" s="184">
        <v>54.3</v>
      </c>
      <c r="V32" s="185"/>
    </row>
    <row r="33" spans="1:22" ht="14.25" thickBot="1">
      <c r="A33" s="83"/>
      <c r="B33" s="402" t="s">
        <v>7</v>
      </c>
      <c r="C33" s="403"/>
      <c r="D33" s="404">
        <v>3</v>
      </c>
      <c r="E33" s="406">
        <v>65.3</v>
      </c>
      <c r="F33" s="405">
        <v>64.5</v>
      </c>
      <c r="G33" s="857">
        <v>66.099999999999994</v>
      </c>
      <c r="H33" s="83"/>
      <c r="I33" s="83"/>
      <c r="J33" s="83"/>
      <c r="K33" s="83"/>
      <c r="L33" s="83"/>
      <c r="M33" s="83"/>
      <c r="N33" s="83"/>
      <c r="R33" s="187" t="s">
        <v>416</v>
      </c>
      <c r="S33" s="188">
        <v>64.5</v>
      </c>
      <c r="T33" s="188">
        <v>66.099999999999994</v>
      </c>
      <c r="U33" s="189">
        <v>65.3</v>
      </c>
      <c r="V33" s="185"/>
    </row>
    <row r="34" spans="1:22" ht="15" thickTop="1" thickBot="1">
      <c r="A34" s="83"/>
      <c r="B34" s="408" t="s">
        <v>8</v>
      </c>
      <c r="C34" s="409"/>
      <c r="D34" s="410">
        <v>25</v>
      </c>
      <c r="E34" s="411">
        <v>55.6</v>
      </c>
      <c r="F34" s="482">
        <v>58.1</v>
      </c>
      <c r="G34" s="858">
        <v>53.2</v>
      </c>
      <c r="H34" s="83"/>
      <c r="I34" s="83"/>
      <c r="J34" s="83"/>
      <c r="K34" s="83"/>
      <c r="L34" s="83"/>
      <c r="M34" s="83"/>
      <c r="N34" s="83"/>
    </row>
    <row r="35" spans="1:22">
      <c r="A35" s="83"/>
      <c r="B35" s="425" t="s">
        <v>417</v>
      </c>
      <c r="C35" s="343"/>
      <c r="D35" s="343"/>
      <c r="E35" s="426">
        <v>100</v>
      </c>
      <c r="F35" s="426">
        <v>104.49640287769783</v>
      </c>
      <c r="G35" s="427">
        <v>95.683453237410077</v>
      </c>
      <c r="H35" s="83"/>
      <c r="I35" s="83"/>
      <c r="J35" s="83"/>
      <c r="K35" s="83"/>
      <c r="L35" s="83"/>
      <c r="M35" s="83"/>
      <c r="N35" s="83"/>
    </row>
    <row r="36" spans="1:22">
      <c r="A36" s="83"/>
      <c r="B36" s="428" t="s">
        <v>418</v>
      </c>
      <c r="C36" s="429"/>
      <c r="D36" s="429"/>
      <c r="E36" s="430">
        <v>100</v>
      </c>
      <c r="F36" s="430">
        <v>106.98254364089775</v>
      </c>
      <c r="G36" s="431">
        <v>93.266832917705727</v>
      </c>
      <c r="H36" s="83"/>
      <c r="I36" s="83"/>
      <c r="J36" s="83"/>
      <c r="K36" s="83"/>
      <c r="L36" s="83"/>
      <c r="M36" s="83"/>
      <c r="N36" s="83"/>
    </row>
    <row r="37" spans="1:22" ht="14.25" thickBot="1">
      <c r="A37" s="83"/>
      <c r="B37" s="432" t="s">
        <v>419</v>
      </c>
      <c r="C37" s="433"/>
      <c r="D37" s="433"/>
      <c r="E37" s="434">
        <v>0</v>
      </c>
      <c r="F37" s="483">
        <v>-2.4861407631999128</v>
      </c>
      <c r="G37" s="435">
        <v>2.4166203197043501</v>
      </c>
      <c r="H37" s="83"/>
      <c r="I37" s="83"/>
      <c r="J37" s="83"/>
      <c r="K37" s="83"/>
      <c r="L37" s="83"/>
      <c r="M37" s="83"/>
      <c r="N37" s="83"/>
    </row>
    <row r="38" spans="1:22">
      <c r="A38" s="83"/>
      <c r="B38" s="83"/>
      <c r="C38" s="83"/>
      <c r="D38" s="83"/>
      <c r="E38" s="83"/>
      <c r="F38" s="83"/>
      <c r="G38" s="83"/>
      <c r="H38" s="83"/>
      <c r="I38" s="83"/>
      <c r="J38" s="83"/>
      <c r="K38" s="83"/>
      <c r="L38" s="83"/>
      <c r="M38" s="83"/>
      <c r="N38" s="83"/>
    </row>
    <row r="39" spans="1:22" ht="14.25" thickBot="1">
      <c r="A39" s="83"/>
      <c r="B39" s="83"/>
      <c r="C39" s="83"/>
      <c r="D39" s="83"/>
      <c r="E39" s="83"/>
      <c r="F39" s="83"/>
      <c r="G39" s="83"/>
      <c r="H39" s="83"/>
      <c r="I39" s="83"/>
      <c r="J39" s="98" t="s">
        <v>1747</v>
      </c>
      <c r="K39" s="83"/>
      <c r="L39" s="83"/>
      <c r="M39" s="83"/>
      <c r="N39" s="83"/>
    </row>
    <row r="40" spans="1:22" ht="7.5" customHeight="1">
      <c r="A40" s="83"/>
      <c r="B40" s="1326" t="s">
        <v>366</v>
      </c>
      <c r="C40" s="1327"/>
      <c r="D40" s="1315" t="s">
        <v>8</v>
      </c>
      <c r="E40" s="363"/>
      <c r="F40" s="363"/>
      <c r="G40" s="363"/>
      <c r="H40" s="363"/>
      <c r="I40" s="363"/>
      <c r="J40" s="364"/>
      <c r="K40" s="83"/>
      <c r="L40" s="83"/>
      <c r="M40" s="83"/>
      <c r="N40" s="83"/>
    </row>
    <row r="41" spans="1:22">
      <c r="A41" s="83"/>
      <c r="B41" s="1330"/>
      <c r="C41" s="1331"/>
      <c r="D41" s="1316"/>
      <c r="E41" s="210" t="s">
        <v>183</v>
      </c>
      <c r="F41" s="210" t="s">
        <v>229</v>
      </c>
      <c r="G41" s="210" t="s">
        <v>230</v>
      </c>
      <c r="H41" s="210" t="s">
        <v>231</v>
      </c>
      <c r="I41" s="210" t="s">
        <v>232</v>
      </c>
      <c r="J41" s="366" t="s">
        <v>233</v>
      </c>
      <c r="K41" s="83"/>
      <c r="L41" s="83"/>
      <c r="M41" s="83"/>
      <c r="N41" s="83"/>
    </row>
    <row r="42" spans="1:22">
      <c r="A42" s="83"/>
      <c r="B42" s="367" t="s">
        <v>8</v>
      </c>
      <c r="C42" s="208"/>
      <c r="D42" s="368">
        <v>55.6</v>
      </c>
      <c r="E42" s="369">
        <v>42.9</v>
      </c>
      <c r="F42" s="369">
        <v>51.1</v>
      </c>
      <c r="G42" s="369">
        <v>54.5</v>
      </c>
      <c r="H42" s="369">
        <v>60.7</v>
      </c>
      <c r="I42" s="369">
        <v>63.3</v>
      </c>
      <c r="J42" s="370">
        <v>61.4</v>
      </c>
      <c r="K42" s="83"/>
      <c r="L42" s="83"/>
      <c r="M42" s="83"/>
      <c r="N42" s="83"/>
    </row>
    <row r="43" spans="1:22">
      <c r="A43" s="83"/>
      <c r="B43" s="365"/>
      <c r="C43" s="371" t="s">
        <v>34</v>
      </c>
      <c r="D43" s="368">
        <v>58.1</v>
      </c>
      <c r="E43" s="369">
        <v>44.8</v>
      </c>
      <c r="F43" s="369">
        <v>54.4</v>
      </c>
      <c r="G43" s="369">
        <v>56.5</v>
      </c>
      <c r="H43" s="369">
        <v>62.4</v>
      </c>
      <c r="I43" s="369">
        <v>66.2</v>
      </c>
      <c r="J43" s="370">
        <v>66.3</v>
      </c>
      <c r="K43" s="83"/>
      <c r="L43" s="83"/>
      <c r="M43" s="83"/>
      <c r="N43" s="83"/>
    </row>
    <row r="44" spans="1:22" ht="14.25" thickBot="1">
      <c r="A44" s="83"/>
      <c r="B44" s="372"/>
      <c r="C44" s="373" t="s">
        <v>35</v>
      </c>
      <c r="D44" s="374">
        <v>53.2</v>
      </c>
      <c r="E44" s="375">
        <v>40.9</v>
      </c>
      <c r="F44" s="375">
        <v>47.7</v>
      </c>
      <c r="G44" s="375">
        <v>52.4</v>
      </c>
      <c r="H44" s="375">
        <v>59.1</v>
      </c>
      <c r="I44" s="375">
        <v>60.8</v>
      </c>
      <c r="J44" s="376">
        <v>57</v>
      </c>
      <c r="K44" s="83"/>
      <c r="L44" s="83"/>
      <c r="M44" s="83"/>
      <c r="N44" s="83"/>
    </row>
    <row r="45" spans="1:22" ht="6" customHeight="1">
      <c r="A45" s="83"/>
      <c r="B45" s="83"/>
      <c r="C45" s="83"/>
      <c r="D45" s="83"/>
      <c r="E45" s="83"/>
      <c r="F45" s="83"/>
      <c r="G45" s="83"/>
      <c r="H45" s="83"/>
      <c r="I45" s="83"/>
      <c r="J45" s="83"/>
      <c r="K45" s="83"/>
      <c r="L45" s="83"/>
      <c r="M45" s="83"/>
      <c r="N45" s="83"/>
    </row>
    <row r="46" spans="1:22" ht="19.5" thickBot="1">
      <c r="A46" s="83"/>
      <c r="B46" s="190" t="s">
        <v>1745</v>
      </c>
      <c r="C46" s="83"/>
      <c r="D46" s="83"/>
      <c r="E46" s="83"/>
      <c r="F46" s="83"/>
      <c r="G46" s="83"/>
      <c r="H46" s="83"/>
      <c r="I46" s="83"/>
      <c r="J46" s="83"/>
      <c r="K46" s="83"/>
      <c r="L46" s="98" t="s">
        <v>1747</v>
      </c>
      <c r="M46" s="98"/>
      <c r="N46" s="98"/>
    </row>
    <row r="47" spans="1:22" ht="69.75" customHeight="1">
      <c r="A47" s="83"/>
      <c r="B47" s="417"/>
      <c r="C47" s="418"/>
      <c r="D47" s="1317" t="s">
        <v>275</v>
      </c>
      <c r="E47" s="1317"/>
      <c r="F47" s="1317"/>
      <c r="G47" s="1317"/>
      <c r="H47" s="1317"/>
      <c r="I47" s="1317"/>
      <c r="J47" s="1317"/>
      <c r="K47" s="378" t="s">
        <v>403</v>
      </c>
      <c r="L47" s="837" t="s">
        <v>34</v>
      </c>
      <c r="M47" s="838" t="s">
        <v>35</v>
      </c>
      <c r="N47" s="83"/>
    </row>
    <row r="48" spans="1:22">
      <c r="A48" s="83"/>
      <c r="B48" s="1318" t="s">
        <v>21</v>
      </c>
      <c r="C48" s="1319"/>
      <c r="D48" s="421" t="s">
        <v>277</v>
      </c>
      <c r="E48" s="381"/>
      <c r="F48" s="381"/>
      <c r="G48" s="381"/>
      <c r="H48" s="381"/>
      <c r="I48" s="381"/>
      <c r="J48" s="381"/>
      <c r="K48" s="382">
        <v>54.9</v>
      </c>
      <c r="L48" s="382">
        <v>52.1</v>
      </c>
      <c r="M48" s="839">
        <v>57.6</v>
      </c>
      <c r="N48" s="83"/>
    </row>
    <row r="49" spans="1:14">
      <c r="A49" s="83"/>
      <c r="B49" s="1320"/>
      <c r="C49" s="1321"/>
      <c r="D49" s="421" t="s">
        <v>278</v>
      </c>
      <c r="E49" s="381"/>
      <c r="F49" s="381"/>
      <c r="G49" s="381"/>
      <c r="H49" s="381"/>
      <c r="I49" s="381"/>
      <c r="J49" s="381"/>
      <c r="K49" s="382">
        <v>72.099999999999994</v>
      </c>
      <c r="L49" s="382">
        <v>69.5</v>
      </c>
      <c r="M49" s="839">
        <v>74.599999999999994</v>
      </c>
      <c r="N49" s="83"/>
    </row>
    <row r="50" spans="1:14">
      <c r="A50" s="83"/>
      <c r="B50" s="1322"/>
      <c r="C50" s="1323"/>
      <c r="D50" s="421" t="s">
        <v>279</v>
      </c>
      <c r="E50" s="381"/>
      <c r="F50" s="381"/>
      <c r="G50" s="381"/>
      <c r="H50" s="381"/>
      <c r="I50" s="381"/>
      <c r="J50" s="381"/>
      <c r="K50" s="382">
        <v>84.5</v>
      </c>
      <c r="L50" s="382">
        <v>82.6</v>
      </c>
      <c r="M50" s="839">
        <v>86.3</v>
      </c>
      <c r="N50" s="83"/>
    </row>
    <row r="51" spans="1:14">
      <c r="A51" s="83"/>
      <c r="B51" s="1318" t="s">
        <v>1748</v>
      </c>
      <c r="C51" s="1319"/>
      <c r="D51" s="421" t="s">
        <v>420</v>
      </c>
      <c r="E51" s="381"/>
      <c r="F51" s="381"/>
      <c r="G51" s="381"/>
      <c r="H51" s="381"/>
      <c r="I51" s="381"/>
      <c r="J51" s="381"/>
      <c r="K51" s="382">
        <v>47.4</v>
      </c>
      <c r="L51" s="382">
        <v>45.5</v>
      </c>
      <c r="M51" s="839">
        <v>49.4</v>
      </c>
      <c r="N51" s="83"/>
    </row>
    <row r="52" spans="1:14">
      <c r="A52" s="83"/>
      <c r="B52" s="1322"/>
      <c r="C52" s="1323"/>
      <c r="D52" s="840" t="s">
        <v>282</v>
      </c>
      <c r="E52" s="429"/>
      <c r="F52" s="429"/>
      <c r="G52" s="429"/>
      <c r="H52" s="429"/>
      <c r="I52" s="429"/>
      <c r="J52" s="429"/>
      <c r="K52" s="430">
        <v>35.6</v>
      </c>
      <c r="L52" s="430">
        <v>37.299999999999997</v>
      </c>
      <c r="M52" s="431">
        <v>33.9</v>
      </c>
      <c r="N52" s="83"/>
    </row>
    <row r="53" spans="1:14">
      <c r="A53" s="83"/>
      <c r="B53" s="1337" t="s">
        <v>283</v>
      </c>
      <c r="C53" s="1338"/>
      <c r="D53" s="840" t="s">
        <v>284</v>
      </c>
      <c r="E53" s="429"/>
      <c r="F53" s="429"/>
      <c r="G53" s="429"/>
      <c r="H53" s="429"/>
      <c r="I53" s="429"/>
      <c r="J53" s="429"/>
      <c r="K53" s="430">
        <v>54.7</v>
      </c>
      <c r="L53" s="430">
        <v>53.3</v>
      </c>
      <c r="M53" s="431">
        <v>56</v>
      </c>
      <c r="N53" s="83"/>
    </row>
    <row r="54" spans="1:14">
      <c r="A54" s="83"/>
      <c r="B54" s="1339"/>
      <c r="C54" s="1340"/>
      <c r="D54" s="840" t="s">
        <v>285</v>
      </c>
      <c r="E54" s="429"/>
      <c r="F54" s="429"/>
      <c r="G54" s="429"/>
      <c r="H54" s="429"/>
      <c r="I54" s="429"/>
      <c r="J54" s="429"/>
      <c r="K54" s="430">
        <v>53.6</v>
      </c>
      <c r="L54" s="430">
        <v>53.7</v>
      </c>
      <c r="M54" s="431">
        <v>53.3</v>
      </c>
      <c r="N54" s="83"/>
    </row>
    <row r="55" spans="1:14">
      <c r="A55" s="83"/>
      <c r="B55" s="1339"/>
      <c r="C55" s="1340"/>
      <c r="D55" s="840" t="s">
        <v>286</v>
      </c>
      <c r="E55" s="429"/>
      <c r="F55" s="429"/>
      <c r="G55" s="429"/>
      <c r="H55" s="429"/>
      <c r="I55" s="429"/>
      <c r="J55" s="429"/>
      <c r="K55" s="430">
        <v>63.1</v>
      </c>
      <c r="L55" s="430">
        <v>62.9</v>
      </c>
      <c r="M55" s="431">
        <v>63.2</v>
      </c>
      <c r="N55" s="83"/>
    </row>
    <row r="56" spans="1:14">
      <c r="A56" s="83"/>
      <c r="B56" s="1339"/>
      <c r="C56" s="1340"/>
      <c r="D56" s="840" t="s">
        <v>287</v>
      </c>
      <c r="E56" s="429"/>
      <c r="F56" s="429"/>
      <c r="G56" s="429"/>
      <c r="H56" s="429"/>
      <c r="I56" s="429"/>
      <c r="J56" s="429"/>
      <c r="K56" s="430">
        <v>3.9</v>
      </c>
      <c r="L56" s="430">
        <v>5</v>
      </c>
      <c r="M56" s="431">
        <v>2.8</v>
      </c>
      <c r="N56" s="83"/>
    </row>
    <row r="57" spans="1:14">
      <c r="A57" s="83"/>
      <c r="B57" s="1339"/>
      <c r="C57" s="1340"/>
      <c r="D57" s="840" t="s">
        <v>1749</v>
      </c>
      <c r="E57" s="429"/>
      <c r="F57" s="429"/>
      <c r="G57" s="429"/>
      <c r="H57" s="429"/>
      <c r="I57" s="429"/>
      <c r="J57" s="429"/>
      <c r="K57" s="430">
        <v>11.4</v>
      </c>
      <c r="L57" s="430">
        <v>13.5</v>
      </c>
      <c r="M57" s="431">
        <v>9.3000000000000007</v>
      </c>
      <c r="N57" s="83"/>
    </row>
    <row r="58" spans="1:14">
      <c r="A58" s="83"/>
      <c r="B58" s="1339"/>
      <c r="C58" s="1340"/>
      <c r="D58" s="840" t="s">
        <v>289</v>
      </c>
      <c r="E58" s="429"/>
      <c r="F58" s="429"/>
      <c r="G58" s="429"/>
      <c r="H58" s="429"/>
      <c r="I58" s="429"/>
      <c r="J58" s="429"/>
      <c r="K58" s="430">
        <v>31.6</v>
      </c>
      <c r="L58" s="430">
        <v>39.1</v>
      </c>
      <c r="M58" s="431">
        <v>24.4</v>
      </c>
      <c r="N58" s="83"/>
    </row>
    <row r="59" spans="1:14">
      <c r="A59" s="83"/>
      <c r="B59" s="1339"/>
      <c r="C59" s="1340"/>
      <c r="D59" s="840" t="s">
        <v>422</v>
      </c>
      <c r="E59" s="429"/>
      <c r="F59" s="429"/>
      <c r="G59" s="429"/>
      <c r="H59" s="429"/>
      <c r="I59" s="429"/>
      <c r="J59" s="429"/>
      <c r="K59" s="430">
        <v>32.200000000000003</v>
      </c>
      <c r="L59" s="430">
        <v>27.3</v>
      </c>
      <c r="M59" s="431">
        <v>38.200000000000003</v>
      </c>
      <c r="N59" s="83"/>
    </row>
    <row r="60" spans="1:14">
      <c r="A60" s="83"/>
      <c r="B60" s="1341"/>
      <c r="C60" s="1342"/>
      <c r="D60" s="840" t="s">
        <v>423</v>
      </c>
      <c r="E60" s="429"/>
      <c r="F60" s="429"/>
      <c r="G60" s="429"/>
      <c r="H60" s="429"/>
      <c r="I60" s="429"/>
      <c r="J60" s="429"/>
      <c r="K60" s="430">
        <v>25.6</v>
      </c>
      <c r="L60" s="430">
        <v>24.2</v>
      </c>
      <c r="M60" s="431">
        <v>27.4</v>
      </c>
      <c r="N60" s="83"/>
    </row>
    <row r="61" spans="1:14">
      <c r="A61" s="83"/>
      <c r="B61" s="1318" t="s">
        <v>424</v>
      </c>
      <c r="C61" s="1319"/>
      <c r="D61" s="422" t="s">
        <v>291</v>
      </c>
      <c r="E61" s="414"/>
      <c r="F61" s="414"/>
      <c r="G61" s="414"/>
      <c r="H61" s="414"/>
      <c r="I61" s="414"/>
      <c r="J61" s="415"/>
      <c r="K61" s="382">
        <v>73.7</v>
      </c>
      <c r="L61" s="382">
        <v>72.5</v>
      </c>
      <c r="M61" s="839">
        <v>74.8</v>
      </c>
      <c r="N61" s="83"/>
    </row>
    <row r="62" spans="1:14">
      <c r="A62" s="83"/>
      <c r="B62" s="1322"/>
      <c r="C62" s="1323"/>
      <c r="D62" s="423" t="s">
        <v>292</v>
      </c>
      <c r="E62" s="381"/>
      <c r="F62" s="381"/>
      <c r="G62" s="381"/>
      <c r="H62" s="381"/>
      <c r="I62" s="381"/>
      <c r="J62" s="381"/>
      <c r="K62" s="382">
        <v>37.1</v>
      </c>
      <c r="L62" s="382">
        <v>30.5</v>
      </c>
      <c r="M62" s="839">
        <v>43.4</v>
      </c>
      <c r="N62" s="83"/>
    </row>
    <row r="63" spans="1:14">
      <c r="A63" s="83"/>
      <c r="B63" s="1318" t="s">
        <v>293</v>
      </c>
      <c r="C63" s="1319"/>
      <c r="D63" s="421" t="s">
        <v>294</v>
      </c>
      <c r="E63" s="381"/>
      <c r="F63" s="381"/>
      <c r="G63" s="381"/>
      <c r="H63" s="381"/>
      <c r="I63" s="381"/>
      <c r="J63" s="381"/>
      <c r="K63" s="382">
        <v>62.4</v>
      </c>
      <c r="L63" s="382">
        <v>60.5</v>
      </c>
      <c r="M63" s="839">
        <v>64.400000000000006</v>
      </c>
      <c r="N63" s="83"/>
    </row>
    <row r="64" spans="1:14">
      <c r="A64" s="83"/>
      <c r="B64" s="1322"/>
      <c r="C64" s="1323"/>
      <c r="D64" s="421" t="s">
        <v>295</v>
      </c>
      <c r="E64" s="381"/>
      <c r="F64" s="381"/>
      <c r="G64" s="381"/>
      <c r="H64" s="381"/>
      <c r="I64" s="381"/>
      <c r="J64" s="381"/>
      <c r="K64" s="382">
        <v>6.6</v>
      </c>
      <c r="L64" s="382">
        <v>8.1</v>
      </c>
      <c r="M64" s="839">
        <v>5.0999999999999996</v>
      </c>
      <c r="N64" s="83"/>
    </row>
    <row r="65" spans="1:14">
      <c r="A65" s="83"/>
      <c r="B65" s="1318" t="s">
        <v>300</v>
      </c>
      <c r="C65" s="1319"/>
      <c r="D65" s="421" t="s">
        <v>395</v>
      </c>
      <c r="E65" s="381"/>
      <c r="F65" s="381"/>
      <c r="G65" s="381"/>
      <c r="H65" s="381"/>
      <c r="I65" s="381"/>
      <c r="J65" s="381"/>
      <c r="K65" s="382">
        <v>78.599999999999994</v>
      </c>
      <c r="L65" s="382">
        <v>69.5</v>
      </c>
      <c r="M65" s="839">
        <v>87.5</v>
      </c>
      <c r="N65" s="83"/>
    </row>
    <row r="66" spans="1:14">
      <c r="A66" s="83"/>
      <c r="B66" s="1320"/>
      <c r="C66" s="1321"/>
      <c r="D66" s="421" t="s">
        <v>302</v>
      </c>
      <c r="E66" s="381"/>
      <c r="F66" s="381"/>
      <c r="G66" s="381"/>
      <c r="H66" s="381"/>
      <c r="I66" s="381"/>
      <c r="J66" s="381"/>
      <c r="K66" s="382">
        <v>47.1</v>
      </c>
      <c r="L66" s="382">
        <v>50.1</v>
      </c>
      <c r="M66" s="839">
        <v>44.2</v>
      </c>
      <c r="N66" s="83"/>
    </row>
    <row r="67" spans="1:14" ht="14.25" thickBot="1">
      <c r="A67" s="83"/>
      <c r="B67" s="1343"/>
      <c r="C67" s="1344"/>
      <c r="D67" s="424" t="s">
        <v>303</v>
      </c>
      <c r="E67" s="385"/>
      <c r="F67" s="385"/>
      <c r="G67" s="385"/>
      <c r="H67" s="385"/>
      <c r="I67" s="385"/>
      <c r="J67" s="385"/>
      <c r="K67" s="386">
        <v>15</v>
      </c>
      <c r="L67" s="386">
        <v>13.5</v>
      </c>
      <c r="M67" s="841">
        <v>16.399999999999999</v>
      </c>
      <c r="N67" s="83"/>
    </row>
    <row r="68" spans="1:14" ht="5.25" customHeight="1">
      <c r="A68" s="83"/>
      <c r="B68" s="83"/>
      <c r="C68" s="83"/>
      <c r="D68" s="83"/>
      <c r="E68" s="83"/>
      <c r="F68" s="83"/>
      <c r="G68" s="83"/>
      <c r="H68" s="83"/>
      <c r="I68" s="83"/>
      <c r="J68" s="83"/>
      <c r="K68" s="83"/>
      <c r="L68" s="83"/>
      <c r="M68" s="83"/>
      <c r="N68" s="83"/>
    </row>
  </sheetData>
  <mergeCells count="17">
    <mergeCell ref="D40:D41"/>
    <mergeCell ref="D47:J47"/>
    <mergeCell ref="B48:C50"/>
    <mergeCell ref="B51:C52"/>
    <mergeCell ref="E5:M5"/>
    <mergeCell ref="E6:I6"/>
    <mergeCell ref="D8:D9"/>
    <mergeCell ref="B14:E14"/>
    <mergeCell ref="B23:C25"/>
    <mergeCell ref="D23:D25"/>
    <mergeCell ref="E23:G23"/>
    <mergeCell ref="B53:C60"/>
    <mergeCell ref="B61:C62"/>
    <mergeCell ref="B63:C64"/>
    <mergeCell ref="B65:C67"/>
    <mergeCell ref="B28:B32"/>
    <mergeCell ref="B40:C41"/>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8"/>
  <sheetViews>
    <sheetView showGridLines="0" view="pageBreakPreview" zoomScale="70" zoomScaleNormal="100" zoomScaleSheetLayoutView="70" workbookViewId="0">
      <selection activeCell="B1" sqref="B1"/>
    </sheetView>
  </sheetViews>
  <sheetFormatPr defaultRowHeight="13.5"/>
  <cols>
    <col min="1" max="1" width="1.5" customWidth="1"/>
    <col min="2" max="2" width="9.875" customWidth="1"/>
    <col min="3" max="3" width="0.625" customWidth="1"/>
    <col min="4" max="4" width="9.625" customWidth="1"/>
    <col min="5" max="6" width="10.125" customWidth="1"/>
    <col min="7" max="7" width="13.5" customWidth="1"/>
    <col min="8" max="14" width="9.625" customWidth="1"/>
    <col min="15" max="15" width="1.5" customWidth="1"/>
    <col min="16" max="17" width="10.125" customWidth="1"/>
    <col min="18" max="18" width="1.375" customWidth="1"/>
    <col min="19" max="19" width="4.25" customWidth="1"/>
    <col min="22" max="22" width="11.875" customWidth="1"/>
  </cols>
  <sheetData>
    <row r="1" spans="1:18" ht="32.25">
      <c r="A1" s="83"/>
      <c r="B1" s="169" t="s">
        <v>1768</v>
      </c>
      <c r="C1" s="83"/>
      <c r="D1" s="83"/>
      <c r="E1" s="83"/>
      <c r="F1" s="83"/>
      <c r="G1" s="83"/>
      <c r="H1" s="83"/>
      <c r="I1" s="83"/>
      <c r="J1" s="83"/>
      <c r="K1" s="83"/>
      <c r="L1" s="83"/>
      <c r="M1" s="83"/>
      <c r="N1" s="83"/>
      <c r="O1" s="83"/>
      <c r="P1" s="83"/>
      <c r="Q1" s="83"/>
      <c r="R1" s="83"/>
    </row>
    <row r="2" spans="1:18" ht="24" customHeight="1">
      <c r="A2" s="83"/>
      <c r="B2" s="83"/>
      <c r="C2" s="83"/>
      <c r="D2" s="83"/>
      <c r="E2" s="83"/>
      <c r="F2" s="83"/>
      <c r="G2" s="83"/>
      <c r="H2" s="83"/>
      <c r="I2" s="83"/>
      <c r="J2" s="83"/>
      <c r="K2" s="83"/>
      <c r="L2" s="83"/>
      <c r="M2" s="83"/>
      <c r="N2" s="83"/>
      <c r="O2" s="83"/>
      <c r="P2" s="83"/>
      <c r="Q2" s="83"/>
      <c r="R2" s="83"/>
    </row>
    <row r="3" spans="1:18" ht="18.75" customHeight="1" thickBot="1">
      <c r="A3" s="83"/>
      <c r="B3" s="170" t="s">
        <v>399</v>
      </c>
      <c r="C3" s="83"/>
      <c r="D3" s="83"/>
      <c r="E3" s="83"/>
      <c r="F3" s="83"/>
      <c r="G3" s="83"/>
      <c r="H3" s="83"/>
      <c r="I3" s="83"/>
      <c r="J3" s="83"/>
      <c r="K3" s="83"/>
      <c r="L3" s="83"/>
      <c r="M3" s="83"/>
      <c r="N3" s="98" t="s">
        <v>568</v>
      </c>
      <c r="O3" s="83"/>
      <c r="P3" s="83"/>
      <c r="Q3" s="83"/>
      <c r="R3" s="83"/>
    </row>
    <row r="4" spans="1:18" ht="16.5" hidden="1" customHeight="1">
      <c r="A4" s="83"/>
      <c r="B4" s="171"/>
      <c r="C4" s="83"/>
      <c r="D4" s="83"/>
      <c r="E4" s="83"/>
      <c r="F4" s="83"/>
      <c r="G4" s="83"/>
      <c r="H4" s="83"/>
      <c r="I4" s="83"/>
      <c r="J4" s="83"/>
      <c r="K4" s="83"/>
      <c r="L4" s="83"/>
      <c r="M4" s="83"/>
      <c r="O4" s="83"/>
      <c r="P4" s="83"/>
      <c r="Q4" s="83"/>
      <c r="R4" s="83"/>
    </row>
    <row r="5" spans="1:18" ht="16.5" customHeight="1">
      <c r="A5" s="83"/>
      <c r="B5" s="1326" t="s">
        <v>275</v>
      </c>
      <c r="C5" s="1381"/>
      <c r="D5" s="1381"/>
      <c r="E5" s="1381"/>
      <c r="F5" s="1395"/>
      <c r="G5" s="1396"/>
      <c r="H5" s="875" t="s">
        <v>403</v>
      </c>
      <c r="I5" s="449"/>
      <c r="J5" s="475"/>
      <c r="K5" s="475"/>
      <c r="L5" s="475"/>
      <c r="M5" s="475"/>
      <c r="N5" s="450"/>
      <c r="O5" s="83"/>
      <c r="P5" s="83"/>
      <c r="Q5" s="83"/>
      <c r="R5" s="83"/>
    </row>
    <row r="6" spans="1:18" ht="69" customHeight="1">
      <c r="A6" s="83"/>
      <c r="B6" s="1400"/>
      <c r="C6" s="1398"/>
      <c r="D6" s="1398"/>
      <c r="E6" s="1398"/>
      <c r="F6" s="1398"/>
      <c r="G6" s="1399"/>
      <c r="H6" s="344"/>
      <c r="I6" s="356" t="s">
        <v>404</v>
      </c>
      <c r="J6" s="356" t="s">
        <v>1756</v>
      </c>
      <c r="K6" s="356" t="s">
        <v>1664</v>
      </c>
      <c r="L6" s="356" t="s">
        <v>1665</v>
      </c>
      <c r="M6" s="356" t="s">
        <v>569</v>
      </c>
      <c r="N6" s="420" t="s">
        <v>570</v>
      </c>
      <c r="O6" s="83"/>
      <c r="P6" s="83"/>
      <c r="Q6" s="83"/>
      <c r="R6" s="83"/>
    </row>
    <row r="7" spans="1:18" ht="16.5" customHeight="1">
      <c r="A7" s="83"/>
      <c r="B7" s="874" t="s">
        <v>574</v>
      </c>
      <c r="C7" s="355"/>
      <c r="D7" s="355"/>
      <c r="E7" s="355"/>
      <c r="F7" s="393"/>
      <c r="G7" s="393"/>
      <c r="H7" s="466">
        <v>25000</v>
      </c>
      <c r="I7" s="467">
        <v>1645</v>
      </c>
      <c r="J7" s="467">
        <v>162</v>
      </c>
      <c r="K7" s="467">
        <v>218</v>
      </c>
      <c r="L7" s="467">
        <v>1949</v>
      </c>
      <c r="M7" s="467">
        <v>1126</v>
      </c>
      <c r="N7" s="468">
        <v>2167</v>
      </c>
      <c r="O7" s="83"/>
      <c r="P7" s="83"/>
      <c r="Q7" s="83"/>
      <c r="R7" s="83"/>
    </row>
    <row r="8" spans="1:18">
      <c r="A8" s="83"/>
      <c r="B8" s="380" t="s">
        <v>1757</v>
      </c>
      <c r="C8" s="381"/>
      <c r="D8" s="381"/>
      <c r="E8" s="381"/>
      <c r="F8" s="381"/>
      <c r="G8" s="381"/>
      <c r="H8" s="382">
        <v>5.9</v>
      </c>
      <c r="I8" s="453">
        <v>8.1</v>
      </c>
      <c r="J8" s="382">
        <v>5.6</v>
      </c>
      <c r="K8" s="382">
        <v>10.1</v>
      </c>
      <c r="L8" s="382">
        <v>4.5999999999999996</v>
      </c>
      <c r="M8" s="382">
        <v>3.1</v>
      </c>
      <c r="N8" s="383">
        <v>5.2</v>
      </c>
      <c r="O8" s="83"/>
      <c r="P8" s="83"/>
      <c r="Q8" s="83"/>
      <c r="R8" s="83"/>
    </row>
    <row r="9" spans="1:18">
      <c r="A9" s="83"/>
      <c r="B9" s="380" t="s">
        <v>564</v>
      </c>
      <c r="C9" s="381"/>
      <c r="D9" s="381"/>
      <c r="E9" s="381"/>
      <c r="F9" s="381"/>
      <c r="G9" s="381"/>
      <c r="H9" s="382">
        <v>33.1</v>
      </c>
      <c r="I9" s="453">
        <v>45.7</v>
      </c>
      <c r="J9" s="382">
        <v>1.9</v>
      </c>
      <c r="K9" s="382">
        <v>33.9</v>
      </c>
      <c r="L9" s="382">
        <v>22.5</v>
      </c>
      <c r="M9" s="382">
        <v>0.4</v>
      </c>
      <c r="N9" s="383">
        <v>23.7</v>
      </c>
      <c r="O9" s="83"/>
      <c r="P9" s="83"/>
      <c r="Q9" s="83"/>
      <c r="R9" s="83"/>
    </row>
    <row r="10" spans="1:18">
      <c r="A10" s="83"/>
      <c r="B10" s="380" t="s">
        <v>565</v>
      </c>
      <c r="C10" s="381"/>
      <c r="D10" s="381"/>
      <c r="E10" s="381"/>
      <c r="F10" s="381"/>
      <c r="G10" s="381"/>
      <c r="H10" s="382">
        <v>28.5</v>
      </c>
      <c r="I10" s="453">
        <v>41.8</v>
      </c>
      <c r="J10" s="382">
        <v>3.7</v>
      </c>
      <c r="K10" s="382">
        <v>25.2</v>
      </c>
      <c r="L10" s="382">
        <v>10.8</v>
      </c>
      <c r="M10" s="382">
        <v>1.3</v>
      </c>
      <c r="N10" s="383">
        <v>12.2</v>
      </c>
      <c r="O10" s="83"/>
      <c r="P10" s="83"/>
      <c r="Q10" s="83"/>
      <c r="R10" s="83"/>
    </row>
    <row r="11" spans="1:18" ht="14.25" thickBot="1">
      <c r="A11" s="83"/>
      <c r="B11" s="384" t="s">
        <v>566</v>
      </c>
      <c r="C11" s="385"/>
      <c r="D11" s="385"/>
      <c r="E11" s="385"/>
      <c r="F11" s="385"/>
      <c r="G11" s="385"/>
      <c r="H11" s="386">
        <v>42.8</v>
      </c>
      <c r="I11" s="454">
        <v>58.8</v>
      </c>
      <c r="J11" s="386" t="s">
        <v>1758</v>
      </c>
      <c r="K11" s="386">
        <v>70.2</v>
      </c>
      <c r="L11" s="386">
        <v>50.3</v>
      </c>
      <c r="M11" s="386" t="s">
        <v>378</v>
      </c>
      <c r="N11" s="387">
        <v>52.3</v>
      </c>
      <c r="O11" s="83"/>
      <c r="P11" s="83"/>
      <c r="Q11" s="83"/>
      <c r="R11" s="83"/>
    </row>
    <row r="12" spans="1:18" ht="25.5" customHeight="1">
      <c r="A12" s="83"/>
      <c r="B12" s="83"/>
      <c r="C12" s="83"/>
      <c r="D12" s="83"/>
      <c r="E12" s="83"/>
      <c r="F12" s="83"/>
      <c r="G12" s="83"/>
      <c r="H12" s="83"/>
      <c r="I12" s="83"/>
      <c r="J12" s="83"/>
      <c r="K12" s="83"/>
      <c r="L12" s="83"/>
      <c r="M12" s="83"/>
      <c r="N12" s="83"/>
      <c r="O12" s="83"/>
      <c r="P12" s="83"/>
      <c r="Q12" s="83"/>
      <c r="R12" s="83"/>
    </row>
    <row r="13" spans="1:18" ht="17.25" customHeight="1" thickBot="1">
      <c r="A13" s="83"/>
      <c r="B13" s="170" t="s">
        <v>1744</v>
      </c>
      <c r="C13" s="83"/>
      <c r="D13" s="83"/>
      <c r="E13" s="83"/>
      <c r="F13" s="83"/>
      <c r="G13" s="83"/>
      <c r="H13" s="83"/>
      <c r="I13" s="83"/>
      <c r="J13" s="83"/>
      <c r="K13" s="83"/>
      <c r="L13" s="83"/>
      <c r="M13" s="83"/>
      <c r="N13" s="98" t="s">
        <v>1759</v>
      </c>
      <c r="O13" s="83"/>
      <c r="P13" s="83"/>
      <c r="Q13" s="83"/>
      <c r="R13" s="83"/>
    </row>
    <row r="14" spans="1:18" ht="6" hidden="1" customHeight="1">
      <c r="A14" s="83"/>
      <c r="B14" s="83"/>
      <c r="C14" s="83"/>
      <c r="D14" s="83"/>
      <c r="E14" s="83"/>
      <c r="F14" s="83"/>
      <c r="G14" s="83"/>
      <c r="H14" s="83"/>
      <c r="I14" s="83"/>
      <c r="J14" s="83"/>
      <c r="K14" s="83"/>
      <c r="L14" s="83"/>
      <c r="M14" s="83"/>
      <c r="N14" s="83"/>
      <c r="O14" s="83"/>
      <c r="P14" s="83"/>
      <c r="Q14" s="83"/>
      <c r="R14" s="83"/>
    </row>
    <row r="15" spans="1:18" ht="14.25" hidden="1" thickBot="1">
      <c r="A15" s="83"/>
      <c r="B15" s="83"/>
      <c r="C15" s="83"/>
      <c r="D15" s="83"/>
      <c r="E15" s="83"/>
      <c r="F15" s="98"/>
      <c r="G15" s="83"/>
      <c r="H15" s="83"/>
      <c r="I15" s="83"/>
      <c r="J15" s="83"/>
      <c r="K15" s="83"/>
      <c r="L15" s="83"/>
      <c r="M15" s="83"/>
      <c r="O15" s="83"/>
      <c r="P15" s="83"/>
      <c r="Q15" s="83"/>
      <c r="R15" s="83"/>
    </row>
    <row r="16" spans="1:18" ht="15.75" customHeight="1">
      <c r="A16" s="83"/>
      <c r="B16" s="1326" t="s">
        <v>405</v>
      </c>
      <c r="C16" s="1381"/>
      <c r="D16" s="1382"/>
      <c r="E16" s="1382"/>
      <c r="F16" s="1383"/>
      <c r="G16" s="1332" t="s">
        <v>406</v>
      </c>
      <c r="H16" s="1335" t="s">
        <v>366</v>
      </c>
      <c r="I16" s="1317"/>
      <c r="J16" s="1317"/>
      <c r="K16" s="1317"/>
      <c r="L16" s="1317"/>
      <c r="M16" s="1317"/>
      <c r="N16" s="1390"/>
      <c r="O16" s="83"/>
      <c r="P16" s="83"/>
      <c r="Q16" s="83"/>
      <c r="R16" s="83"/>
    </row>
    <row r="17" spans="1:18">
      <c r="A17" s="83"/>
      <c r="B17" s="1328"/>
      <c r="C17" s="1384"/>
      <c r="D17" s="1385"/>
      <c r="E17" s="1385"/>
      <c r="F17" s="1386"/>
      <c r="G17" s="1333"/>
      <c r="H17" s="351" t="s">
        <v>403</v>
      </c>
      <c r="I17" s="388"/>
      <c r="J17" s="480"/>
      <c r="K17" s="480"/>
      <c r="L17" s="480"/>
      <c r="M17" s="480"/>
      <c r="N17" s="442"/>
      <c r="O17" s="83"/>
      <c r="P17" s="83"/>
      <c r="Q17" s="83"/>
      <c r="R17" s="83"/>
    </row>
    <row r="18" spans="1:18" ht="69.75" customHeight="1">
      <c r="A18" s="83"/>
      <c r="B18" s="1330"/>
      <c r="C18" s="1387"/>
      <c r="D18" s="1388"/>
      <c r="E18" s="1388"/>
      <c r="F18" s="1389"/>
      <c r="G18" s="1334"/>
      <c r="H18" s="344"/>
      <c r="I18" s="878" t="str">
        <f t="shared" ref="I18" si="0">+I6</f>
        <v>金融教育を受けた人</v>
      </c>
      <c r="J18" s="356" t="str">
        <f>+J6</f>
        <v>金融教育
を受けた
学生</v>
      </c>
      <c r="K18" s="356" t="str">
        <f t="shared" ref="K18:N18" si="1">+K6</f>
        <v>金融教育
を受けた
若年社会人</v>
      </c>
      <c r="L18" s="356" t="str">
        <f t="shared" si="1"/>
        <v>金融教育
を受けて
いない
若年社会人</v>
      </c>
      <c r="M18" s="356" t="str">
        <f t="shared" si="1"/>
        <v>学生</v>
      </c>
      <c r="N18" s="420" t="str">
        <f t="shared" si="1"/>
        <v>若年
社会人</v>
      </c>
      <c r="O18" s="83"/>
      <c r="P18" s="83"/>
      <c r="Q18" s="83"/>
      <c r="R18" s="83"/>
    </row>
    <row r="19" spans="1:18" ht="13.5" customHeight="1">
      <c r="A19" s="83"/>
      <c r="B19" s="392" t="s">
        <v>1</v>
      </c>
      <c r="C19" s="393"/>
      <c r="D19" s="455"/>
      <c r="E19" s="455"/>
      <c r="F19" s="455"/>
      <c r="G19" s="394">
        <v>2</v>
      </c>
      <c r="H19" s="396">
        <v>51</v>
      </c>
      <c r="I19" s="396">
        <v>54.7</v>
      </c>
      <c r="J19" s="395">
        <v>56.8</v>
      </c>
      <c r="K19" s="395">
        <v>48.9</v>
      </c>
      <c r="L19" s="395">
        <v>47.1</v>
      </c>
      <c r="M19" s="395">
        <v>45.9</v>
      </c>
      <c r="N19" s="397">
        <v>47.3</v>
      </c>
      <c r="O19" s="83"/>
      <c r="P19" s="83"/>
      <c r="Q19" s="83"/>
      <c r="R19" s="83"/>
    </row>
    <row r="20" spans="1:18" ht="13.5" customHeight="1">
      <c r="A20" s="83"/>
      <c r="B20" s="380" t="s">
        <v>2</v>
      </c>
      <c r="C20" s="381"/>
      <c r="D20" s="455"/>
      <c r="E20" s="455"/>
      <c r="F20" s="455"/>
      <c r="G20" s="398">
        <v>2</v>
      </c>
      <c r="H20" s="399">
        <v>50.4</v>
      </c>
      <c r="I20" s="399">
        <v>60.9</v>
      </c>
      <c r="J20" s="481">
        <v>51.2</v>
      </c>
      <c r="K20" s="481">
        <v>53</v>
      </c>
      <c r="L20" s="481">
        <v>38.799999999999997</v>
      </c>
      <c r="M20" s="481">
        <v>36.1</v>
      </c>
      <c r="N20" s="400">
        <v>40.200000000000003</v>
      </c>
      <c r="O20" s="83"/>
      <c r="P20" s="83"/>
      <c r="Q20" s="83"/>
      <c r="R20" s="83"/>
    </row>
    <row r="21" spans="1:18" ht="13.5" customHeight="1">
      <c r="A21" s="83"/>
      <c r="B21" s="1391" t="s">
        <v>247</v>
      </c>
      <c r="C21" s="401" t="s">
        <v>4</v>
      </c>
      <c r="D21" s="455"/>
      <c r="E21" s="455"/>
      <c r="F21" s="455"/>
      <c r="G21" s="398">
        <v>3</v>
      </c>
      <c r="H21" s="399">
        <v>72.900000000000006</v>
      </c>
      <c r="I21" s="399">
        <v>78.3</v>
      </c>
      <c r="J21" s="481">
        <v>80.2</v>
      </c>
      <c r="K21" s="481">
        <v>71.400000000000006</v>
      </c>
      <c r="L21" s="481">
        <v>66.2</v>
      </c>
      <c r="M21" s="481">
        <v>64.599999999999994</v>
      </c>
      <c r="N21" s="400">
        <v>66.7</v>
      </c>
      <c r="O21" s="83"/>
      <c r="P21" s="83"/>
      <c r="Q21" s="83"/>
      <c r="R21" s="83"/>
    </row>
    <row r="22" spans="1:18" ht="13.5" customHeight="1">
      <c r="A22" s="83"/>
      <c r="B22" s="1392"/>
      <c r="C22" s="401" t="s">
        <v>5</v>
      </c>
      <c r="D22" s="455"/>
      <c r="E22" s="455"/>
      <c r="F22" s="455"/>
      <c r="G22" s="398">
        <v>6</v>
      </c>
      <c r="H22" s="399">
        <v>48.8</v>
      </c>
      <c r="I22" s="399">
        <v>62.4</v>
      </c>
      <c r="J22" s="481">
        <v>47.9</v>
      </c>
      <c r="K22" s="481">
        <v>53.5</v>
      </c>
      <c r="L22" s="481">
        <v>34</v>
      </c>
      <c r="M22" s="481">
        <v>34.299999999999997</v>
      </c>
      <c r="N22" s="400">
        <v>36</v>
      </c>
      <c r="O22" s="83"/>
      <c r="P22" s="83"/>
      <c r="Q22" s="83"/>
      <c r="R22" s="83"/>
    </row>
    <row r="23" spans="1:18" ht="13.5" customHeight="1">
      <c r="A23" s="83"/>
      <c r="B23" s="1392"/>
      <c r="C23" s="401" t="s">
        <v>6</v>
      </c>
      <c r="D23" s="455"/>
      <c r="E23" s="455"/>
      <c r="F23" s="455"/>
      <c r="G23" s="398">
        <v>3</v>
      </c>
      <c r="H23" s="399">
        <v>52.5</v>
      </c>
      <c r="I23" s="399">
        <v>66.400000000000006</v>
      </c>
      <c r="J23" s="481">
        <v>46.7</v>
      </c>
      <c r="K23" s="481">
        <v>59.6</v>
      </c>
      <c r="L23" s="481">
        <v>37.700000000000003</v>
      </c>
      <c r="M23" s="481">
        <v>31.3</v>
      </c>
      <c r="N23" s="400">
        <v>39.9</v>
      </c>
      <c r="O23" s="83"/>
      <c r="P23" s="83"/>
      <c r="Q23" s="83"/>
      <c r="R23" s="83"/>
    </row>
    <row r="24" spans="1:18" ht="13.5" customHeight="1">
      <c r="A24" s="83"/>
      <c r="B24" s="1392"/>
      <c r="C24" s="401" t="s">
        <v>1760</v>
      </c>
      <c r="D24" s="455"/>
      <c r="E24" s="455"/>
      <c r="F24" s="455"/>
      <c r="G24" s="398">
        <v>3</v>
      </c>
      <c r="H24" s="399">
        <v>53.3</v>
      </c>
      <c r="I24" s="399">
        <v>66.099999999999994</v>
      </c>
      <c r="J24" s="481">
        <v>52.9</v>
      </c>
      <c r="K24" s="481">
        <v>56</v>
      </c>
      <c r="L24" s="481">
        <v>35.4</v>
      </c>
      <c r="M24" s="481">
        <v>32.9</v>
      </c>
      <c r="N24" s="400">
        <v>37.5</v>
      </c>
      <c r="O24" s="83"/>
      <c r="P24" s="83"/>
      <c r="Q24" s="83"/>
      <c r="R24" s="83"/>
    </row>
    <row r="25" spans="1:18" ht="13.5" customHeight="1">
      <c r="A25" s="83"/>
      <c r="B25" s="1393"/>
      <c r="C25" s="401" t="s">
        <v>1761</v>
      </c>
      <c r="D25" s="455"/>
      <c r="E25" s="455"/>
      <c r="F25" s="455"/>
      <c r="G25" s="398">
        <v>3</v>
      </c>
      <c r="H25" s="399">
        <v>54.3</v>
      </c>
      <c r="I25" s="399">
        <v>67.2</v>
      </c>
      <c r="J25" s="481">
        <v>52.3</v>
      </c>
      <c r="K25" s="481">
        <v>58.4</v>
      </c>
      <c r="L25" s="481">
        <v>37.700000000000003</v>
      </c>
      <c r="M25" s="481">
        <v>33.700000000000003</v>
      </c>
      <c r="N25" s="400">
        <v>39.799999999999997</v>
      </c>
      <c r="O25" s="83"/>
      <c r="P25" s="83"/>
      <c r="Q25" s="83"/>
      <c r="R25" s="83"/>
    </row>
    <row r="26" spans="1:18" ht="14.25" thickBot="1">
      <c r="A26" s="83"/>
      <c r="B26" s="402" t="s">
        <v>7</v>
      </c>
      <c r="C26" s="403"/>
      <c r="D26" s="456"/>
      <c r="E26" s="456"/>
      <c r="F26" s="456"/>
      <c r="G26" s="404">
        <v>3</v>
      </c>
      <c r="H26" s="406">
        <v>65.3</v>
      </c>
      <c r="I26" s="406">
        <v>72</v>
      </c>
      <c r="J26" s="405">
        <v>70</v>
      </c>
      <c r="K26" s="405">
        <v>63.3</v>
      </c>
      <c r="L26" s="405">
        <v>56.6</v>
      </c>
      <c r="M26" s="405">
        <v>54.3</v>
      </c>
      <c r="N26" s="407">
        <v>57.3</v>
      </c>
      <c r="O26" s="83"/>
      <c r="P26" s="83"/>
      <c r="Q26" s="83"/>
      <c r="R26" s="83"/>
    </row>
    <row r="27" spans="1:18" ht="15" thickTop="1" thickBot="1">
      <c r="A27" s="83"/>
      <c r="B27" s="408" t="s">
        <v>8</v>
      </c>
      <c r="C27" s="409"/>
      <c r="D27" s="457"/>
      <c r="E27" s="457"/>
      <c r="F27" s="457"/>
      <c r="G27" s="458">
        <v>25</v>
      </c>
      <c r="H27" s="411">
        <v>55.6</v>
      </c>
      <c r="I27" s="411">
        <v>66.2</v>
      </c>
      <c r="J27" s="482">
        <v>56.4</v>
      </c>
      <c r="K27" s="482">
        <v>58</v>
      </c>
      <c r="L27" s="482">
        <v>43.1</v>
      </c>
      <c r="M27" s="482">
        <v>40.799999999999997</v>
      </c>
      <c r="N27" s="412">
        <v>44.6</v>
      </c>
      <c r="O27" s="83"/>
      <c r="P27" s="83"/>
      <c r="Q27" s="83"/>
      <c r="R27" s="83"/>
    </row>
    <row r="28" spans="1:18">
      <c r="A28" s="83"/>
      <c r="B28" s="425" t="s">
        <v>417</v>
      </c>
      <c r="C28" s="343"/>
      <c r="D28" s="19"/>
      <c r="E28" s="19"/>
      <c r="F28" s="19"/>
      <c r="G28" s="343"/>
      <c r="H28" s="426">
        <v>100</v>
      </c>
      <c r="I28" s="459">
        <v>119.06474820143885</v>
      </c>
      <c r="J28" s="426">
        <v>101.43884892086331</v>
      </c>
      <c r="K28" s="426">
        <v>104.31654676258992</v>
      </c>
      <c r="L28" s="426">
        <v>77.517985611510781</v>
      </c>
      <c r="M28" s="426">
        <v>73.381294964028768</v>
      </c>
      <c r="N28" s="460">
        <v>80.2158273381295</v>
      </c>
      <c r="O28" s="83"/>
      <c r="P28" s="83"/>
      <c r="Q28" s="83"/>
      <c r="R28" s="83"/>
    </row>
    <row r="29" spans="1:18">
      <c r="A29" s="83"/>
      <c r="B29" s="428" t="s">
        <v>418</v>
      </c>
      <c r="C29" s="429"/>
      <c r="D29" s="455"/>
      <c r="E29" s="455"/>
      <c r="F29" s="455"/>
      <c r="G29" s="429"/>
      <c r="H29" s="430">
        <v>100</v>
      </c>
      <c r="I29" s="461">
        <v>130.92269326683294</v>
      </c>
      <c r="J29" s="430">
        <v>107.23192019950125</v>
      </c>
      <c r="K29" s="430">
        <v>125.9351620947631</v>
      </c>
      <c r="L29" s="430">
        <v>86.783042394014956</v>
      </c>
      <c r="M29" s="430">
        <v>80.299251870324198</v>
      </c>
      <c r="N29" s="462">
        <v>91.022443890274303</v>
      </c>
      <c r="O29" s="83"/>
      <c r="P29" s="83"/>
      <c r="Q29" s="83"/>
      <c r="R29" s="83"/>
    </row>
    <row r="30" spans="1:18" ht="14.25" thickBot="1">
      <c r="A30" s="83"/>
      <c r="B30" s="432" t="s">
        <v>419</v>
      </c>
      <c r="C30" s="433"/>
      <c r="D30" s="463"/>
      <c r="E30" s="463"/>
      <c r="F30" s="463"/>
      <c r="G30" s="433"/>
      <c r="H30" s="434">
        <v>0</v>
      </c>
      <c r="I30" s="464">
        <v>-11.857945065394091</v>
      </c>
      <c r="J30" s="483">
        <v>-5.7930712786379388</v>
      </c>
      <c r="K30" s="483">
        <v>-21.618615332173178</v>
      </c>
      <c r="L30" s="483">
        <v>-9.2650567825041747</v>
      </c>
      <c r="M30" s="483">
        <v>-6.91795690629543</v>
      </c>
      <c r="N30" s="465">
        <v>-10.806616552144803</v>
      </c>
      <c r="O30" s="83"/>
      <c r="P30" s="83"/>
      <c r="Q30" s="83"/>
      <c r="R30" s="83"/>
    </row>
    <row r="31" spans="1:18">
      <c r="A31" s="83"/>
      <c r="B31" s="83"/>
      <c r="C31" s="83"/>
      <c r="D31" s="83"/>
      <c r="E31" s="83"/>
      <c r="F31" s="83"/>
      <c r="G31" s="83"/>
      <c r="H31" s="83"/>
      <c r="I31" s="83"/>
      <c r="J31" s="83"/>
      <c r="K31" s="83"/>
      <c r="L31" s="83"/>
      <c r="M31" s="83"/>
      <c r="N31" s="83"/>
      <c r="O31" s="83"/>
      <c r="P31" s="83"/>
      <c r="Q31" s="83"/>
      <c r="R31" s="83"/>
    </row>
    <row r="32" spans="1:18">
      <c r="A32" s="83"/>
      <c r="B32" s="83"/>
      <c r="C32" s="83"/>
      <c r="D32" s="83"/>
      <c r="E32" s="83"/>
      <c r="F32" s="83"/>
      <c r="G32" s="83"/>
      <c r="H32" s="83"/>
      <c r="I32" s="83"/>
      <c r="J32" s="83"/>
      <c r="K32" s="83"/>
      <c r="L32" s="83"/>
      <c r="M32" s="83"/>
      <c r="N32" s="98"/>
      <c r="O32" s="83"/>
      <c r="P32" s="83"/>
      <c r="Q32" s="83"/>
      <c r="R32" s="83"/>
    </row>
    <row r="33" spans="1:18" ht="6" customHeight="1">
      <c r="A33" s="83"/>
      <c r="B33" s="83"/>
      <c r="C33" s="83"/>
      <c r="D33" s="83"/>
      <c r="E33" s="83"/>
      <c r="F33" s="83"/>
      <c r="G33" s="83"/>
      <c r="H33" s="83"/>
      <c r="I33" s="83"/>
      <c r="J33" s="83"/>
      <c r="K33" s="83"/>
      <c r="L33" s="83"/>
      <c r="M33" s="83"/>
      <c r="N33" s="83"/>
      <c r="O33" s="83"/>
      <c r="P33" s="83"/>
      <c r="Q33" s="83"/>
      <c r="R33" s="83"/>
    </row>
    <row r="34" spans="1:18" ht="19.5" thickBot="1">
      <c r="A34" s="83"/>
      <c r="B34" s="190" t="s">
        <v>1745</v>
      </c>
      <c r="C34" s="83"/>
      <c r="D34" s="83"/>
      <c r="E34" s="83"/>
      <c r="F34" s="83"/>
      <c r="G34" s="83"/>
      <c r="H34" s="83"/>
      <c r="I34" s="83"/>
      <c r="J34" s="83"/>
      <c r="K34" s="83"/>
      <c r="L34" s="83"/>
      <c r="M34" s="83"/>
      <c r="N34" s="98" t="s">
        <v>1759</v>
      </c>
      <c r="O34" s="83"/>
      <c r="P34" s="98"/>
      <c r="Q34" s="98"/>
      <c r="R34" s="98"/>
    </row>
    <row r="35" spans="1:18" ht="14.25" customHeight="1">
      <c r="A35" s="83"/>
      <c r="B35" s="361"/>
      <c r="C35" s="362"/>
      <c r="D35" s="1394" t="s">
        <v>275</v>
      </c>
      <c r="E35" s="1395"/>
      <c r="F35" s="1395"/>
      <c r="G35" s="1396"/>
      <c r="H35" s="875" t="s">
        <v>403</v>
      </c>
      <c r="I35" s="449"/>
      <c r="J35" s="475"/>
      <c r="K35" s="475"/>
      <c r="L35" s="475"/>
      <c r="M35" s="475"/>
      <c r="N35" s="876"/>
      <c r="Q35" s="83"/>
      <c r="R35" s="83"/>
    </row>
    <row r="36" spans="1:18" ht="69.75" customHeight="1">
      <c r="A36" s="83"/>
      <c r="B36" s="365"/>
      <c r="C36" s="209"/>
      <c r="D36" s="1397"/>
      <c r="E36" s="1398"/>
      <c r="F36" s="1398"/>
      <c r="G36" s="1399"/>
      <c r="H36" s="344"/>
      <c r="I36" s="356" t="str">
        <f t="shared" ref="I36" si="2">+I18</f>
        <v>金融教育を受けた人</v>
      </c>
      <c r="J36" s="356" t="str">
        <f>+J18</f>
        <v>金融教育
を受けた
学生</v>
      </c>
      <c r="K36" s="356" t="str">
        <f t="shared" ref="K36:N36" si="3">+K18</f>
        <v>金融教育
を受けた
若年社会人</v>
      </c>
      <c r="L36" s="356" t="str">
        <f t="shared" si="3"/>
        <v>金融教育
を受けて
いない
若年社会人</v>
      </c>
      <c r="M36" s="356" t="str">
        <f t="shared" si="3"/>
        <v>学生</v>
      </c>
      <c r="N36" s="476" t="str">
        <f t="shared" si="3"/>
        <v>若年
社会人</v>
      </c>
      <c r="Q36" s="83"/>
      <c r="R36" s="83"/>
    </row>
    <row r="37" spans="1:18">
      <c r="A37" s="83"/>
      <c r="B37" s="1373" t="s">
        <v>21</v>
      </c>
      <c r="C37" s="1367"/>
      <c r="D37" s="421" t="s">
        <v>277</v>
      </c>
      <c r="E37" s="381"/>
      <c r="F37" s="381"/>
      <c r="G37" s="381"/>
      <c r="H37" s="451">
        <v>54.9</v>
      </c>
      <c r="I37" s="452">
        <v>64.900000000000006</v>
      </c>
      <c r="J37" s="382">
        <v>26.5</v>
      </c>
      <c r="K37" s="382">
        <v>49.1</v>
      </c>
      <c r="L37" s="382">
        <v>35.700000000000003</v>
      </c>
      <c r="M37" s="382">
        <v>14.3</v>
      </c>
      <c r="N37" s="477">
        <v>37</v>
      </c>
      <c r="Q37" s="83"/>
      <c r="R37" s="83"/>
    </row>
    <row r="38" spans="1:18">
      <c r="A38" s="83"/>
      <c r="B38" s="1374"/>
      <c r="C38" s="1375"/>
      <c r="D38" s="421" t="s">
        <v>278</v>
      </c>
      <c r="E38" s="381"/>
      <c r="F38" s="381"/>
      <c r="G38" s="381"/>
      <c r="H38" s="382">
        <v>72.099999999999994</v>
      </c>
      <c r="I38" s="453">
        <v>79.2</v>
      </c>
      <c r="J38" s="382">
        <v>64.2</v>
      </c>
      <c r="K38" s="382">
        <v>76.599999999999994</v>
      </c>
      <c r="L38" s="382">
        <v>65.2</v>
      </c>
      <c r="M38" s="382">
        <v>51.3</v>
      </c>
      <c r="N38" s="477">
        <v>66.3</v>
      </c>
      <c r="Q38" s="83"/>
      <c r="R38" s="83"/>
    </row>
    <row r="39" spans="1:18">
      <c r="A39" s="83"/>
      <c r="B39" s="1368"/>
      <c r="C39" s="1369"/>
      <c r="D39" s="421" t="s">
        <v>279</v>
      </c>
      <c r="E39" s="381"/>
      <c r="F39" s="381"/>
      <c r="G39" s="381"/>
      <c r="H39" s="382">
        <v>84.5</v>
      </c>
      <c r="I39" s="453">
        <v>84.4</v>
      </c>
      <c r="J39" s="382">
        <v>81.5</v>
      </c>
      <c r="K39" s="382">
        <v>73.400000000000006</v>
      </c>
      <c r="L39" s="382">
        <v>70.8</v>
      </c>
      <c r="M39" s="382">
        <v>74.8</v>
      </c>
      <c r="N39" s="477">
        <v>71.099999999999994</v>
      </c>
      <c r="Q39" s="83"/>
      <c r="R39" s="83"/>
    </row>
    <row r="40" spans="1:18" ht="27.75" customHeight="1">
      <c r="A40" s="83"/>
      <c r="B40" s="1373" t="s">
        <v>444</v>
      </c>
      <c r="C40" s="1367"/>
      <c r="D40" s="1370" t="s">
        <v>420</v>
      </c>
      <c r="E40" s="1371"/>
      <c r="F40" s="1371"/>
      <c r="G40" s="1372"/>
      <c r="H40" s="382">
        <v>47.4</v>
      </c>
      <c r="I40" s="453">
        <v>60.2</v>
      </c>
      <c r="J40" s="382">
        <v>54.3</v>
      </c>
      <c r="K40" s="382">
        <v>63.8</v>
      </c>
      <c r="L40" s="382">
        <v>46.6</v>
      </c>
      <c r="M40" s="382">
        <v>42.4</v>
      </c>
      <c r="N40" s="477">
        <v>48.4</v>
      </c>
      <c r="Q40" s="83"/>
      <c r="R40" s="83"/>
    </row>
    <row r="41" spans="1:18" s="83" customFormat="1" ht="27.75" customHeight="1">
      <c r="B41" s="1368"/>
      <c r="C41" s="1369"/>
      <c r="D41" s="1370" t="s">
        <v>1909</v>
      </c>
      <c r="E41" s="1378"/>
      <c r="F41" s="1378"/>
      <c r="G41" s="1379"/>
      <c r="H41" s="382">
        <v>35.6</v>
      </c>
      <c r="I41" s="453">
        <v>50.3</v>
      </c>
      <c r="J41" s="382">
        <v>13.5</v>
      </c>
      <c r="K41" s="382">
        <v>32.4</v>
      </c>
      <c r="L41" s="382">
        <v>18.399999999999999</v>
      </c>
      <c r="M41" s="382">
        <v>7.6</v>
      </c>
      <c r="N41" s="477">
        <v>19.8</v>
      </c>
    </row>
    <row r="42" spans="1:18" ht="28.5" customHeight="1">
      <c r="A42" s="83"/>
      <c r="B42" s="1366" t="s">
        <v>579</v>
      </c>
      <c r="C42" s="1380"/>
      <c r="D42" s="1370" t="s">
        <v>284</v>
      </c>
      <c r="E42" s="1371"/>
      <c r="F42" s="1371"/>
      <c r="G42" s="1372"/>
      <c r="H42" s="382">
        <v>54.7</v>
      </c>
      <c r="I42" s="453">
        <v>63.7</v>
      </c>
      <c r="J42" s="382">
        <v>73.5</v>
      </c>
      <c r="K42" s="382">
        <v>48.3</v>
      </c>
      <c r="L42" s="382">
        <v>51.2</v>
      </c>
      <c r="M42" s="382">
        <v>54.5</v>
      </c>
      <c r="N42" s="477">
        <v>50.8</v>
      </c>
      <c r="Q42" s="83"/>
      <c r="R42" s="83"/>
    </row>
    <row r="43" spans="1:18">
      <c r="A43" s="83"/>
      <c r="B43" s="1328"/>
      <c r="C43" s="1329"/>
      <c r="D43" s="421" t="s">
        <v>285</v>
      </c>
      <c r="E43" s="381"/>
      <c r="F43" s="381"/>
      <c r="G43" s="381"/>
      <c r="H43" s="382">
        <v>53.6</v>
      </c>
      <c r="I43" s="453">
        <v>58.6</v>
      </c>
      <c r="J43" s="382">
        <v>41.7</v>
      </c>
      <c r="K43" s="382">
        <v>44.4</v>
      </c>
      <c r="L43" s="382">
        <v>46.5</v>
      </c>
      <c r="M43" s="382">
        <v>43.6</v>
      </c>
      <c r="N43" s="477">
        <v>46</v>
      </c>
      <c r="Q43" s="83"/>
      <c r="R43" s="83"/>
    </row>
    <row r="44" spans="1:18" ht="30" customHeight="1">
      <c r="A44" s="83"/>
      <c r="B44" s="1328"/>
      <c r="C44" s="1329"/>
      <c r="D44" s="1370" t="s">
        <v>286</v>
      </c>
      <c r="E44" s="1371"/>
      <c r="F44" s="1371"/>
      <c r="G44" s="1372"/>
      <c r="H44" s="382">
        <v>63.1</v>
      </c>
      <c r="I44" s="453">
        <v>68.400000000000006</v>
      </c>
      <c r="J44" s="382">
        <v>54.5</v>
      </c>
      <c r="K44" s="382">
        <v>59.8</v>
      </c>
      <c r="L44" s="382">
        <v>62.5</v>
      </c>
      <c r="M44" s="382">
        <v>50.6</v>
      </c>
      <c r="N44" s="477">
        <v>61.8</v>
      </c>
      <c r="Q44" s="83"/>
      <c r="R44" s="83"/>
    </row>
    <row r="45" spans="1:18">
      <c r="A45" s="83"/>
      <c r="B45" s="1328"/>
      <c r="C45" s="1329"/>
      <c r="D45" s="421" t="s">
        <v>287</v>
      </c>
      <c r="E45" s="381"/>
      <c r="F45" s="381"/>
      <c r="G45" s="381"/>
      <c r="H45" s="382">
        <v>3.9</v>
      </c>
      <c r="I45" s="453">
        <v>5.8</v>
      </c>
      <c r="J45" s="382">
        <v>2.5</v>
      </c>
      <c r="K45" s="382">
        <v>9.1999999999999993</v>
      </c>
      <c r="L45" s="382">
        <v>6.6</v>
      </c>
      <c r="M45" s="382">
        <v>1.6</v>
      </c>
      <c r="N45" s="477">
        <v>6.8</v>
      </c>
      <c r="Q45" s="83"/>
      <c r="R45" s="83"/>
    </row>
    <row r="46" spans="1:18">
      <c r="A46" s="83"/>
      <c r="B46" s="1328"/>
      <c r="C46" s="1329"/>
      <c r="D46" s="421" t="s">
        <v>288</v>
      </c>
      <c r="E46" s="381"/>
      <c r="F46" s="381"/>
      <c r="G46" s="381"/>
      <c r="H46" s="382">
        <v>11.4</v>
      </c>
      <c r="I46" s="453">
        <v>15</v>
      </c>
      <c r="J46" s="382">
        <v>14.8</v>
      </c>
      <c r="K46" s="382">
        <v>23.9</v>
      </c>
      <c r="L46" s="382">
        <v>16.100000000000001</v>
      </c>
      <c r="M46" s="382">
        <v>11.6</v>
      </c>
      <c r="N46" s="477">
        <v>16.899999999999999</v>
      </c>
      <c r="Q46" s="83"/>
      <c r="R46" s="83"/>
    </row>
    <row r="47" spans="1:18">
      <c r="A47" s="83"/>
      <c r="B47" s="1328"/>
      <c r="C47" s="1329"/>
      <c r="D47" s="421" t="s">
        <v>289</v>
      </c>
      <c r="E47" s="381"/>
      <c r="F47" s="381"/>
      <c r="G47" s="381"/>
      <c r="H47" s="382">
        <v>31.6</v>
      </c>
      <c r="I47" s="453">
        <v>52.3</v>
      </c>
      <c r="J47" s="382">
        <v>13.6</v>
      </c>
      <c r="K47" s="382">
        <v>45</v>
      </c>
      <c r="L47" s="382">
        <v>15</v>
      </c>
      <c r="M47" s="382">
        <v>6.7</v>
      </c>
      <c r="N47" s="477">
        <v>18</v>
      </c>
      <c r="Q47" s="83"/>
      <c r="R47" s="83"/>
    </row>
    <row r="48" spans="1:18" ht="26.25" customHeight="1">
      <c r="A48" s="83"/>
      <c r="B48" s="1328"/>
      <c r="C48" s="1329"/>
      <c r="D48" s="1370" t="s">
        <v>422</v>
      </c>
      <c r="E48" s="1371"/>
      <c r="F48" s="1371"/>
      <c r="G48" s="1372"/>
      <c r="H48" s="382">
        <v>32.200000000000003</v>
      </c>
      <c r="I48" s="453">
        <v>24.5</v>
      </c>
      <c r="J48" s="382">
        <v>20</v>
      </c>
      <c r="K48" s="382">
        <v>37.1</v>
      </c>
      <c r="L48" s="382">
        <v>36.700000000000003</v>
      </c>
      <c r="M48" s="382">
        <v>51.3</v>
      </c>
      <c r="N48" s="477">
        <v>36.799999999999997</v>
      </c>
      <c r="Q48" s="83"/>
      <c r="R48" s="83"/>
    </row>
    <row r="49" spans="1:18" ht="26.25" customHeight="1">
      <c r="A49" s="83"/>
      <c r="B49" s="1330"/>
      <c r="C49" s="1331"/>
      <c r="D49" s="1370" t="s">
        <v>423</v>
      </c>
      <c r="E49" s="1371"/>
      <c r="F49" s="1371"/>
      <c r="G49" s="1372"/>
      <c r="H49" s="382">
        <v>25.6</v>
      </c>
      <c r="I49" s="453">
        <v>24.5</v>
      </c>
      <c r="J49" s="382">
        <v>28.6</v>
      </c>
      <c r="K49" s="382">
        <v>47.1</v>
      </c>
      <c r="L49" s="382">
        <v>39</v>
      </c>
      <c r="M49" s="382">
        <v>39.5</v>
      </c>
      <c r="N49" s="477">
        <v>41.7</v>
      </c>
      <c r="Q49" s="83"/>
      <c r="R49" s="83"/>
    </row>
    <row r="50" spans="1:18" ht="26.25" customHeight="1">
      <c r="A50" s="83"/>
      <c r="B50" s="1366" t="s">
        <v>320</v>
      </c>
      <c r="C50" s="1367"/>
      <c r="D50" s="1370" t="s">
        <v>291</v>
      </c>
      <c r="E50" s="1371"/>
      <c r="F50" s="1371"/>
      <c r="G50" s="1372"/>
      <c r="H50" s="382">
        <v>73.7</v>
      </c>
      <c r="I50" s="453">
        <v>74.2</v>
      </c>
      <c r="J50" s="382">
        <v>77.2</v>
      </c>
      <c r="K50" s="382">
        <v>65.099999999999994</v>
      </c>
      <c r="L50" s="382">
        <v>69.5</v>
      </c>
      <c r="M50" s="382">
        <v>70.599999999999994</v>
      </c>
      <c r="N50" s="478">
        <v>69.099999999999994</v>
      </c>
      <c r="Q50" s="83"/>
      <c r="R50" s="83"/>
    </row>
    <row r="51" spans="1:18">
      <c r="A51" s="83"/>
      <c r="B51" s="1368"/>
      <c r="C51" s="1369"/>
      <c r="D51" s="423" t="s">
        <v>292</v>
      </c>
      <c r="E51" s="381"/>
      <c r="F51" s="381"/>
      <c r="G51" s="381"/>
      <c r="H51" s="382">
        <v>37.1</v>
      </c>
      <c r="I51" s="453">
        <v>15.6</v>
      </c>
      <c r="J51" s="382">
        <v>27.2</v>
      </c>
      <c r="K51" s="382">
        <v>18.8</v>
      </c>
      <c r="L51" s="382">
        <v>49.2</v>
      </c>
      <c r="M51" s="382">
        <v>53.6</v>
      </c>
      <c r="N51" s="477">
        <v>46.1</v>
      </c>
      <c r="Q51" s="83"/>
      <c r="R51" s="83"/>
    </row>
    <row r="52" spans="1:18" ht="28.5" customHeight="1">
      <c r="A52" s="83"/>
      <c r="B52" s="1373" t="s">
        <v>293</v>
      </c>
      <c r="C52" s="1367"/>
      <c r="D52" s="1370" t="s">
        <v>294</v>
      </c>
      <c r="E52" s="1371"/>
      <c r="F52" s="1371"/>
      <c r="G52" s="1372"/>
      <c r="H52" s="382">
        <v>62.4</v>
      </c>
      <c r="I52" s="453">
        <v>78.900000000000006</v>
      </c>
      <c r="J52" s="382">
        <v>88.3</v>
      </c>
      <c r="K52" s="382">
        <v>78.900000000000006</v>
      </c>
      <c r="L52" s="382">
        <v>60.1</v>
      </c>
      <c r="M52" s="382">
        <v>63.5</v>
      </c>
      <c r="N52" s="477">
        <v>62</v>
      </c>
      <c r="Q52" s="83"/>
      <c r="R52" s="83"/>
    </row>
    <row r="53" spans="1:18">
      <c r="A53" s="83"/>
      <c r="B53" s="1368"/>
      <c r="C53" s="1369"/>
      <c r="D53" s="421" t="s">
        <v>295</v>
      </c>
      <c r="E53" s="381"/>
      <c r="F53" s="381"/>
      <c r="G53" s="381"/>
      <c r="H53" s="382">
        <v>6.6</v>
      </c>
      <c r="I53" s="453">
        <v>100</v>
      </c>
      <c r="J53" s="382">
        <v>100</v>
      </c>
      <c r="K53" s="382">
        <v>100</v>
      </c>
      <c r="L53" s="382">
        <v>0</v>
      </c>
      <c r="M53" s="382">
        <v>14.4</v>
      </c>
      <c r="N53" s="477">
        <v>10.1</v>
      </c>
      <c r="Q53" s="83"/>
      <c r="R53" s="83"/>
    </row>
    <row r="54" spans="1:18">
      <c r="A54" s="83"/>
      <c r="B54" s="1366" t="s">
        <v>581</v>
      </c>
      <c r="C54" s="1367"/>
      <c r="D54" s="421" t="s">
        <v>395</v>
      </c>
      <c r="E54" s="381"/>
      <c r="F54" s="381"/>
      <c r="G54" s="381"/>
      <c r="H54" s="382">
        <v>78.599999999999994</v>
      </c>
      <c r="I54" s="453">
        <v>64.3</v>
      </c>
      <c r="J54" s="382">
        <v>70.400000000000006</v>
      </c>
      <c r="K54" s="382">
        <v>56.9</v>
      </c>
      <c r="L54" s="382">
        <v>77.599999999999994</v>
      </c>
      <c r="M54" s="382">
        <v>77.400000000000006</v>
      </c>
      <c r="N54" s="477">
        <v>75.5</v>
      </c>
      <c r="Q54" s="83"/>
      <c r="R54" s="83"/>
    </row>
    <row r="55" spans="1:18">
      <c r="A55" s="83"/>
      <c r="B55" s="1374"/>
      <c r="C55" s="1375"/>
      <c r="D55" s="421" t="s">
        <v>302</v>
      </c>
      <c r="E55" s="381"/>
      <c r="F55" s="381"/>
      <c r="G55" s="381"/>
      <c r="H55" s="382">
        <v>47.1</v>
      </c>
      <c r="I55" s="453">
        <v>45.3</v>
      </c>
      <c r="J55" s="382">
        <v>36.4</v>
      </c>
      <c r="K55" s="382">
        <v>49.1</v>
      </c>
      <c r="L55" s="382">
        <v>40.200000000000003</v>
      </c>
      <c r="M55" s="382">
        <v>42</v>
      </c>
      <c r="N55" s="477">
        <v>41.1</v>
      </c>
      <c r="Q55" s="83"/>
      <c r="R55" s="83"/>
    </row>
    <row r="56" spans="1:18" ht="14.25" thickBot="1">
      <c r="A56" s="83"/>
      <c r="B56" s="1376"/>
      <c r="C56" s="1377"/>
      <c r="D56" s="424" t="s">
        <v>303</v>
      </c>
      <c r="E56" s="385"/>
      <c r="F56" s="385"/>
      <c r="G56" s="385"/>
      <c r="H56" s="386">
        <v>15</v>
      </c>
      <c r="I56" s="454">
        <v>18.899999999999999</v>
      </c>
      <c r="J56" s="386">
        <v>22.2</v>
      </c>
      <c r="K56" s="386">
        <v>23.4</v>
      </c>
      <c r="L56" s="386">
        <v>18.600000000000001</v>
      </c>
      <c r="M56" s="386">
        <v>21</v>
      </c>
      <c r="N56" s="479">
        <v>19.100000000000001</v>
      </c>
      <c r="Q56" s="83"/>
      <c r="R56" s="83"/>
    </row>
    <row r="57" spans="1:18" ht="5.25" customHeight="1">
      <c r="A57" s="83"/>
      <c r="B57" s="83"/>
      <c r="C57" s="83"/>
      <c r="D57" s="83"/>
      <c r="E57" s="83"/>
      <c r="F57" s="83"/>
      <c r="G57" s="83"/>
      <c r="H57" s="83"/>
      <c r="I57" s="83"/>
      <c r="J57" s="83"/>
      <c r="K57" s="83"/>
      <c r="L57" s="83"/>
      <c r="M57" s="83"/>
      <c r="N57" s="83"/>
      <c r="O57" s="83"/>
      <c r="P57" s="83"/>
      <c r="Q57" s="83"/>
      <c r="R57" s="83"/>
    </row>
    <row r="58" spans="1:18" ht="32.25">
      <c r="A58" s="83"/>
      <c r="B58" s="169" t="s">
        <v>1762</v>
      </c>
      <c r="C58" s="83"/>
      <c r="D58" s="83"/>
      <c r="E58" s="83"/>
      <c r="F58" s="83"/>
      <c r="G58" s="83"/>
      <c r="H58" s="83"/>
      <c r="I58" s="83"/>
      <c r="J58" s="83"/>
      <c r="K58" s="83"/>
      <c r="L58" s="83"/>
      <c r="M58" s="83"/>
      <c r="N58" s="83"/>
      <c r="O58" s="83"/>
      <c r="P58" s="83"/>
      <c r="Q58" s="83"/>
      <c r="R58" s="83"/>
    </row>
    <row r="59" spans="1:18" ht="24" customHeight="1">
      <c r="A59" s="83"/>
      <c r="B59" s="83"/>
      <c r="C59" s="83"/>
      <c r="D59" s="83"/>
      <c r="E59" s="83"/>
      <c r="F59" s="83"/>
      <c r="G59" s="83"/>
      <c r="H59" s="83"/>
      <c r="I59" s="83"/>
      <c r="J59" s="83"/>
      <c r="K59" s="83"/>
      <c r="L59" s="83"/>
      <c r="M59" s="83"/>
      <c r="N59" s="83"/>
      <c r="O59" s="83"/>
      <c r="P59" s="83"/>
      <c r="Q59" s="83"/>
      <c r="R59" s="83"/>
    </row>
    <row r="60" spans="1:18" ht="18.75" customHeight="1" thickBot="1">
      <c r="A60" s="83"/>
      <c r="B60" s="170" t="s">
        <v>399</v>
      </c>
      <c r="C60" s="83"/>
      <c r="D60" s="83"/>
      <c r="E60" s="83"/>
      <c r="F60" s="83"/>
      <c r="G60" s="83"/>
      <c r="H60" s="83"/>
      <c r="I60" s="83"/>
      <c r="J60" s="83"/>
      <c r="K60" s="83"/>
      <c r="L60" s="83"/>
      <c r="M60" s="83"/>
      <c r="N60" s="98" t="s">
        <v>568</v>
      </c>
      <c r="O60" s="83"/>
      <c r="P60" s="83"/>
      <c r="Q60" s="83"/>
      <c r="R60" s="83"/>
    </row>
    <row r="61" spans="1:18" ht="16.5" hidden="1" customHeight="1" thickBot="1">
      <c r="A61" s="83"/>
      <c r="B61" s="171"/>
      <c r="C61" s="83"/>
      <c r="D61" s="83"/>
      <c r="E61" s="83"/>
      <c r="F61" s="83"/>
      <c r="G61" s="83"/>
      <c r="H61" s="83"/>
      <c r="I61" s="83"/>
      <c r="J61" s="83"/>
      <c r="K61" s="83"/>
      <c r="L61" s="83"/>
      <c r="M61" s="83"/>
      <c r="O61" s="83"/>
      <c r="P61" s="83"/>
      <c r="Q61" s="83"/>
      <c r="R61" s="83"/>
    </row>
    <row r="62" spans="1:18" ht="16.5" customHeight="1">
      <c r="A62" s="83"/>
      <c r="B62" s="1326" t="s">
        <v>275</v>
      </c>
      <c r="C62" s="1381"/>
      <c r="D62" s="1381"/>
      <c r="E62" s="1381"/>
      <c r="F62" s="1395"/>
      <c r="G62" s="1396"/>
      <c r="H62" s="875" t="s">
        <v>403</v>
      </c>
      <c r="I62" s="449"/>
      <c r="J62" s="475"/>
      <c r="K62" s="475"/>
      <c r="L62" s="475"/>
      <c r="M62" s="475"/>
      <c r="N62" s="450"/>
      <c r="O62" s="83"/>
      <c r="P62" s="83"/>
      <c r="Q62" s="83"/>
      <c r="R62" s="83"/>
    </row>
    <row r="63" spans="1:18" ht="69" customHeight="1">
      <c r="A63" s="83"/>
      <c r="B63" s="1400"/>
      <c r="C63" s="1398"/>
      <c r="D63" s="1398"/>
      <c r="E63" s="1398"/>
      <c r="F63" s="1398"/>
      <c r="G63" s="1399"/>
      <c r="H63" s="344"/>
      <c r="I63" s="356" t="s">
        <v>1862</v>
      </c>
      <c r="J63" s="356" t="s">
        <v>571</v>
      </c>
      <c r="K63" s="356" t="s">
        <v>572</v>
      </c>
      <c r="L63" s="356" t="s">
        <v>573</v>
      </c>
      <c r="M63" s="356" t="s">
        <v>582</v>
      </c>
      <c r="N63" s="420" t="s">
        <v>583</v>
      </c>
      <c r="O63" s="83"/>
      <c r="P63" s="83"/>
      <c r="Q63" s="83"/>
      <c r="R63" s="83"/>
    </row>
    <row r="64" spans="1:18" ht="16.5" customHeight="1">
      <c r="A64" s="83"/>
      <c r="B64" s="874" t="s">
        <v>574</v>
      </c>
      <c r="C64" s="355"/>
      <c r="D64" s="355"/>
      <c r="E64" s="355"/>
      <c r="F64" s="393"/>
      <c r="G64" s="393"/>
      <c r="H64" s="466">
        <v>25000</v>
      </c>
      <c r="I64" s="467">
        <v>9761</v>
      </c>
      <c r="J64" s="467">
        <v>7993</v>
      </c>
      <c r="K64" s="467">
        <v>8061</v>
      </c>
      <c r="L64" s="467">
        <v>877</v>
      </c>
      <c r="M64" s="467">
        <v>1747</v>
      </c>
      <c r="N64" s="468">
        <v>3507</v>
      </c>
      <c r="O64" s="83"/>
      <c r="P64" s="83"/>
      <c r="Q64" s="83"/>
      <c r="R64" s="83"/>
    </row>
    <row r="65" spans="1:18">
      <c r="A65" s="83"/>
      <c r="B65" s="380" t="s">
        <v>575</v>
      </c>
      <c r="C65" s="381"/>
      <c r="D65" s="381"/>
      <c r="E65" s="381"/>
      <c r="F65" s="381"/>
      <c r="G65" s="381"/>
      <c r="H65" s="382">
        <v>5.9</v>
      </c>
      <c r="I65" s="453">
        <v>7.3</v>
      </c>
      <c r="J65" s="382">
        <v>5.2</v>
      </c>
      <c r="K65" s="382">
        <v>7</v>
      </c>
      <c r="L65" s="382">
        <v>7.5</v>
      </c>
      <c r="M65" s="382">
        <v>7.5</v>
      </c>
      <c r="N65" s="383">
        <v>6.2</v>
      </c>
      <c r="O65" s="83"/>
      <c r="P65" s="83"/>
      <c r="Q65" s="83"/>
      <c r="R65" s="83"/>
    </row>
    <row r="66" spans="1:18">
      <c r="A66" s="83"/>
      <c r="B66" s="380" t="s">
        <v>564</v>
      </c>
      <c r="C66" s="381"/>
      <c r="D66" s="381"/>
      <c r="E66" s="381"/>
      <c r="F66" s="381"/>
      <c r="G66" s="381"/>
      <c r="H66" s="382">
        <v>33.1</v>
      </c>
      <c r="I66" s="453">
        <v>46.3</v>
      </c>
      <c r="J66" s="382">
        <v>23.9</v>
      </c>
      <c r="K66" s="382">
        <v>46</v>
      </c>
      <c r="L66" s="382">
        <v>67</v>
      </c>
      <c r="M66" s="382">
        <v>33.299999999999997</v>
      </c>
      <c r="N66" s="383">
        <v>27.2</v>
      </c>
      <c r="O66" s="83"/>
      <c r="P66" s="83"/>
      <c r="Q66" s="83"/>
      <c r="R66" s="83"/>
    </row>
    <row r="67" spans="1:18">
      <c r="A67" s="83"/>
      <c r="B67" s="380" t="s">
        <v>565</v>
      </c>
      <c r="C67" s="381"/>
      <c r="D67" s="381"/>
      <c r="E67" s="381"/>
      <c r="F67" s="381"/>
      <c r="G67" s="381"/>
      <c r="H67" s="382">
        <v>28.5</v>
      </c>
      <c r="I67" s="453">
        <v>28.2</v>
      </c>
      <c r="J67" s="382">
        <v>41.7</v>
      </c>
      <c r="K67" s="382">
        <v>29.6</v>
      </c>
      <c r="L67" s="382">
        <v>39.299999999999997</v>
      </c>
      <c r="M67" s="382">
        <v>29.7</v>
      </c>
      <c r="N67" s="383">
        <v>18.5</v>
      </c>
      <c r="O67" s="83"/>
      <c r="P67" s="83"/>
      <c r="Q67" s="83"/>
      <c r="R67" s="83"/>
    </row>
    <row r="68" spans="1:18" ht="14.25" thickBot="1">
      <c r="A68" s="83"/>
      <c r="B68" s="384" t="s">
        <v>566</v>
      </c>
      <c r="C68" s="385"/>
      <c r="D68" s="385"/>
      <c r="E68" s="385"/>
      <c r="F68" s="385"/>
      <c r="G68" s="385"/>
      <c r="H68" s="386">
        <v>42.8</v>
      </c>
      <c r="I68" s="454">
        <v>47.1</v>
      </c>
      <c r="J68" s="386">
        <v>37.299999999999997</v>
      </c>
      <c r="K68" s="386">
        <v>54.4</v>
      </c>
      <c r="L68" s="386">
        <v>73.900000000000006</v>
      </c>
      <c r="M68" s="386">
        <v>44.1</v>
      </c>
      <c r="N68" s="387">
        <v>26.6</v>
      </c>
      <c r="O68" s="83"/>
      <c r="P68" s="83"/>
      <c r="Q68" s="83"/>
      <c r="R68" s="83"/>
    </row>
    <row r="69" spans="1:18" ht="25.5" customHeight="1">
      <c r="A69" s="83"/>
      <c r="B69" s="83"/>
      <c r="C69" s="83"/>
      <c r="D69" s="83"/>
      <c r="E69" s="83"/>
      <c r="F69" s="83"/>
      <c r="G69" s="83"/>
      <c r="H69" s="83"/>
      <c r="I69" s="83"/>
      <c r="J69" s="83"/>
      <c r="K69" s="83"/>
      <c r="L69" s="83"/>
      <c r="M69" s="83"/>
      <c r="N69" s="83"/>
      <c r="O69" s="83"/>
      <c r="P69" s="83"/>
      <c r="Q69" s="83"/>
      <c r="R69" s="83"/>
    </row>
    <row r="70" spans="1:18" ht="17.25" customHeight="1" thickBot="1">
      <c r="A70" s="83"/>
      <c r="B70" s="170" t="s">
        <v>1744</v>
      </c>
      <c r="C70" s="83"/>
      <c r="D70" s="83"/>
      <c r="E70" s="83"/>
      <c r="F70" s="83"/>
      <c r="G70" s="83"/>
      <c r="H70" s="83"/>
      <c r="I70" s="83"/>
      <c r="J70" s="83"/>
      <c r="K70" s="83"/>
      <c r="L70" s="83"/>
      <c r="M70" s="83"/>
      <c r="N70" s="98" t="s">
        <v>177</v>
      </c>
      <c r="O70" s="83"/>
      <c r="P70" s="83"/>
      <c r="Q70" s="83"/>
      <c r="R70" s="83"/>
    </row>
    <row r="71" spans="1:18" ht="6" hidden="1" customHeight="1">
      <c r="A71" s="83"/>
      <c r="B71" s="83"/>
      <c r="C71" s="83"/>
      <c r="D71" s="83"/>
      <c r="E71" s="83"/>
      <c r="F71" s="83"/>
      <c r="G71" s="83"/>
      <c r="H71" s="83"/>
      <c r="I71" s="83"/>
      <c r="J71" s="83"/>
      <c r="K71" s="83"/>
      <c r="L71" s="83"/>
      <c r="M71" s="83"/>
      <c r="N71" s="83"/>
      <c r="O71" s="83"/>
      <c r="P71" s="83"/>
      <c r="Q71" s="83"/>
      <c r="R71" s="83"/>
    </row>
    <row r="72" spans="1:18" ht="14.25" hidden="1" thickBot="1">
      <c r="A72" s="83"/>
      <c r="B72" s="83"/>
      <c r="C72" s="83"/>
      <c r="D72" s="83"/>
      <c r="E72" s="83"/>
      <c r="F72" s="98"/>
      <c r="G72" s="83"/>
      <c r="H72" s="83"/>
      <c r="I72" s="83"/>
      <c r="J72" s="83"/>
      <c r="K72" s="83"/>
      <c r="L72" s="83"/>
      <c r="M72" s="83"/>
      <c r="O72" s="83"/>
      <c r="P72" s="83"/>
      <c r="Q72" s="83"/>
      <c r="R72" s="83"/>
    </row>
    <row r="73" spans="1:18" ht="15.75" customHeight="1">
      <c r="A73" s="83"/>
      <c r="B73" s="1326" t="s">
        <v>405</v>
      </c>
      <c r="C73" s="1381"/>
      <c r="D73" s="1382"/>
      <c r="E73" s="1382"/>
      <c r="F73" s="1383"/>
      <c r="G73" s="1332" t="s">
        <v>406</v>
      </c>
      <c r="H73" s="1335" t="s">
        <v>366</v>
      </c>
      <c r="I73" s="1317"/>
      <c r="J73" s="1317"/>
      <c r="K73" s="1317"/>
      <c r="L73" s="1317"/>
      <c r="M73" s="1317"/>
      <c r="N73" s="1390"/>
      <c r="O73" s="83"/>
      <c r="P73" s="83"/>
      <c r="Q73" s="83"/>
      <c r="R73" s="83"/>
    </row>
    <row r="74" spans="1:18">
      <c r="A74" s="83"/>
      <c r="B74" s="1328"/>
      <c r="C74" s="1384"/>
      <c r="D74" s="1385"/>
      <c r="E74" s="1385"/>
      <c r="F74" s="1386"/>
      <c r="G74" s="1333"/>
      <c r="H74" s="351" t="s">
        <v>403</v>
      </c>
      <c r="I74" s="388"/>
      <c r="J74" s="480"/>
      <c r="K74" s="480"/>
      <c r="L74" s="480"/>
      <c r="M74" s="480"/>
      <c r="N74" s="442"/>
      <c r="O74" s="83"/>
      <c r="P74" s="83"/>
      <c r="Q74" s="83"/>
      <c r="R74" s="83"/>
    </row>
    <row r="75" spans="1:18" ht="69.75" customHeight="1">
      <c r="A75" s="83"/>
      <c r="B75" s="1330"/>
      <c r="C75" s="1387"/>
      <c r="D75" s="1388"/>
      <c r="E75" s="1388"/>
      <c r="F75" s="1389"/>
      <c r="G75" s="1334"/>
      <c r="H75" s="344"/>
      <c r="I75" s="878" t="str">
        <f t="shared" ref="I75" si="4">+I63</f>
        <v>一般
社会人</v>
      </c>
      <c r="J75" s="356" t="str">
        <f>+J63</f>
        <v>高齢者</v>
      </c>
      <c r="K75" s="356" t="str">
        <f t="shared" ref="K75:N75" si="5">+K63</f>
        <v>会社員</v>
      </c>
      <c r="L75" s="356" t="str">
        <f t="shared" si="5"/>
        <v>公務員</v>
      </c>
      <c r="M75" s="356" t="str">
        <f t="shared" si="5"/>
        <v>自営業</v>
      </c>
      <c r="N75" s="420" t="str">
        <f t="shared" si="5"/>
        <v>パート・
アルバイト</v>
      </c>
      <c r="O75" s="83"/>
      <c r="P75" s="83"/>
      <c r="Q75" s="83"/>
      <c r="R75" s="83"/>
    </row>
    <row r="76" spans="1:18" ht="13.5" customHeight="1">
      <c r="A76" s="83"/>
      <c r="B76" s="392" t="s">
        <v>1</v>
      </c>
      <c r="C76" s="393"/>
      <c r="D76" s="455"/>
      <c r="E76" s="455"/>
      <c r="F76" s="455"/>
      <c r="G76" s="394">
        <v>2</v>
      </c>
      <c r="H76" s="396">
        <v>51</v>
      </c>
      <c r="I76" s="396">
        <v>51.8</v>
      </c>
      <c r="J76" s="395">
        <v>50.7</v>
      </c>
      <c r="K76" s="395">
        <v>50.4</v>
      </c>
      <c r="L76" s="395">
        <v>57.5</v>
      </c>
      <c r="M76" s="395">
        <v>50.3</v>
      </c>
      <c r="N76" s="397">
        <v>50.7</v>
      </c>
      <c r="O76" s="83"/>
      <c r="P76" s="83"/>
      <c r="Q76" s="83"/>
      <c r="R76" s="83"/>
    </row>
    <row r="77" spans="1:18" ht="13.5" customHeight="1">
      <c r="A77" s="83"/>
      <c r="B77" s="380" t="s">
        <v>2</v>
      </c>
      <c r="C77" s="381"/>
      <c r="D77" s="455"/>
      <c r="E77" s="455"/>
      <c r="F77" s="455"/>
      <c r="G77" s="398">
        <v>2</v>
      </c>
      <c r="H77" s="399">
        <v>50.4</v>
      </c>
      <c r="I77" s="399">
        <v>49.5</v>
      </c>
      <c r="J77" s="481">
        <v>57.7</v>
      </c>
      <c r="K77" s="481">
        <v>49.2</v>
      </c>
      <c r="L77" s="481">
        <v>57</v>
      </c>
      <c r="M77" s="481">
        <v>49.7</v>
      </c>
      <c r="N77" s="400">
        <v>46.7</v>
      </c>
      <c r="O77" s="83"/>
      <c r="P77" s="83"/>
      <c r="Q77" s="83"/>
      <c r="R77" s="83"/>
    </row>
    <row r="78" spans="1:18" ht="13.5" customHeight="1">
      <c r="A78" s="83"/>
      <c r="B78" s="1391" t="s">
        <v>247</v>
      </c>
      <c r="C78" s="401" t="s">
        <v>4</v>
      </c>
      <c r="D78" s="455"/>
      <c r="E78" s="455"/>
      <c r="F78" s="455"/>
      <c r="G78" s="398">
        <v>3</v>
      </c>
      <c r="H78" s="399">
        <v>72.900000000000006</v>
      </c>
      <c r="I78" s="399">
        <v>72.099999999999994</v>
      </c>
      <c r="J78" s="481">
        <v>76.2</v>
      </c>
      <c r="K78" s="481">
        <v>71.2</v>
      </c>
      <c r="L78" s="481">
        <v>78.2</v>
      </c>
      <c r="M78" s="481">
        <v>72.2</v>
      </c>
      <c r="N78" s="400">
        <v>71.7</v>
      </c>
      <c r="O78" s="83"/>
      <c r="P78" s="83"/>
      <c r="Q78" s="83"/>
      <c r="R78" s="83"/>
    </row>
    <row r="79" spans="1:18" ht="13.5" customHeight="1">
      <c r="A79" s="83"/>
      <c r="B79" s="1392"/>
      <c r="C79" s="401" t="s">
        <v>5</v>
      </c>
      <c r="D79" s="455"/>
      <c r="E79" s="455"/>
      <c r="F79" s="455"/>
      <c r="G79" s="398">
        <v>6</v>
      </c>
      <c r="H79" s="399">
        <v>48.8</v>
      </c>
      <c r="I79" s="399">
        <v>49.4</v>
      </c>
      <c r="J79" s="481">
        <v>58.4</v>
      </c>
      <c r="K79" s="481">
        <v>50.7</v>
      </c>
      <c r="L79" s="481">
        <v>61.8</v>
      </c>
      <c r="M79" s="481">
        <v>53.9</v>
      </c>
      <c r="N79" s="400">
        <v>39</v>
      </c>
      <c r="O79" s="83"/>
      <c r="P79" s="83"/>
      <c r="Q79" s="83"/>
      <c r="R79" s="83"/>
    </row>
    <row r="80" spans="1:18" ht="13.5" customHeight="1">
      <c r="A80" s="83"/>
      <c r="B80" s="1392"/>
      <c r="C80" s="401" t="s">
        <v>6</v>
      </c>
      <c r="D80" s="455"/>
      <c r="E80" s="455"/>
      <c r="F80" s="455"/>
      <c r="G80" s="398">
        <v>3</v>
      </c>
      <c r="H80" s="399">
        <v>52.5</v>
      </c>
      <c r="I80" s="399">
        <v>55.2</v>
      </c>
      <c r="J80" s="481">
        <v>57.6</v>
      </c>
      <c r="K80" s="481">
        <v>54.6</v>
      </c>
      <c r="L80" s="481">
        <v>66.2</v>
      </c>
      <c r="M80" s="481">
        <v>53.6</v>
      </c>
      <c r="N80" s="400">
        <v>47.7</v>
      </c>
      <c r="O80" s="83"/>
      <c r="P80" s="83"/>
      <c r="Q80" s="83"/>
      <c r="R80" s="83"/>
    </row>
    <row r="81" spans="1:18" ht="13.5" customHeight="1">
      <c r="A81" s="83"/>
      <c r="B81" s="1392"/>
      <c r="C81" s="401" t="s">
        <v>179</v>
      </c>
      <c r="D81" s="455"/>
      <c r="E81" s="455"/>
      <c r="F81" s="455"/>
      <c r="G81" s="398">
        <v>3</v>
      </c>
      <c r="H81" s="399">
        <v>53.3</v>
      </c>
      <c r="I81" s="399">
        <v>53.2</v>
      </c>
      <c r="J81" s="481">
        <v>63.7</v>
      </c>
      <c r="K81" s="481">
        <v>53.5</v>
      </c>
      <c r="L81" s="481">
        <v>64.099999999999994</v>
      </c>
      <c r="M81" s="481">
        <v>56.8</v>
      </c>
      <c r="N81" s="400">
        <v>45.6</v>
      </c>
      <c r="O81" s="83"/>
      <c r="P81" s="83"/>
      <c r="Q81" s="83"/>
      <c r="R81" s="83"/>
    </row>
    <row r="82" spans="1:18" ht="13.5" customHeight="1">
      <c r="A82" s="83"/>
      <c r="B82" s="1393"/>
      <c r="C82" s="401" t="s">
        <v>450</v>
      </c>
      <c r="D82" s="455"/>
      <c r="E82" s="455"/>
      <c r="F82" s="455"/>
      <c r="G82" s="398">
        <v>3</v>
      </c>
      <c r="H82" s="399">
        <v>54.3</v>
      </c>
      <c r="I82" s="399">
        <v>53.9</v>
      </c>
      <c r="J82" s="481">
        <v>65.3</v>
      </c>
      <c r="K82" s="481">
        <v>54.7</v>
      </c>
      <c r="L82" s="481">
        <v>63.2</v>
      </c>
      <c r="M82" s="481">
        <v>58.2</v>
      </c>
      <c r="N82" s="400">
        <v>46.1</v>
      </c>
      <c r="O82" s="83"/>
      <c r="P82" s="83"/>
      <c r="Q82" s="83"/>
      <c r="R82" s="83"/>
    </row>
    <row r="83" spans="1:18" ht="14.25" thickBot="1">
      <c r="A83" s="83"/>
      <c r="B83" s="402" t="s">
        <v>7</v>
      </c>
      <c r="C83" s="403"/>
      <c r="D83" s="456"/>
      <c r="E83" s="456"/>
      <c r="F83" s="456"/>
      <c r="G83" s="404">
        <v>3</v>
      </c>
      <c r="H83" s="406">
        <v>65.3</v>
      </c>
      <c r="I83" s="406">
        <v>64.8</v>
      </c>
      <c r="J83" s="405">
        <v>69.400000000000006</v>
      </c>
      <c r="K83" s="405">
        <v>63.9</v>
      </c>
      <c r="L83" s="405">
        <v>71.5</v>
      </c>
      <c r="M83" s="405">
        <v>65.5</v>
      </c>
      <c r="N83" s="407">
        <v>63</v>
      </c>
      <c r="O83" s="83"/>
      <c r="P83" s="83"/>
      <c r="Q83" s="83"/>
      <c r="R83" s="83"/>
    </row>
    <row r="84" spans="1:18" ht="15" thickTop="1" thickBot="1">
      <c r="A84" s="83"/>
      <c r="B84" s="408" t="s">
        <v>8</v>
      </c>
      <c r="C84" s="409"/>
      <c r="D84" s="457"/>
      <c r="E84" s="457"/>
      <c r="F84" s="457"/>
      <c r="G84" s="458">
        <v>25</v>
      </c>
      <c r="H84" s="411">
        <v>55.6</v>
      </c>
      <c r="I84" s="411">
        <v>55.9</v>
      </c>
      <c r="J84" s="482">
        <v>62.6</v>
      </c>
      <c r="K84" s="482">
        <v>55.9</v>
      </c>
      <c r="L84" s="482">
        <v>65.2</v>
      </c>
      <c r="M84" s="482">
        <v>57.7</v>
      </c>
      <c r="N84" s="412">
        <v>50</v>
      </c>
      <c r="O84" s="83"/>
      <c r="P84" s="83"/>
      <c r="Q84" s="83"/>
      <c r="R84" s="83"/>
    </row>
    <row r="85" spans="1:18">
      <c r="A85" s="83"/>
      <c r="B85" s="425" t="s">
        <v>417</v>
      </c>
      <c r="C85" s="343"/>
      <c r="D85" s="19"/>
      <c r="E85" s="19"/>
      <c r="F85" s="19"/>
      <c r="G85" s="343"/>
      <c r="H85" s="426">
        <v>100</v>
      </c>
      <c r="I85" s="459">
        <v>100.53956834532374</v>
      </c>
      <c r="J85" s="426">
        <v>112.58992805755396</v>
      </c>
      <c r="K85" s="426">
        <v>100.53956834532374</v>
      </c>
      <c r="L85" s="426">
        <v>117.26618705035972</v>
      </c>
      <c r="M85" s="426">
        <v>103.77697841726618</v>
      </c>
      <c r="N85" s="460">
        <v>89.928057553956833</v>
      </c>
      <c r="O85" s="83"/>
      <c r="P85" s="83"/>
      <c r="Q85" s="83"/>
      <c r="R85" s="83"/>
    </row>
    <row r="86" spans="1:18">
      <c r="A86" s="83"/>
      <c r="B86" s="428" t="s">
        <v>418</v>
      </c>
      <c r="C86" s="429"/>
      <c r="D86" s="455"/>
      <c r="E86" s="455"/>
      <c r="F86" s="455"/>
      <c r="G86" s="429"/>
      <c r="H86" s="430">
        <v>100</v>
      </c>
      <c r="I86" s="461">
        <v>100.49875311720697</v>
      </c>
      <c r="J86" s="430">
        <v>111.22194513715711</v>
      </c>
      <c r="K86" s="430">
        <v>104.23940149625935</v>
      </c>
      <c r="L86" s="430">
        <v>112.71820448877806</v>
      </c>
      <c r="M86" s="430">
        <v>107.73067331670822</v>
      </c>
      <c r="N86" s="462">
        <v>87.531172069825431</v>
      </c>
      <c r="O86" s="83"/>
      <c r="P86" s="83"/>
      <c r="Q86" s="83"/>
      <c r="R86" s="83"/>
    </row>
    <row r="87" spans="1:18" ht="14.25" thickBot="1">
      <c r="A87" s="83"/>
      <c r="B87" s="432" t="s">
        <v>419</v>
      </c>
      <c r="C87" s="433"/>
      <c r="D87" s="463"/>
      <c r="E87" s="463"/>
      <c r="F87" s="463"/>
      <c r="G87" s="433"/>
      <c r="H87" s="434">
        <v>0</v>
      </c>
      <c r="I87" s="464">
        <v>4.0815228116770186E-2</v>
      </c>
      <c r="J87" s="483">
        <v>1.3679829203968552</v>
      </c>
      <c r="K87" s="483">
        <v>-3.6998331509356035</v>
      </c>
      <c r="L87" s="483">
        <v>4.5479825615816623</v>
      </c>
      <c r="M87" s="483">
        <v>-3.9536948994420413</v>
      </c>
      <c r="N87" s="465">
        <v>2.3968854841314027</v>
      </c>
      <c r="O87" s="83"/>
      <c r="P87" s="83"/>
      <c r="Q87" s="83"/>
      <c r="R87" s="83"/>
    </row>
    <row r="88" spans="1:18">
      <c r="A88" s="83"/>
      <c r="B88" s="83"/>
      <c r="C88" s="83"/>
      <c r="D88" s="83"/>
      <c r="E88" s="83"/>
      <c r="F88" s="83"/>
      <c r="G88" s="83"/>
      <c r="H88" s="83"/>
      <c r="I88" s="83"/>
      <c r="J88" s="83"/>
      <c r="K88" s="83"/>
      <c r="L88" s="83"/>
      <c r="M88" s="83"/>
      <c r="N88" s="83"/>
      <c r="O88" s="83"/>
      <c r="P88" s="83"/>
      <c r="Q88" s="83"/>
      <c r="R88" s="83"/>
    </row>
    <row r="89" spans="1:18">
      <c r="A89" s="83"/>
      <c r="B89" s="83"/>
      <c r="C89" s="83"/>
      <c r="D89" s="83"/>
      <c r="E89" s="83"/>
      <c r="F89" s="83"/>
      <c r="G89" s="83"/>
      <c r="H89" s="83"/>
      <c r="I89" s="83"/>
      <c r="J89" s="83"/>
      <c r="K89" s="83"/>
      <c r="L89" s="83"/>
      <c r="M89" s="83"/>
      <c r="N89" s="98"/>
      <c r="O89" s="83"/>
      <c r="P89" s="83"/>
      <c r="Q89" s="83"/>
      <c r="R89" s="83"/>
    </row>
    <row r="90" spans="1:18" ht="6" customHeight="1">
      <c r="A90" s="83"/>
      <c r="B90" s="83"/>
      <c r="C90" s="83"/>
      <c r="D90" s="83"/>
      <c r="E90" s="83"/>
      <c r="F90" s="83"/>
      <c r="G90" s="83"/>
      <c r="H90" s="83"/>
      <c r="I90" s="83"/>
      <c r="J90" s="83"/>
      <c r="K90" s="83"/>
      <c r="L90" s="83"/>
      <c r="M90" s="83"/>
      <c r="N90" s="83"/>
      <c r="O90" s="83"/>
      <c r="P90" s="83"/>
      <c r="Q90" s="83"/>
      <c r="R90" s="83"/>
    </row>
    <row r="91" spans="1:18" ht="19.5" thickBot="1">
      <c r="A91" s="83"/>
      <c r="B91" s="190" t="s">
        <v>1745</v>
      </c>
      <c r="C91" s="83"/>
      <c r="D91" s="83"/>
      <c r="E91" s="83"/>
      <c r="F91" s="83"/>
      <c r="G91" s="83"/>
      <c r="H91" s="83"/>
      <c r="I91" s="83"/>
      <c r="J91" s="83"/>
      <c r="K91" s="83"/>
      <c r="L91" s="83"/>
      <c r="M91" s="83"/>
      <c r="N91" s="98" t="s">
        <v>177</v>
      </c>
      <c r="O91" s="83"/>
      <c r="P91" s="98"/>
      <c r="Q91" s="98"/>
      <c r="R91" s="98"/>
    </row>
    <row r="92" spans="1:18" ht="14.25" customHeight="1">
      <c r="A92" s="83"/>
      <c r="B92" s="361"/>
      <c r="C92" s="362"/>
      <c r="D92" s="1394" t="s">
        <v>275</v>
      </c>
      <c r="E92" s="1395"/>
      <c r="F92" s="1395"/>
      <c r="G92" s="1396"/>
      <c r="H92" s="875" t="s">
        <v>403</v>
      </c>
      <c r="I92" s="449"/>
      <c r="J92" s="475"/>
      <c r="K92" s="475"/>
      <c r="L92" s="475"/>
      <c r="M92" s="475"/>
      <c r="N92" s="876"/>
      <c r="Q92" s="83"/>
      <c r="R92" s="83"/>
    </row>
    <row r="93" spans="1:18" ht="69.75" customHeight="1">
      <c r="A93" s="83"/>
      <c r="B93" s="365"/>
      <c r="C93" s="209"/>
      <c r="D93" s="1397"/>
      <c r="E93" s="1398"/>
      <c r="F93" s="1398"/>
      <c r="G93" s="1399"/>
      <c r="H93" s="344"/>
      <c r="I93" s="356" t="str">
        <f t="shared" ref="I93" si="6">+I75</f>
        <v>一般
社会人</v>
      </c>
      <c r="J93" s="356" t="str">
        <f>+J75</f>
        <v>高齢者</v>
      </c>
      <c r="K93" s="356" t="str">
        <f t="shared" ref="K93:N93" si="7">+K75</f>
        <v>会社員</v>
      </c>
      <c r="L93" s="356" t="str">
        <f t="shared" si="7"/>
        <v>公務員</v>
      </c>
      <c r="M93" s="356" t="str">
        <f t="shared" si="7"/>
        <v>自営業</v>
      </c>
      <c r="N93" s="476" t="str">
        <f t="shared" si="7"/>
        <v>パート・
アルバイト</v>
      </c>
      <c r="Q93" s="83"/>
      <c r="R93" s="83"/>
    </row>
    <row r="94" spans="1:18">
      <c r="A94" s="83"/>
      <c r="B94" s="1373" t="s">
        <v>21</v>
      </c>
      <c r="C94" s="1367"/>
      <c r="D94" s="421" t="s">
        <v>277</v>
      </c>
      <c r="E94" s="381"/>
      <c r="F94" s="381"/>
      <c r="G94" s="381"/>
      <c r="H94" s="451">
        <v>54.9</v>
      </c>
      <c r="I94" s="452">
        <v>51.9</v>
      </c>
      <c r="J94" s="382">
        <v>73.3</v>
      </c>
      <c r="K94" s="382">
        <v>53.2</v>
      </c>
      <c r="L94" s="382">
        <v>65.099999999999994</v>
      </c>
      <c r="M94" s="382">
        <v>53.5</v>
      </c>
      <c r="N94" s="477">
        <v>45.2</v>
      </c>
      <c r="Q94" s="83"/>
      <c r="R94" s="83"/>
    </row>
    <row r="95" spans="1:18">
      <c r="A95" s="83"/>
      <c r="B95" s="1374"/>
      <c r="C95" s="1375"/>
      <c r="D95" s="421" t="s">
        <v>278</v>
      </c>
      <c r="E95" s="381"/>
      <c r="F95" s="381"/>
      <c r="G95" s="381"/>
      <c r="H95" s="382">
        <v>72.099999999999994</v>
      </c>
      <c r="I95" s="453">
        <v>72.599999999999994</v>
      </c>
      <c r="J95" s="382">
        <v>77.3</v>
      </c>
      <c r="K95" s="382">
        <v>71.599999999999994</v>
      </c>
      <c r="L95" s="382">
        <v>69.900000000000006</v>
      </c>
      <c r="M95" s="382">
        <v>76.900000000000006</v>
      </c>
      <c r="N95" s="477">
        <v>71.7</v>
      </c>
      <c r="Q95" s="83"/>
      <c r="R95" s="83"/>
    </row>
    <row r="96" spans="1:18">
      <c r="A96" s="83"/>
      <c r="B96" s="1368"/>
      <c r="C96" s="1369"/>
      <c r="D96" s="421" t="s">
        <v>279</v>
      </c>
      <c r="E96" s="381"/>
      <c r="F96" s="381"/>
      <c r="G96" s="381"/>
      <c r="H96" s="382">
        <v>84.5</v>
      </c>
      <c r="I96" s="453">
        <v>82.6</v>
      </c>
      <c r="J96" s="382">
        <v>92.6</v>
      </c>
      <c r="K96" s="382">
        <v>82.2</v>
      </c>
      <c r="L96" s="382">
        <v>84.4</v>
      </c>
      <c r="M96" s="382">
        <v>84</v>
      </c>
      <c r="N96" s="477">
        <v>80</v>
      </c>
      <c r="Q96" s="83"/>
      <c r="R96" s="83"/>
    </row>
    <row r="97" spans="1:18" ht="27.75" customHeight="1">
      <c r="A97" s="83"/>
      <c r="B97" s="1373" t="s">
        <v>444</v>
      </c>
      <c r="C97" s="1367"/>
      <c r="D97" s="1370" t="s">
        <v>420</v>
      </c>
      <c r="E97" s="1371"/>
      <c r="F97" s="1371"/>
      <c r="G97" s="1372"/>
      <c r="H97" s="382">
        <v>47.4</v>
      </c>
      <c r="I97" s="453">
        <v>46.4</v>
      </c>
      <c r="J97" s="382">
        <v>49.5</v>
      </c>
      <c r="K97" s="382">
        <v>47.6</v>
      </c>
      <c r="L97" s="382">
        <v>53.6</v>
      </c>
      <c r="M97" s="382">
        <v>44.7</v>
      </c>
      <c r="N97" s="477">
        <v>44.6</v>
      </c>
      <c r="Q97" s="83"/>
      <c r="R97" s="83"/>
    </row>
    <row r="98" spans="1:18" s="83" customFormat="1" ht="27.75" customHeight="1">
      <c r="B98" s="1368"/>
      <c r="C98" s="1369"/>
      <c r="D98" s="1370" t="s">
        <v>1909</v>
      </c>
      <c r="E98" s="1378"/>
      <c r="F98" s="1378"/>
      <c r="G98" s="1379"/>
      <c r="H98" s="382">
        <v>35.6</v>
      </c>
      <c r="I98" s="453">
        <v>29.8</v>
      </c>
      <c r="J98" s="382">
        <v>59.4</v>
      </c>
      <c r="K98" s="382">
        <v>30.9</v>
      </c>
      <c r="L98" s="382">
        <v>39.200000000000003</v>
      </c>
      <c r="M98" s="382">
        <v>37.9</v>
      </c>
      <c r="N98" s="477">
        <v>29.8</v>
      </c>
    </row>
    <row r="99" spans="1:18" ht="28.5" customHeight="1">
      <c r="A99" s="83"/>
      <c r="B99" s="1366" t="s">
        <v>579</v>
      </c>
      <c r="C99" s="1380"/>
      <c r="D99" s="1370" t="s">
        <v>284</v>
      </c>
      <c r="E99" s="1371"/>
      <c r="F99" s="1371"/>
      <c r="G99" s="1372"/>
      <c r="H99" s="382">
        <v>54.7</v>
      </c>
      <c r="I99" s="453">
        <v>57.6</v>
      </c>
      <c r="J99" s="382">
        <v>49.8</v>
      </c>
      <c r="K99" s="382">
        <v>57.2</v>
      </c>
      <c r="L99" s="382">
        <v>57.2</v>
      </c>
      <c r="M99" s="382">
        <v>56.5</v>
      </c>
      <c r="N99" s="477">
        <v>54.1</v>
      </c>
      <c r="Q99" s="83"/>
      <c r="R99" s="83"/>
    </row>
    <row r="100" spans="1:18">
      <c r="A100" s="83"/>
      <c r="B100" s="1328"/>
      <c r="C100" s="1329"/>
      <c r="D100" s="421" t="s">
        <v>285</v>
      </c>
      <c r="E100" s="381"/>
      <c r="F100" s="381"/>
      <c r="G100" s="381"/>
      <c r="H100" s="382">
        <v>53.6</v>
      </c>
      <c r="I100" s="453">
        <v>54.3</v>
      </c>
      <c r="J100" s="382">
        <v>55</v>
      </c>
      <c r="K100" s="382">
        <v>54.8</v>
      </c>
      <c r="L100" s="382">
        <v>61.7</v>
      </c>
      <c r="M100" s="382">
        <v>51.6</v>
      </c>
      <c r="N100" s="477">
        <v>47.5</v>
      </c>
      <c r="Q100" s="83"/>
      <c r="R100" s="83"/>
    </row>
    <row r="101" spans="1:18" ht="30" customHeight="1">
      <c r="A101" s="83"/>
      <c r="B101" s="1328"/>
      <c r="C101" s="1329"/>
      <c r="D101" s="1370" t="s">
        <v>286</v>
      </c>
      <c r="E101" s="1371"/>
      <c r="F101" s="1371"/>
      <c r="G101" s="1372"/>
      <c r="H101" s="382">
        <v>63.1</v>
      </c>
      <c r="I101" s="453">
        <v>64.7</v>
      </c>
      <c r="J101" s="382">
        <v>61.7</v>
      </c>
      <c r="K101" s="382">
        <v>64.7</v>
      </c>
      <c r="L101" s="382">
        <v>67.099999999999994</v>
      </c>
      <c r="M101" s="382">
        <v>64</v>
      </c>
      <c r="N101" s="477">
        <v>60.9</v>
      </c>
      <c r="Q101" s="83"/>
      <c r="R101" s="83"/>
    </row>
    <row r="102" spans="1:18">
      <c r="A102" s="83"/>
      <c r="B102" s="1328"/>
      <c r="C102" s="1329"/>
      <c r="D102" s="421" t="s">
        <v>287</v>
      </c>
      <c r="E102" s="381"/>
      <c r="F102" s="381"/>
      <c r="G102" s="381"/>
      <c r="H102" s="382">
        <v>3.9</v>
      </c>
      <c r="I102" s="453">
        <v>5.7</v>
      </c>
      <c r="J102" s="382">
        <v>1.7</v>
      </c>
      <c r="K102" s="382">
        <v>6.1</v>
      </c>
      <c r="L102" s="382">
        <v>3.3</v>
      </c>
      <c r="M102" s="382">
        <v>5</v>
      </c>
      <c r="N102" s="477">
        <v>5.0999999999999996</v>
      </c>
      <c r="Q102" s="83"/>
      <c r="R102" s="83"/>
    </row>
    <row r="103" spans="1:18">
      <c r="A103" s="83"/>
      <c r="B103" s="1328"/>
      <c r="C103" s="1329"/>
      <c r="D103" s="421" t="s">
        <v>288</v>
      </c>
      <c r="E103" s="381"/>
      <c r="F103" s="381"/>
      <c r="G103" s="381"/>
      <c r="H103" s="382">
        <v>11.4</v>
      </c>
      <c r="I103" s="453">
        <v>15.6</v>
      </c>
      <c r="J103" s="382">
        <v>5.6</v>
      </c>
      <c r="K103" s="382">
        <v>15.6</v>
      </c>
      <c r="L103" s="382">
        <v>13.3</v>
      </c>
      <c r="M103" s="382">
        <v>15</v>
      </c>
      <c r="N103" s="477">
        <v>13.8</v>
      </c>
      <c r="Q103" s="83"/>
      <c r="R103" s="83"/>
    </row>
    <row r="104" spans="1:18">
      <c r="A104" s="83"/>
      <c r="B104" s="1328"/>
      <c r="C104" s="1329"/>
      <c r="D104" s="421" t="s">
        <v>289</v>
      </c>
      <c r="E104" s="381"/>
      <c r="F104" s="381"/>
      <c r="G104" s="381"/>
      <c r="H104" s="382">
        <v>31.6</v>
      </c>
      <c r="I104" s="453">
        <v>31.1</v>
      </c>
      <c r="J104" s="382">
        <v>46.1</v>
      </c>
      <c r="K104" s="382">
        <v>33.799999999999997</v>
      </c>
      <c r="L104" s="382">
        <v>37.200000000000003</v>
      </c>
      <c r="M104" s="382">
        <v>37.9</v>
      </c>
      <c r="N104" s="477">
        <v>20.7</v>
      </c>
      <c r="Q104" s="83"/>
      <c r="R104" s="83"/>
    </row>
    <row r="105" spans="1:18" ht="26.25" customHeight="1">
      <c r="A105" s="83"/>
      <c r="B105" s="1328"/>
      <c r="C105" s="1329"/>
      <c r="D105" s="1370" t="s">
        <v>422</v>
      </c>
      <c r="E105" s="1371"/>
      <c r="F105" s="1371"/>
      <c r="G105" s="1372"/>
      <c r="H105" s="382">
        <v>32.200000000000003</v>
      </c>
      <c r="I105" s="453">
        <v>30.9</v>
      </c>
      <c r="J105" s="382">
        <v>31.6</v>
      </c>
      <c r="K105" s="382">
        <v>31.4</v>
      </c>
      <c r="L105" s="382">
        <v>26.8</v>
      </c>
      <c r="M105" s="382">
        <v>29.2</v>
      </c>
      <c r="N105" s="477">
        <v>36</v>
      </c>
      <c r="Q105" s="83"/>
      <c r="R105" s="83"/>
    </row>
    <row r="106" spans="1:18" ht="26.25" customHeight="1">
      <c r="A106" s="83"/>
      <c r="B106" s="1330"/>
      <c r="C106" s="1331"/>
      <c r="D106" s="1370" t="s">
        <v>423</v>
      </c>
      <c r="E106" s="1371"/>
      <c r="F106" s="1371"/>
      <c r="G106" s="1372"/>
      <c r="H106" s="382">
        <v>25.6</v>
      </c>
      <c r="I106" s="453">
        <v>27.3</v>
      </c>
      <c r="J106" s="382">
        <v>21.5</v>
      </c>
      <c r="K106" s="382">
        <v>28.2</v>
      </c>
      <c r="L106" s="382">
        <v>23.6</v>
      </c>
      <c r="M106" s="382">
        <v>22.9</v>
      </c>
      <c r="N106" s="477">
        <v>29.8</v>
      </c>
      <c r="Q106" s="83"/>
      <c r="R106" s="83"/>
    </row>
    <row r="107" spans="1:18" ht="26.25" customHeight="1">
      <c r="A107" s="83"/>
      <c r="B107" s="1366" t="s">
        <v>320</v>
      </c>
      <c r="C107" s="1367"/>
      <c r="D107" s="1370" t="s">
        <v>291</v>
      </c>
      <c r="E107" s="1371"/>
      <c r="F107" s="1371"/>
      <c r="G107" s="1372"/>
      <c r="H107" s="382">
        <v>73.7</v>
      </c>
      <c r="I107" s="453">
        <v>74</v>
      </c>
      <c r="J107" s="382">
        <v>74.3</v>
      </c>
      <c r="K107" s="382">
        <v>72.400000000000006</v>
      </c>
      <c r="L107" s="382">
        <v>78.2</v>
      </c>
      <c r="M107" s="382">
        <v>74.5</v>
      </c>
      <c r="N107" s="478">
        <v>73.5</v>
      </c>
      <c r="Q107" s="83"/>
      <c r="R107" s="83"/>
    </row>
    <row r="108" spans="1:18">
      <c r="A108" s="83"/>
      <c r="B108" s="1368"/>
      <c r="C108" s="1369"/>
      <c r="D108" s="423" t="s">
        <v>292</v>
      </c>
      <c r="E108" s="381"/>
      <c r="F108" s="381"/>
      <c r="G108" s="381"/>
      <c r="H108" s="382">
        <v>37.1</v>
      </c>
      <c r="I108" s="453">
        <v>36</v>
      </c>
      <c r="J108" s="382">
        <v>28.7</v>
      </c>
      <c r="K108" s="382">
        <v>33.6</v>
      </c>
      <c r="L108" s="382">
        <v>30.4</v>
      </c>
      <c r="M108" s="382">
        <v>31.3</v>
      </c>
      <c r="N108" s="477">
        <v>46.8</v>
      </c>
      <c r="Q108" s="83"/>
      <c r="R108" s="83"/>
    </row>
    <row r="109" spans="1:18" ht="28.5" customHeight="1">
      <c r="A109" s="83"/>
      <c r="B109" s="1373" t="s">
        <v>293</v>
      </c>
      <c r="C109" s="1367"/>
      <c r="D109" s="1370" t="s">
        <v>294</v>
      </c>
      <c r="E109" s="1371"/>
      <c r="F109" s="1371"/>
      <c r="G109" s="1372"/>
      <c r="H109" s="382">
        <v>62.4</v>
      </c>
      <c r="I109" s="453">
        <v>61.6</v>
      </c>
      <c r="J109" s="382">
        <v>62.7</v>
      </c>
      <c r="K109" s="382">
        <v>61.9</v>
      </c>
      <c r="L109" s="382">
        <v>64.900000000000006</v>
      </c>
      <c r="M109" s="382">
        <v>61.4</v>
      </c>
      <c r="N109" s="477">
        <v>61.6</v>
      </c>
      <c r="Q109" s="83"/>
      <c r="R109" s="83"/>
    </row>
    <row r="110" spans="1:18">
      <c r="A110" s="83"/>
      <c r="B110" s="1368"/>
      <c r="C110" s="1369"/>
      <c r="D110" s="421" t="s">
        <v>295</v>
      </c>
      <c r="E110" s="381"/>
      <c r="F110" s="381"/>
      <c r="G110" s="381"/>
      <c r="H110" s="382">
        <v>6.6</v>
      </c>
      <c r="I110" s="453">
        <v>6.5</v>
      </c>
      <c r="J110" s="382">
        <v>5.5</v>
      </c>
      <c r="K110" s="382">
        <v>8.1999999999999993</v>
      </c>
      <c r="L110" s="382">
        <v>10.5</v>
      </c>
      <c r="M110" s="382">
        <v>5.3</v>
      </c>
      <c r="N110" s="477">
        <v>4.3</v>
      </c>
      <c r="Q110" s="83"/>
      <c r="R110" s="83"/>
    </row>
    <row r="111" spans="1:18">
      <c r="A111" s="83"/>
      <c r="B111" s="1366" t="s">
        <v>581</v>
      </c>
      <c r="C111" s="1367"/>
      <c r="D111" s="421" t="s">
        <v>395</v>
      </c>
      <c r="E111" s="381"/>
      <c r="F111" s="381"/>
      <c r="G111" s="381"/>
      <c r="H111" s="382">
        <v>78.599999999999994</v>
      </c>
      <c r="I111" s="453">
        <v>76.2</v>
      </c>
      <c r="J111" s="382">
        <v>78.3</v>
      </c>
      <c r="K111" s="382">
        <v>72.8</v>
      </c>
      <c r="L111" s="382">
        <v>71.599999999999994</v>
      </c>
      <c r="M111" s="382">
        <v>74.8</v>
      </c>
      <c r="N111" s="477">
        <v>85.9</v>
      </c>
      <c r="Q111" s="83"/>
      <c r="R111" s="83"/>
    </row>
    <row r="112" spans="1:18">
      <c r="A112" s="83"/>
      <c r="B112" s="1374"/>
      <c r="C112" s="1375"/>
      <c r="D112" s="421" t="s">
        <v>302</v>
      </c>
      <c r="E112" s="381"/>
      <c r="F112" s="381"/>
      <c r="G112" s="381"/>
      <c r="H112" s="382">
        <v>47.1</v>
      </c>
      <c r="I112" s="453">
        <v>44.6</v>
      </c>
      <c r="J112" s="382">
        <v>55.4</v>
      </c>
      <c r="K112" s="382">
        <v>44.3</v>
      </c>
      <c r="L112" s="382">
        <v>41.2</v>
      </c>
      <c r="M112" s="382">
        <v>54.6</v>
      </c>
      <c r="N112" s="477">
        <v>48.5</v>
      </c>
      <c r="Q112" s="83"/>
      <c r="R112" s="83"/>
    </row>
    <row r="113" spans="1:18" ht="14.25" thickBot="1">
      <c r="A113" s="83"/>
      <c r="B113" s="1376"/>
      <c r="C113" s="1377"/>
      <c r="D113" s="424" t="s">
        <v>303</v>
      </c>
      <c r="E113" s="385"/>
      <c r="F113" s="385"/>
      <c r="G113" s="385"/>
      <c r="H113" s="386">
        <v>15</v>
      </c>
      <c r="I113" s="454">
        <v>15.4</v>
      </c>
      <c r="J113" s="386">
        <v>11.9</v>
      </c>
      <c r="K113" s="386">
        <v>15.9</v>
      </c>
      <c r="L113" s="386">
        <v>16.5</v>
      </c>
      <c r="M113" s="386">
        <v>10.8</v>
      </c>
      <c r="N113" s="479">
        <v>16.100000000000001</v>
      </c>
      <c r="Q113" s="83"/>
      <c r="R113" s="83"/>
    </row>
    <row r="114" spans="1:18" ht="5.25" customHeight="1">
      <c r="A114" s="83"/>
      <c r="B114" s="83"/>
      <c r="C114" s="83"/>
      <c r="D114" s="83"/>
      <c r="E114" s="83"/>
      <c r="F114" s="83"/>
      <c r="G114" s="83"/>
      <c r="H114" s="83"/>
      <c r="I114" s="83"/>
      <c r="J114" s="83"/>
      <c r="K114" s="83"/>
      <c r="L114" s="83"/>
      <c r="M114" s="83"/>
      <c r="N114" s="83"/>
      <c r="O114" s="83"/>
      <c r="P114" s="83"/>
      <c r="Q114" s="83"/>
      <c r="R114" s="83"/>
    </row>
    <row r="115" spans="1:18" ht="1.5" customHeight="1"/>
    <row r="116" spans="1:18" ht="32.25">
      <c r="A116" s="83"/>
      <c r="B116" s="169" t="s">
        <v>1762</v>
      </c>
      <c r="C116" s="83"/>
      <c r="D116" s="83"/>
      <c r="E116" s="83"/>
      <c r="F116" s="83"/>
      <c r="G116" s="83"/>
      <c r="H116" s="83"/>
      <c r="I116" s="83"/>
      <c r="J116" s="83"/>
      <c r="K116" s="83"/>
      <c r="L116" s="83"/>
      <c r="M116" s="83"/>
      <c r="N116" s="83"/>
      <c r="O116" s="83"/>
      <c r="P116" s="83"/>
      <c r="Q116" s="83"/>
      <c r="R116" s="83"/>
    </row>
    <row r="117" spans="1:18" ht="24" customHeight="1">
      <c r="A117" s="83"/>
      <c r="B117" s="83"/>
      <c r="C117" s="83"/>
      <c r="D117" s="83"/>
      <c r="E117" s="83"/>
      <c r="F117" s="83"/>
      <c r="G117" s="83"/>
      <c r="H117" s="83"/>
      <c r="I117" s="83"/>
      <c r="J117" s="83"/>
      <c r="K117" s="83"/>
      <c r="L117" s="83"/>
      <c r="M117" s="83"/>
      <c r="N117" s="83"/>
      <c r="O117" s="83"/>
      <c r="P117" s="83"/>
      <c r="Q117" s="83"/>
      <c r="R117" s="83"/>
    </row>
    <row r="118" spans="1:18" ht="18.75" customHeight="1" thickBot="1">
      <c r="A118" s="83"/>
      <c r="B118" s="170" t="s">
        <v>399</v>
      </c>
      <c r="C118" s="83"/>
      <c r="D118" s="83"/>
      <c r="E118" s="83"/>
      <c r="F118" s="83"/>
      <c r="G118" s="83"/>
      <c r="H118" s="83"/>
      <c r="I118" s="83"/>
      <c r="J118" s="83"/>
      <c r="K118" s="83"/>
      <c r="L118" s="83"/>
      <c r="M118" s="83"/>
      <c r="N118" s="98" t="s">
        <v>568</v>
      </c>
      <c r="O118" s="83"/>
      <c r="P118" s="83"/>
      <c r="Q118" s="83"/>
      <c r="R118" s="83"/>
    </row>
    <row r="119" spans="1:18" ht="16.5" hidden="1" customHeight="1">
      <c r="A119" s="83"/>
      <c r="B119" s="171"/>
      <c r="C119" s="83"/>
      <c r="D119" s="83"/>
      <c r="E119" s="83"/>
      <c r="F119" s="83"/>
      <c r="G119" s="83"/>
      <c r="H119" s="83"/>
      <c r="I119" s="83"/>
      <c r="J119" s="83"/>
      <c r="K119" s="83"/>
      <c r="L119" s="83"/>
      <c r="M119" s="83"/>
      <c r="O119" s="83"/>
      <c r="P119" s="83"/>
      <c r="Q119" s="83"/>
      <c r="R119" s="83"/>
    </row>
    <row r="120" spans="1:18" ht="16.5" customHeight="1">
      <c r="A120" s="83"/>
      <c r="B120" s="1326" t="s">
        <v>275</v>
      </c>
      <c r="C120" s="1381"/>
      <c r="D120" s="1381"/>
      <c r="E120" s="1381"/>
      <c r="F120" s="1395"/>
      <c r="G120" s="1396"/>
      <c r="H120" s="875" t="s">
        <v>403</v>
      </c>
      <c r="I120" s="449"/>
      <c r="J120" s="475"/>
      <c r="K120" s="475"/>
      <c r="L120" s="475"/>
      <c r="M120" s="475"/>
      <c r="N120" s="450"/>
      <c r="O120" s="83"/>
      <c r="P120" s="83"/>
      <c r="Q120" s="83"/>
      <c r="R120" s="83"/>
    </row>
    <row r="121" spans="1:18" ht="69" customHeight="1">
      <c r="A121" s="83"/>
      <c r="B121" s="1400"/>
      <c r="C121" s="1398"/>
      <c r="D121" s="1398"/>
      <c r="E121" s="1398"/>
      <c r="F121" s="1398"/>
      <c r="G121" s="1399"/>
      <c r="H121" s="344"/>
      <c r="I121" s="356" t="s">
        <v>584</v>
      </c>
      <c r="J121" s="356" t="s">
        <v>585</v>
      </c>
      <c r="K121" s="356" t="s">
        <v>586</v>
      </c>
      <c r="L121" s="356" t="s">
        <v>587</v>
      </c>
      <c r="M121" s="356" t="s">
        <v>1667</v>
      </c>
      <c r="N121" s="420" t="s">
        <v>588</v>
      </c>
      <c r="O121" s="83"/>
      <c r="P121" s="83"/>
      <c r="Q121" s="83"/>
      <c r="R121" s="83"/>
    </row>
    <row r="122" spans="1:18" ht="16.5" customHeight="1">
      <c r="A122" s="83"/>
      <c r="B122" s="874" t="s">
        <v>574</v>
      </c>
      <c r="C122" s="355"/>
      <c r="D122" s="355"/>
      <c r="E122" s="355"/>
      <c r="F122" s="393"/>
      <c r="G122" s="393"/>
      <c r="H122" s="466">
        <v>25000</v>
      </c>
      <c r="I122" s="467">
        <v>5225</v>
      </c>
      <c r="J122" s="467">
        <v>1465</v>
      </c>
      <c r="K122" s="467">
        <v>5234</v>
      </c>
      <c r="L122" s="467">
        <v>4827</v>
      </c>
      <c r="M122" s="467">
        <v>5058</v>
      </c>
      <c r="N122" s="468">
        <v>974</v>
      </c>
      <c r="O122" s="83"/>
      <c r="P122" s="83"/>
      <c r="Q122" s="83"/>
      <c r="R122" s="83"/>
    </row>
    <row r="123" spans="1:18">
      <c r="A123" s="83"/>
      <c r="B123" s="380" t="s">
        <v>575</v>
      </c>
      <c r="C123" s="381"/>
      <c r="D123" s="381"/>
      <c r="E123" s="381"/>
      <c r="F123" s="381"/>
      <c r="G123" s="381"/>
      <c r="H123" s="382">
        <v>5.9</v>
      </c>
      <c r="I123" s="453">
        <v>3.6</v>
      </c>
      <c r="J123" s="382">
        <v>100</v>
      </c>
      <c r="K123" s="382">
        <v>5</v>
      </c>
      <c r="L123" s="382">
        <v>6</v>
      </c>
      <c r="M123" s="382">
        <v>7</v>
      </c>
      <c r="N123" s="383">
        <v>25.8</v>
      </c>
      <c r="O123" s="83"/>
      <c r="P123" s="83"/>
      <c r="Q123" s="83"/>
      <c r="R123" s="83"/>
    </row>
    <row r="124" spans="1:18">
      <c r="A124" s="83"/>
      <c r="B124" s="380" t="s">
        <v>564</v>
      </c>
      <c r="C124" s="381"/>
      <c r="D124" s="381"/>
      <c r="E124" s="381"/>
      <c r="F124" s="381"/>
      <c r="G124" s="381"/>
      <c r="H124" s="382">
        <v>33.1</v>
      </c>
      <c r="I124" s="453">
        <v>33.1</v>
      </c>
      <c r="J124" s="382">
        <v>30.4</v>
      </c>
      <c r="K124" s="382">
        <v>47.4</v>
      </c>
      <c r="L124" s="382">
        <v>19.3</v>
      </c>
      <c r="M124" s="382">
        <v>56.5</v>
      </c>
      <c r="N124" s="383">
        <v>32.200000000000003</v>
      </c>
      <c r="O124" s="83"/>
      <c r="P124" s="83"/>
      <c r="Q124" s="83"/>
      <c r="R124" s="83"/>
    </row>
    <row r="125" spans="1:18">
      <c r="A125" s="83"/>
      <c r="B125" s="380" t="s">
        <v>565</v>
      </c>
      <c r="C125" s="381"/>
      <c r="D125" s="381"/>
      <c r="E125" s="381"/>
      <c r="F125" s="381"/>
      <c r="G125" s="381"/>
      <c r="H125" s="382">
        <v>28.5</v>
      </c>
      <c r="I125" s="453">
        <v>31.7</v>
      </c>
      <c r="J125" s="382">
        <v>23.5</v>
      </c>
      <c r="K125" s="382">
        <v>49.2</v>
      </c>
      <c r="L125" s="382">
        <v>11.4</v>
      </c>
      <c r="M125" s="382">
        <v>25.7</v>
      </c>
      <c r="N125" s="383">
        <v>13</v>
      </c>
      <c r="O125" s="83"/>
      <c r="P125" s="83"/>
      <c r="Q125" s="83"/>
      <c r="R125" s="83"/>
    </row>
    <row r="126" spans="1:18" ht="14.25" thickBot="1">
      <c r="A126" s="83"/>
      <c r="B126" s="384" t="s">
        <v>566</v>
      </c>
      <c r="C126" s="385"/>
      <c r="D126" s="385"/>
      <c r="E126" s="385"/>
      <c r="F126" s="385"/>
      <c r="G126" s="385"/>
      <c r="H126" s="386">
        <v>42.8</v>
      </c>
      <c r="I126" s="454">
        <v>24.4</v>
      </c>
      <c r="J126" s="386">
        <v>37.700000000000003</v>
      </c>
      <c r="K126" s="386">
        <v>60.1</v>
      </c>
      <c r="L126" s="386">
        <v>32.1</v>
      </c>
      <c r="M126" s="386">
        <v>41.4</v>
      </c>
      <c r="N126" s="387">
        <v>33.200000000000003</v>
      </c>
      <c r="O126" s="83"/>
      <c r="P126" s="83"/>
      <c r="Q126" s="83"/>
      <c r="R126" s="83"/>
    </row>
    <row r="127" spans="1:18" ht="25.5" customHeight="1">
      <c r="A127" s="83"/>
      <c r="B127" s="83"/>
      <c r="C127" s="83"/>
      <c r="D127" s="83"/>
      <c r="E127" s="83"/>
      <c r="F127" s="83"/>
      <c r="G127" s="83"/>
      <c r="H127" s="83"/>
      <c r="I127" s="83"/>
      <c r="J127" s="83"/>
      <c r="K127" s="83"/>
      <c r="L127" s="83"/>
      <c r="M127" s="83"/>
      <c r="N127" s="83"/>
      <c r="O127" s="83"/>
      <c r="P127" s="83"/>
      <c r="Q127" s="83"/>
      <c r="R127" s="83"/>
    </row>
    <row r="128" spans="1:18" ht="17.25" customHeight="1" thickBot="1">
      <c r="A128" s="83"/>
      <c r="B128" s="170" t="s">
        <v>1744</v>
      </c>
      <c r="C128" s="83"/>
      <c r="D128" s="83"/>
      <c r="E128" s="83"/>
      <c r="F128" s="83"/>
      <c r="G128" s="83"/>
      <c r="H128" s="83"/>
      <c r="I128" s="83"/>
      <c r="J128" s="83"/>
      <c r="K128" s="83"/>
      <c r="L128" s="83"/>
      <c r="M128" s="83"/>
      <c r="N128" s="98" t="s">
        <v>177</v>
      </c>
      <c r="O128" s="83"/>
      <c r="P128" s="83"/>
      <c r="Q128" s="83"/>
      <c r="R128" s="83"/>
    </row>
    <row r="129" spans="1:18" ht="6" hidden="1" customHeight="1">
      <c r="A129" s="83"/>
      <c r="B129" s="83"/>
      <c r="C129" s="83"/>
      <c r="D129" s="83"/>
      <c r="E129" s="83"/>
      <c r="F129" s="83"/>
      <c r="G129" s="83"/>
      <c r="H129" s="83"/>
      <c r="I129" s="83"/>
      <c r="J129" s="83"/>
      <c r="K129" s="83"/>
      <c r="L129" s="83"/>
      <c r="M129" s="83"/>
      <c r="N129" s="83"/>
      <c r="O129" s="83"/>
      <c r="P129" s="83"/>
      <c r="Q129" s="83"/>
      <c r="R129" s="83"/>
    </row>
    <row r="130" spans="1:18" ht="14.25" hidden="1" thickBot="1">
      <c r="A130" s="83"/>
      <c r="B130" s="83"/>
      <c r="C130" s="83"/>
      <c r="D130" s="83"/>
      <c r="E130" s="83"/>
      <c r="F130" s="98"/>
      <c r="G130" s="83"/>
      <c r="H130" s="83"/>
      <c r="I130" s="83"/>
      <c r="J130" s="83"/>
      <c r="K130" s="83"/>
      <c r="L130" s="83"/>
      <c r="M130" s="83"/>
      <c r="O130" s="83"/>
      <c r="P130" s="83"/>
      <c r="Q130" s="83"/>
      <c r="R130" s="83"/>
    </row>
    <row r="131" spans="1:18" ht="15.75" customHeight="1">
      <c r="A131" s="83"/>
      <c r="B131" s="1326" t="s">
        <v>405</v>
      </c>
      <c r="C131" s="1381"/>
      <c r="D131" s="1382"/>
      <c r="E131" s="1382"/>
      <c r="F131" s="1383"/>
      <c r="G131" s="1332" t="s">
        <v>406</v>
      </c>
      <c r="H131" s="1335" t="s">
        <v>366</v>
      </c>
      <c r="I131" s="1317"/>
      <c r="J131" s="1317"/>
      <c r="K131" s="1317"/>
      <c r="L131" s="1317"/>
      <c r="M131" s="1317"/>
      <c r="N131" s="1390"/>
      <c r="O131" s="83"/>
      <c r="P131" s="83"/>
      <c r="Q131" s="83"/>
      <c r="R131" s="83"/>
    </row>
    <row r="132" spans="1:18">
      <c r="A132" s="83"/>
      <c r="B132" s="1328"/>
      <c r="C132" s="1384"/>
      <c r="D132" s="1385"/>
      <c r="E132" s="1385"/>
      <c r="F132" s="1386"/>
      <c r="G132" s="1333"/>
      <c r="H132" s="351" t="s">
        <v>403</v>
      </c>
      <c r="I132" s="388"/>
      <c r="J132" s="480"/>
      <c r="K132" s="480"/>
      <c r="L132" s="480"/>
      <c r="M132" s="480"/>
      <c r="N132" s="442"/>
      <c r="O132" s="83"/>
      <c r="P132" s="83"/>
      <c r="Q132" s="83"/>
      <c r="R132" s="83"/>
    </row>
    <row r="133" spans="1:18" ht="69.75" customHeight="1">
      <c r="A133" s="83"/>
      <c r="B133" s="1330"/>
      <c r="C133" s="1387"/>
      <c r="D133" s="1388"/>
      <c r="E133" s="1388"/>
      <c r="F133" s="1389"/>
      <c r="G133" s="1334"/>
      <c r="H133" s="344"/>
      <c r="I133" s="878" t="str">
        <f t="shared" ref="I133" si="8">+I121</f>
        <v>主婦・
主夫</v>
      </c>
      <c r="J133" s="356" t="str">
        <f>+J121</f>
        <v>金融
トラブル
経験者</v>
      </c>
      <c r="K133" s="356" t="str">
        <f t="shared" ref="K133:N133" si="9">+K121</f>
        <v>高ﾘﾃﾗｼｰ層</v>
      </c>
      <c r="L133" s="356" t="str">
        <f t="shared" si="9"/>
        <v>低ﾘﾃﾗｼｰ
層</v>
      </c>
      <c r="M133" s="356" t="str">
        <f t="shared" si="9"/>
        <v>住宅ローンを借りている人</v>
      </c>
      <c r="N133" s="420" t="str">
        <f t="shared" si="9"/>
        <v>消費者
ローンを
借りて
いる人</v>
      </c>
      <c r="O133" s="83"/>
      <c r="P133" s="83"/>
      <c r="Q133" s="83"/>
      <c r="R133" s="83"/>
    </row>
    <row r="134" spans="1:18" ht="13.5" customHeight="1">
      <c r="A134" s="83"/>
      <c r="B134" s="392" t="s">
        <v>1</v>
      </c>
      <c r="C134" s="393"/>
      <c r="D134" s="455"/>
      <c r="E134" s="455"/>
      <c r="F134" s="455"/>
      <c r="G134" s="394">
        <v>2</v>
      </c>
      <c r="H134" s="396">
        <v>51</v>
      </c>
      <c r="I134" s="396">
        <v>52.6</v>
      </c>
      <c r="J134" s="395">
        <v>47.7</v>
      </c>
      <c r="K134" s="395">
        <v>84.1</v>
      </c>
      <c r="L134" s="395">
        <v>14.1</v>
      </c>
      <c r="M134" s="395">
        <v>54.2</v>
      </c>
      <c r="N134" s="397">
        <v>52</v>
      </c>
      <c r="O134" s="83"/>
      <c r="P134" s="83"/>
      <c r="Q134" s="83"/>
      <c r="R134" s="83"/>
    </row>
    <row r="135" spans="1:18" ht="13.5" customHeight="1">
      <c r="A135" s="83"/>
      <c r="B135" s="380" t="s">
        <v>2</v>
      </c>
      <c r="C135" s="381"/>
      <c r="D135" s="455"/>
      <c r="E135" s="455"/>
      <c r="F135" s="455"/>
      <c r="G135" s="398">
        <v>2</v>
      </c>
      <c r="H135" s="399">
        <v>50.4</v>
      </c>
      <c r="I135" s="399">
        <v>55.9</v>
      </c>
      <c r="J135" s="481">
        <v>47.4</v>
      </c>
      <c r="K135" s="481">
        <v>84.1</v>
      </c>
      <c r="L135" s="481">
        <v>11.6</v>
      </c>
      <c r="M135" s="481">
        <v>54.7</v>
      </c>
      <c r="N135" s="400">
        <v>42.8</v>
      </c>
      <c r="O135" s="83"/>
      <c r="P135" s="83"/>
      <c r="Q135" s="83"/>
      <c r="R135" s="83"/>
    </row>
    <row r="136" spans="1:18" ht="13.5" customHeight="1">
      <c r="A136" s="83"/>
      <c r="B136" s="1391" t="s">
        <v>247</v>
      </c>
      <c r="C136" s="401" t="s">
        <v>4</v>
      </c>
      <c r="D136" s="455"/>
      <c r="E136" s="455"/>
      <c r="F136" s="455"/>
      <c r="G136" s="398">
        <v>3</v>
      </c>
      <c r="H136" s="399">
        <v>72.900000000000006</v>
      </c>
      <c r="I136" s="399">
        <v>75.400000000000006</v>
      </c>
      <c r="J136" s="481">
        <v>70.5</v>
      </c>
      <c r="K136" s="481">
        <v>98.6</v>
      </c>
      <c r="L136" s="481">
        <v>21.9</v>
      </c>
      <c r="M136" s="481">
        <v>74.900000000000006</v>
      </c>
      <c r="N136" s="400">
        <v>69.8</v>
      </c>
      <c r="O136" s="83"/>
      <c r="P136" s="83"/>
      <c r="Q136" s="83"/>
      <c r="R136" s="83"/>
    </row>
    <row r="137" spans="1:18" ht="13.5" customHeight="1">
      <c r="A137" s="83"/>
      <c r="B137" s="1392"/>
      <c r="C137" s="401" t="s">
        <v>5</v>
      </c>
      <c r="D137" s="455"/>
      <c r="E137" s="455"/>
      <c r="F137" s="455"/>
      <c r="G137" s="398">
        <v>6</v>
      </c>
      <c r="H137" s="399">
        <v>48.8</v>
      </c>
      <c r="I137" s="399">
        <v>45.1</v>
      </c>
      <c r="J137" s="481">
        <v>47.8</v>
      </c>
      <c r="K137" s="481">
        <v>85.8</v>
      </c>
      <c r="L137" s="481">
        <v>10.3</v>
      </c>
      <c r="M137" s="481">
        <v>49.9</v>
      </c>
      <c r="N137" s="400">
        <v>42.7</v>
      </c>
      <c r="O137" s="83"/>
      <c r="P137" s="83"/>
      <c r="Q137" s="83"/>
      <c r="R137" s="83"/>
    </row>
    <row r="138" spans="1:18" ht="13.5" customHeight="1">
      <c r="A138" s="83"/>
      <c r="B138" s="1392"/>
      <c r="C138" s="401" t="s">
        <v>6</v>
      </c>
      <c r="D138" s="455"/>
      <c r="E138" s="455"/>
      <c r="F138" s="455"/>
      <c r="G138" s="398">
        <v>3</v>
      </c>
      <c r="H138" s="399">
        <v>52.5</v>
      </c>
      <c r="I138" s="399">
        <v>52.5</v>
      </c>
      <c r="J138" s="481">
        <v>52.1</v>
      </c>
      <c r="K138" s="481">
        <v>90.9</v>
      </c>
      <c r="L138" s="481">
        <v>5.8</v>
      </c>
      <c r="M138" s="481">
        <v>58.7</v>
      </c>
      <c r="N138" s="400">
        <v>47.9</v>
      </c>
      <c r="O138" s="83"/>
      <c r="P138" s="83"/>
      <c r="Q138" s="83"/>
      <c r="R138" s="83"/>
    </row>
    <row r="139" spans="1:18" ht="13.5" customHeight="1">
      <c r="A139" s="83"/>
      <c r="B139" s="1392"/>
      <c r="C139" s="401" t="s">
        <v>1760</v>
      </c>
      <c r="D139" s="455"/>
      <c r="E139" s="455"/>
      <c r="F139" s="455"/>
      <c r="G139" s="398">
        <v>3</v>
      </c>
      <c r="H139" s="399">
        <v>53.3</v>
      </c>
      <c r="I139" s="399">
        <v>54.2</v>
      </c>
      <c r="J139" s="481">
        <v>53.3</v>
      </c>
      <c r="K139" s="481">
        <v>92.7</v>
      </c>
      <c r="L139" s="481">
        <v>6.3</v>
      </c>
      <c r="M139" s="481">
        <v>60.1</v>
      </c>
      <c r="N139" s="400">
        <v>47.8</v>
      </c>
      <c r="O139" s="83"/>
      <c r="P139" s="83"/>
      <c r="Q139" s="83"/>
      <c r="R139" s="83"/>
    </row>
    <row r="140" spans="1:18" ht="13.5" customHeight="1">
      <c r="A140" s="83"/>
      <c r="B140" s="1393"/>
      <c r="C140" s="401" t="s">
        <v>1761</v>
      </c>
      <c r="D140" s="455"/>
      <c r="E140" s="455"/>
      <c r="F140" s="455"/>
      <c r="G140" s="398">
        <v>3</v>
      </c>
      <c r="H140" s="399">
        <v>54.3</v>
      </c>
      <c r="I140" s="399">
        <v>54.8</v>
      </c>
      <c r="J140" s="481">
        <v>52.8</v>
      </c>
      <c r="K140" s="481">
        <v>87.5</v>
      </c>
      <c r="L140" s="481">
        <v>9.6</v>
      </c>
      <c r="M140" s="481">
        <v>55.1</v>
      </c>
      <c r="N140" s="400">
        <v>46.5</v>
      </c>
      <c r="O140" s="83"/>
      <c r="P140" s="83"/>
      <c r="Q140" s="83"/>
      <c r="R140" s="83"/>
    </row>
    <row r="141" spans="1:18" ht="14.25" thickBot="1">
      <c r="A141" s="83"/>
      <c r="B141" s="402" t="s">
        <v>7</v>
      </c>
      <c r="C141" s="403"/>
      <c r="D141" s="456"/>
      <c r="E141" s="456"/>
      <c r="F141" s="456"/>
      <c r="G141" s="404">
        <v>3</v>
      </c>
      <c r="H141" s="406">
        <v>65.3</v>
      </c>
      <c r="I141" s="406">
        <v>68.099999999999994</v>
      </c>
      <c r="J141" s="405">
        <v>60.3</v>
      </c>
      <c r="K141" s="405">
        <v>95.1</v>
      </c>
      <c r="L141" s="405">
        <v>19.3</v>
      </c>
      <c r="M141" s="405">
        <v>66.599999999999994</v>
      </c>
      <c r="N141" s="407">
        <v>59.4</v>
      </c>
      <c r="O141" s="83"/>
      <c r="P141" s="83"/>
      <c r="Q141" s="83"/>
      <c r="R141" s="83"/>
    </row>
    <row r="142" spans="1:18" ht="15" thickTop="1" thickBot="1">
      <c r="A142" s="83"/>
      <c r="B142" s="408" t="s">
        <v>8</v>
      </c>
      <c r="C142" s="409"/>
      <c r="D142" s="457"/>
      <c r="E142" s="457"/>
      <c r="F142" s="457"/>
      <c r="G142" s="458">
        <v>25</v>
      </c>
      <c r="H142" s="411">
        <v>55.6</v>
      </c>
      <c r="I142" s="411">
        <v>56.1</v>
      </c>
      <c r="J142" s="482">
        <v>53.8</v>
      </c>
      <c r="K142" s="482">
        <v>89.8</v>
      </c>
      <c r="L142" s="482">
        <v>12.1</v>
      </c>
      <c r="M142" s="482">
        <v>58.5</v>
      </c>
      <c r="N142" s="412">
        <v>50.4</v>
      </c>
      <c r="O142" s="83"/>
      <c r="P142" s="83"/>
      <c r="Q142" s="83"/>
      <c r="R142" s="83"/>
    </row>
    <row r="143" spans="1:18">
      <c r="A143" s="83"/>
      <c r="B143" s="425" t="s">
        <v>417</v>
      </c>
      <c r="C143" s="343"/>
      <c r="D143" s="19"/>
      <c r="E143" s="19"/>
      <c r="F143" s="19"/>
      <c r="G143" s="343"/>
      <c r="H143" s="426">
        <v>100</v>
      </c>
      <c r="I143" s="459">
        <v>100.89928057553956</v>
      </c>
      <c r="J143" s="426">
        <v>96.762589928057551</v>
      </c>
      <c r="K143" s="426">
        <v>161.51079136690646</v>
      </c>
      <c r="L143" s="426">
        <v>21.762589928057551</v>
      </c>
      <c r="M143" s="426">
        <v>105.21582733812949</v>
      </c>
      <c r="N143" s="460">
        <v>90.647482014388487</v>
      </c>
      <c r="O143" s="83"/>
      <c r="P143" s="83"/>
      <c r="Q143" s="83"/>
      <c r="R143" s="83"/>
    </row>
    <row r="144" spans="1:18">
      <c r="A144" s="83"/>
      <c r="B144" s="428" t="s">
        <v>418</v>
      </c>
      <c r="C144" s="429"/>
      <c r="D144" s="455"/>
      <c r="E144" s="455"/>
      <c r="F144" s="455"/>
      <c r="G144" s="429"/>
      <c r="H144" s="430">
        <v>100</v>
      </c>
      <c r="I144" s="461">
        <v>98.004987531172063</v>
      </c>
      <c r="J144" s="430">
        <v>100</v>
      </c>
      <c r="K144" s="430">
        <v>126.43391521197007</v>
      </c>
      <c r="L144" s="430">
        <v>83.291770573566083</v>
      </c>
      <c r="M144" s="430">
        <v>100.24937655860349</v>
      </c>
      <c r="N144" s="462">
        <v>87.281795511221944</v>
      </c>
      <c r="O144" s="83"/>
      <c r="P144" s="83"/>
      <c r="Q144" s="83"/>
      <c r="R144" s="83"/>
    </row>
    <row r="145" spans="1:18" ht="14.25" thickBot="1">
      <c r="A145" s="83"/>
      <c r="B145" s="432" t="s">
        <v>419</v>
      </c>
      <c r="C145" s="433"/>
      <c r="D145" s="463"/>
      <c r="E145" s="463"/>
      <c r="F145" s="463"/>
      <c r="G145" s="433"/>
      <c r="H145" s="434">
        <v>0</v>
      </c>
      <c r="I145" s="464">
        <v>2.894293044367501</v>
      </c>
      <c r="J145" s="483">
        <v>-3.237410071942449</v>
      </c>
      <c r="K145" s="483">
        <v>35.076876154936386</v>
      </c>
      <c r="L145" s="483">
        <v>-61.529180645508532</v>
      </c>
      <c r="M145" s="483">
        <v>4.9664507795259993</v>
      </c>
      <c r="N145" s="465">
        <v>3.3656865031665433</v>
      </c>
      <c r="O145" s="83"/>
      <c r="P145" s="83"/>
      <c r="Q145" s="83"/>
      <c r="R145" s="83"/>
    </row>
    <row r="146" spans="1:18">
      <c r="A146" s="83"/>
      <c r="B146" s="83"/>
      <c r="C146" s="83"/>
      <c r="D146" s="83"/>
      <c r="E146" s="83"/>
      <c r="F146" s="83"/>
      <c r="G146" s="83"/>
      <c r="H146" s="83"/>
      <c r="I146" s="83"/>
      <c r="J146" s="83"/>
      <c r="K146" s="83"/>
      <c r="L146" s="83"/>
      <c r="M146" s="83"/>
      <c r="N146" s="83"/>
      <c r="O146" s="83"/>
      <c r="P146" s="83"/>
      <c r="Q146" s="83"/>
      <c r="R146" s="83"/>
    </row>
    <row r="147" spans="1:18">
      <c r="A147" s="83"/>
      <c r="B147" s="83"/>
      <c r="C147" s="83"/>
      <c r="D147" s="83"/>
      <c r="E147" s="83"/>
      <c r="F147" s="83"/>
      <c r="G147" s="83"/>
      <c r="H147" s="83"/>
      <c r="I147" s="83"/>
      <c r="J147" s="83"/>
      <c r="K147" s="83"/>
      <c r="L147" s="83"/>
      <c r="M147" s="83"/>
      <c r="N147" s="98"/>
      <c r="O147" s="83"/>
      <c r="P147" s="83"/>
      <c r="Q147" s="83"/>
      <c r="R147" s="83"/>
    </row>
    <row r="148" spans="1:18" ht="6" customHeight="1">
      <c r="A148" s="83"/>
      <c r="B148" s="83"/>
      <c r="C148" s="83"/>
      <c r="D148" s="83"/>
      <c r="E148" s="83"/>
      <c r="F148" s="83"/>
      <c r="G148" s="83"/>
      <c r="H148" s="83"/>
      <c r="I148" s="83"/>
      <c r="J148" s="83"/>
      <c r="K148" s="83"/>
      <c r="L148" s="83"/>
      <c r="M148" s="83"/>
      <c r="N148" s="83"/>
      <c r="O148" s="83"/>
      <c r="P148" s="83"/>
      <c r="Q148" s="83"/>
      <c r="R148" s="83"/>
    </row>
    <row r="149" spans="1:18" ht="19.5" thickBot="1">
      <c r="A149" s="83"/>
      <c r="B149" s="190" t="s">
        <v>1745</v>
      </c>
      <c r="C149" s="83"/>
      <c r="D149" s="83"/>
      <c r="E149" s="83"/>
      <c r="F149" s="83"/>
      <c r="G149" s="83"/>
      <c r="H149" s="83"/>
      <c r="I149" s="83"/>
      <c r="J149" s="83"/>
      <c r="K149" s="83"/>
      <c r="L149" s="83"/>
      <c r="M149" s="83"/>
      <c r="N149" s="98" t="s">
        <v>1759</v>
      </c>
      <c r="O149" s="83"/>
      <c r="P149" s="98"/>
      <c r="Q149" s="98"/>
      <c r="R149" s="98"/>
    </row>
    <row r="150" spans="1:18" ht="14.25" customHeight="1">
      <c r="A150" s="83"/>
      <c r="B150" s="361"/>
      <c r="C150" s="362"/>
      <c r="D150" s="1394" t="s">
        <v>275</v>
      </c>
      <c r="E150" s="1395"/>
      <c r="F150" s="1395"/>
      <c r="G150" s="1396"/>
      <c r="H150" s="875" t="s">
        <v>403</v>
      </c>
      <c r="I150" s="449"/>
      <c r="J150" s="475"/>
      <c r="K150" s="475"/>
      <c r="L150" s="475"/>
      <c r="M150" s="475"/>
      <c r="N150" s="876"/>
      <c r="Q150" s="83"/>
      <c r="R150" s="83"/>
    </row>
    <row r="151" spans="1:18" ht="69.75" customHeight="1">
      <c r="A151" s="83"/>
      <c r="B151" s="365"/>
      <c r="C151" s="209"/>
      <c r="D151" s="1397"/>
      <c r="E151" s="1398"/>
      <c r="F151" s="1398"/>
      <c r="G151" s="1399"/>
      <c r="H151" s="344"/>
      <c r="I151" s="356" t="str">
        <f t="shared" ref="I151" si="10">+I133</f>
        <v>主婦・
主夫</v>
      </c>
      <c r="J151" s="356" t="str">
        <f>+J133</f>
        <v>金融
トラブル
経験者</v>
      </c>
      <c r="K151" s="356" t="str">
        <f t="shared" ref="K151:N151" si="11">+K133</f>
        <v>高ﾘﾃﾗｼｰ層</v>
      </c>
      <c r="L151" s="356" t="str">
        <f t="shared" si="11"/>
        <v>低ﾘﾃﾗｼｰ
層</v>
      </c>
      <c r="M151" s="356" t="str">
        <f t="shared" si="11"/>
        <v>住宅ローンを借りている人</v>
      </c>
      <c r="N151" s="476" t="str">
        <f t="shared" si="11"/>
        <v>消費者
ローンを
借りて
いる人</v>
      </c>
      <c r="Q151" s="83"/>
      <c r="R151" s="83"/>
    </row>
    <row r="152" spans="1:18">
      <c r="A152" s="83"/>
      <c r="B152" s="1373" t="s">
        <v>21</v>
      </c>
      <c r="C152" s="1367"/>
      <c r="D152" s="421" t="s">
        <v>277</v>
      </c>
      <c r="E152" s="381"/>
      <c r="F152" s="381"/>
      <c r="G152" s="381"/>
      <c r="H152" s="451">
        <v>54.9</v>
      </c>
      <c r="I152" s="452">
        <v>66.099999999999994</v>
      </c>
      <c r="J152" s="382">
        <v>38.700000000000003</v>
      </c>
      <c r="K152" s="382">
        <v>77.400000000000006</v>
      </c>
      <c r="L152" s="382">
        <v>25.1</v>
      </c>
      <c r="M152" s="382">
        <v>50.7</v>
      </c>
      <c r="N152" s="477">
        <v>18.399999999999999</v>
      </c>
      <c r="Q152" s="83"/>
      <c r="R152" s="83"/>
    </row>
    <row r="153" spans="1:18">
      <c r="A153" s="83"/>
      <c r="B153" s="1374"/>
      <c r="C153" s="1375"/>
      <c r="D153" s="421" t="s">
        <v>278</v>
      </c>
      <c r="E153" s="381"/>
      <c r="F153" s="381"/>
      <c r="G153" s="381"/>
      <c r="H153" s="382">
        <v>72.099999999999994</v>
      </c>
      <c r="I153" s="453">
        <v>77.8</v>
      </c>
      <c r="J153" s="382">
        <v>69.599999999999994</v>
      </c>
      <c r="K153" s="382">
        <v>79.099999999999994</v>
      </c>
      <c r="L153" s="382">
        <v>60.8</v>
      </c>
      <c r="M153" s="382">
        <v>71.8</v>
      </c>
      <c r="N153" s="477">
        <v>72</v>
      </c>
      <c r="Q153" s="83"/>
      <c r="R153" s="83"/>
    </row>
    <row r="154" spans="1:18">
      <c r="A154" s="83"/>
      <c r="B154" s="1368"/>
      <c r="C154" s="1369"/>
      <c r="D154" s="421" t="s">
        <v>279</v>
      </c>
      <c r="E154" s="381"/>
      <c r="F154" s="381"/>
      <c r="G154" s="381"/>
      <c r="H154" s="382">
        <v>84.5</v>
      </c>
      <c r="I154" s="453">
        <v>90.5</v>
      </c>
      <c r="J154" s="382">
        <v>72.900000000000006</v>
      </c>
      <c r="K154" s="382">
        <v>94.2</v>
      </c>
      <c r="L154" s="382">
        <v>65.8</v>
      </c>
      <c r="M154" s="382">
        <v>84.8</v>
      </c>
      <c r="N154" s="477">
        <v>59.9</v>
      </c>
      <c r="Q154" s="83"/>
      <c r="R154" s="83"/>
    </row>
    <row r="155" spans="1:18" ht="27.75" customHeight="1">
      <c r="A155" s="83"/>
      <c r="B155" s="1373" t="s">
        <v>1763</v>
      </c>
      <c r="C155" s="1367"/>
      <c r="D155" s="1370" t="s">
        <v>420</v>
      </c>
      <c r="E155" s="1371"/>
      <c r="F155" s="1371"/>
      <c r="G155" s="1372"/>
      <c r="H155" s="382">
        <v>47.4</v>
      </c>
      <c r="I155" s="453">
        <v>51.6</v>
      </c>
      <c r="J155" s="382">
        <v>39.200000000000003</v>
      </c>
      <c r="K155" s="382">
        <v>56.6</v>
      </c>
      <c r="L155" s="382">
        <v>34.700000000000003</v>
      </c>
      <c r="M155" s="382">
        <v>47.8</v>
      </c>
      <c r="N155" s="477">
        <v>27.7</v>
      </c>
      <c r="Q155" s="83"/>
      <c r="R155" s="83"/>
    </row>
    <row r="156" spans="1:18" s="83" customFormat="1" ht="27.75" customHeight="1">
      <c r="B156" s="1368"/>
      <c r="C156" s="1369"/>
      <c r="D156" s="1370" t="s">
        <v>1909</v>
      </c>
      <c r="E156" s="1378"/>
      <c r="F156" s="1378"/>
      <c r="G156" s="1379"/>
      <c r="H156" s="382">
        <v>35.6</v>
      </c>
      <c r="I156" s="453">
        <v>40</v>
      </c>
      <c r="J156" s="382">
        <v>30.4</v>
      </c>
      <c r="K156" s="382">
        <v>47.2</v>
      </c>
      <c r="L156" s="382">
        <v>26.7</v>
      </c>
      <c r="M156" s="382">
        <v>31</v>
      </c>
      <c r="N156" s="477">
        <v>23</v>
      </c>
    </row>
    <row r="157" spans="1:18" ht="28.5" customHeight="1">
      <c r="A157" s="83"/>
      <c r="B157" s="1366" t="s">
        <v>579</v>
      </c>
      <c r="C157" s="1380"/>
      <c r="D157" s="1370" t="s">
        <v>284</v>
      </c>
      <c r="E157" s="1371"/>
      <c r="F157" s="1371"/>
      <c r="G157" s="1372"/>
      <c r="H157" s="382">
        <v>54.7</v>
      </c>
      <c r="I157" s="453">
        <v>56.2</v>
      </c>
      <c r="J157" s="382">
        <v>51.9</v>
      </c>
      <c r="K157" s="382">
        <v>61.1</v>
      </c>
      <c r="L157" s="382">
        <v>48.5</v>
      </c>
      <c r="M157" s="382">
        <v>60.3</v>
      </c>
      <c r="N157" s="477">
        <v>54.2</v>
      </c>
      <c r="Q157" s="83"/>
      <c r="R157" s="83"/>
    </row>
    <row r="158" spans="1:18">
      <c r="A158" s="83"/>
      <c r="B158" s="1328"/>
      <c r="C158" s="1329"/>
      <c r="D158" s="421" t="s">
        <v>285</v>
      </c>
      <c r="E158" s="381"/>
      <c r="F158" s="381"/>
      <c r="G158" s="381"/>
      <c r="H158" s="382">
        <v>53.6</v>
      </c>
      <c r="I158" s="453">
        <v>58.6</v>
      </c>
      <c r="J158" s="382">
        <v>44.3</v>
      </c>
      <c r="K158" s="382">
        <v>64.599999999999994</v>
      </c>
      <c r="L158" s="382">
        <v>42.4</v>
      </c>
      <c r="M158" s="382">
        <v>60.7</v>
      </c>
      <c r="N158" s="477">
        <v>47.1</v>
      </c>
      <c r="Q158" s="83"/>
      <c r="R158" s="83"/>
    </row>
    <row r="159" spans="1:18" ht="30" customHeight="1">
      <c r="A159" s="83"/>
      <c r="B159" s="1328"/>
      <c r="C159" s="1329"/>
      <c r="D159" s="1370" t="s">
        <v>286</v>
      </c>
      <c r="E159" s="1371"/>
      <c r="F159" s="1371"/>
      <c r="G159" s="1372"/>
      <c r="H159" s="382">
        <v>63.1</v>
      </c>
      <c r="I159" s="453">
        <v>63.2</v>
      </c>
      <c r="J159" s="382">
        <v>57.8</v>
      </c>
      <c r="K159" s="382">
        <v>71.8</v>
      </c>
      <c r="L159" s="382">
        <v>44.4</v>
      </c>
      <c r="M159" s="382">
        <v>62.1</v>
      </c>
      <c r="N159" s="477">
        <v>57.8</v>
      </c>
      <c r="Q159" s="83"/>
      <c r="R159" s="83"/>
    </row>
    <row r="160" spans="1:18">
      <c r="A160" s="83"/>
      <c r="B160" s="1328"/>
      <c r="C160" s="1329"/>
      <c r="D160" s="421" t="s">
        <v>287</v>
      </c>
      <c r="E160" s="381"/>
      <c r="F160" s="381"/>
      <c r="G160" s="381"/>
      <c r="H160" s="382">
        <v>3.9</v>
      </c>
      <c r="I160" s="453">
        <v>1.5</v>
      </c>
      <c r="J160" s="382">
        <v>17.100000000000001</v>
      </c>
      <c r="K160" s="382">
        <v>2.5</v>
      </c>
      <c r="L160" s="382">
        <v>4.4000000000000004</v>
      </c>
      <c r="M160" s="382">
        <v>6.8</v>
      </c>
      <c r="N160" s="477">
        <v>100</v>
      </c>
      <c r="Q160" s="83"/>
      <c r="R160" s="83"/>
    </row>
    <row r="161" spans="1:18">
      <c r="A161" s="83"/>
      <c r="B161" s="1328"/>
      <c r="C161" s="1329"/>
      <c r="D161" s="421" t="s">
        <v>1764</v>
      </c>
      <c r="E161" s="381"/>
      <c r="F161" s="381"/>
      <c r="G161" s="381"/>
      <c r="H161" s="382">
        <v>11.4</v>
      </c>
      <c r="I161" s="453">
        <v>5.5</v>
      </c>
      <c r="J161" s="382">
        <v>29.5</v>
      </c>
      <c r="K161" s="382">
        <v>8.1</v>
      </c>
      <c r="L161" s="382">
        <v>14.5</v>
      </c>
      <c r="M161" s="382">
        <v>19.399999999999999</v>
      </c>
      <c r="N161" s="477">
        <v>63.7</v>
      </c>
      <c r="Q161" s="83"/>
      <c r="R161" s="83"/>
    </row>
    <row r="162" spans="1:18">
      <c r="A162" s="83"/>
      <c r="B162" s="1328"/>
      <c r="C162" s="1329"/>
      <c r="D162" s="421" t="s">
        <v>289</v>
      </c>
      <c r="E162" s="381"/>
      <c r="F162" s="381"/>
      <c r="G162" s="381"/>
      <c r="H162" s="382">
        <v>31.6</v>
      </c>
      <c r="I162" s="453">
        <v>29.6</v>
      </c>
      <c r="J162" s="382">
        <v>34.9</v>
      </c>
      <c r="K162" s="382">
        <v>55.3</v>
      </c>
      <c r="L162" s="382">
        <v>11.3</v>
      </c>
      <c r="M162" s="382">
        <v>32</v>
      </c>
      <c r="N162" s="477">
        <v>25.1</v>
      </c>
      <c r="Q162" s="83"/>
      <c r="R162" s="83"/>
    </row>
    <row r="163" spans="1:18" ht="26.25" customHeight="1">
      <c r="A163" s="83"/>
      <c r="B163" s="1328"/>
      <c r="C163" s="1329"/>
      <c r="D163" s="1370" t="s">
        <v>422</v>
      </c>
      <c r="E163" s="1371"/>
      <c r="F163" s="1371"/>
      <c r="G163" s="1372"/>
      <c r="H163" s="382">
        <v>32.200000000000003</v>
      </c>
      <c r="I163" s="453">
        <v>37.299999999999997</v>
      </c>
      <c r="J163" s="382">
        <v>37.200000000000003</v>
      </c>
      <c r="K163" s="382">
        <v>18.3</v>
      </c>
      <c r="L163" s="382">
        <v>53.2</v>
      </c>
      <c r="M163" s="382">
        <v>33.4</v>
      </c>
      <c r="N163" s="477">
        <v>33.9</v>
      </c>
      <c r="Q163" s="83"/>
      <c r="R163" s="83"/>
    </row>
    <row r="164" spans="1:18" ht="26.25" customHeight="1">
      <c r="A164" s="83"/>
      <c r="B164" s="1330"/>
      <c r="C164" s="1331"/>
      <c r="D164" s="1370" t="s">
        <v>423</v>
      </c>
      <c r="E164" s="1371"/>
      <c r="F164" s="1371"/>
      <c r="G164" s="1372"/>
      <c r="H164" s="382">
        <v>25.6</v>
      </c>
      <c r="I164" s="453">
        <v>26.5</v>
      </c>
      <c r="J164" s="382">
        <v>34.6</v>
      </c>
      <c r="K164" s="382">
        <v>11.9</v>
      </c>
      <c r="L164" s="382">
        <v>48.3</v>
      </c>
      <c r="M164" s="382">
        <v>27.9</v>
      </c>
      <c r="N164" s="477">
        <v>35.1</v>
      </c>
      <c r="Q164" s="83"/>
      <c r="R164" s="83"/>
    </row>
    <row r="165" spans="1:18" ht="26.25" customHeight="1">
      <c r="A165" s="83"/>
      <c r="B165" s="1366" t="s">
        <v>320</v>
      </c>
      <c r="C165" s="1367"/>
      <c r="D165" s="1370" t="s">
        <v>291</v>
      </c>
      <c r="E165" s="1371"/>
      <c r="F165" s="1371"/>
      <c r="G165" s="1372"/>
      <c r="H165" s="382">
        <v>73.7</v>
      </c>
      <c r="I165" s="453">
        <v>74.8</v>
      </c>
      <c r="J165" s="382">
        <v>66.599999999999994</v>
      </c>
      <c r="K165" s="382">
        <v>92.8</v>
      </c>
      <c r="L165" s="382">
        <v>47.8</v>
      </c>
      <c r="M165" s="382">
        <v>73.5</v>
      </c>
      <c r="N165" s="478">
        <v>69.5</v>
      </c>
      <c r="Q165" s="83"/>
      <c r="R165" s="83"/>
    </row>
    <row r="166" spans="1:18">
      <c r="A166" s="83"/>
      <c r="B166" s="1368"/>
      <c r="C166" s="1369"/>
      <c r="D166" s="423" t="s">
        <v>292</v>
      </c>
      <c r="E166" s="381"/>
      <c r="F166" s="381"/>
      <c r="G166" s="381"/>
      <c r="H166" s="382">
        <v>37.1</v>
      </c>
      <c r="I166" s="453">
        <v>40</v>
      </c>
      <c r="J166" s="382">
        <v>32.1</v>
      </c>
      <c r="K166" s="382">
        <v>13.6</v>
      </c>
      <c r="L166" s="382">
        <v>61.6</v>
      </c>
      <c r="M166" s="382">
        <v>34.5</v>
      </c>
      <c r="N166" s="477">
        <v>38.200000000000003</v>
      </c>
      <c r="Q166" s="83"/>
      <c r="R166" s="83"/>
    </row>
    <row r="167" spans="1:18" ht="28.5" customHeight="1">
      <c r="A167" s="83"/>
      <c r="B167" s="1373" t="s">
        <v>293</v>
      </c>
      <c r="C167" s="1367"/>
      <c r="D167" s="1370" t="s">
        <v>294</v>
      </c>
      <c r="E167" s="1371"/>
      <c r="F167" s="1371"/>
      <c r="G167" s="1372"/>
      <c r="H167" s="382">
        <v>62.4</v>
      </c>
      <c r="I167" s="453">
        <v>64.7</v>
      </c>
      <c r="J167" s="382">
        <v>66.7</v>
      </c>
      <c r="K167" s="382">
        <v>79.8</v>
      </c>
      <c r="L167" s="382">
        <v>28.3</v>
      </c>
      <c r="M167" s="382">
        <v>64.3</v>
      </c>
      <c r="N167" s="477">
        <v>64.8</v>
      </c>
      <c r="Q167" s="83"/>
      <c r="R167" s="83"/>
    </row>
    <row r="168" spans="1:18">
      <c r="A168" s="83"/>
      <c r="B168" s="1368"/>
      <c r="C168" s="1369"/>
      <c r="D168" s="421" t="s">
        <v>295</v>
      </c>
      <c r="E168" s="381"/>
      <c r="F168" s="381"/>
      <c r="G168" s="381"/>
      <c r="H168" s="382">
        <v>6.6</v>
      </c>
      <c r="I168" s="453">
        <v>4.2</v>
      </c>
      <c r="J168" s="382">
        <v>9.1</v>
      </c>
      <c r="K168" s="382">
        <v>11</v>
      </c>
      <c r="L168" s="382">
        <v>2.8</v>
      </c>
      <c r="M168" s="382">
        <v>7.7</v>
      </c>
      <c r="N168" s="477">
        <v>9.8000000000000007</v>
      </c>
      <c r="Q168" s="83"/>
      <c r="R168" s="83"/>
    </row>
    <row r="169" spans="1:18">
      <c r="A169" s="83"/>
      <c r="B169" s="1366" t="s">
        <v>581</v>
      </c>
      <c r="C169" s="1367"/>
      <c r="D169" s="421" t="s">
        <v>395</v>
      </c>
      <c r="E169" s="381"/>
      <c r="F169" s="381"/>
      <c r="G169" s="381"/>
      <c r="H169" s="382">
        <v>78.599999999999994</v>
      </c>
      <c r="I169" s="453">
        <v>87.7</v>
      </c>
      <c r="J169" s="382">
        <v>71.3</v>
      </c>
      <c r="K169" s="382">
        <v>64.900000000000006</v>
      </c>
      <c r="L169" s="382">
        <v>89.7</v>
      </c>
      <c r="M169" s="382">
        <v>78.3</v>
      </c>
      <c r="N169" s="477">
        <v>70.099999999999994</v>
      </c>
      <c r="Q169" s="83"/>
      <c r="R169" s="83"/>
    </row>
    <row r="170" spans="1:18">
      <c r="A170" s="83"/>
      <c r="B170" s="1374"/>
      <c r="C170" s="1375"/>
      <c r="D170" s="421" t="s">
        <v>302</v>
      </c>
      <c r="E170" s="381"/>
      <c r="F170" s="381"/>
      <c r="G170" s="381"/>
      <c r="H170" s="382">
        <v>47.1</v>
      </c>
      <c r="I170" s="453">
        <v>44</v>
      </c>
      <c r="J170" s="382">
        <v>56.2</v>
      </c>
      <c r="K170" s="382">
        <v>45.4</v>
      </c>
      <c r="L170" s="382">
        <v>40.9</v>
      </c>
      <c r="M170" s="382">
        <v>47</v>
      </c>
      <c r="N170" s="477">
        <v>70</v>
      </c>
      <c r="Q170" s="83"/>
      <c r="R170" s="83"/>
    </row>
    <row r="171" spans="1:18" ht="14.25" thickBot="1">
      <c r="A171" s="83"/>
      <c r="B171" s="1376"/>
      <c r="C171" s="1377"/>
      <c r="D171" s="424" t="s">
        <v>303</v>
      </c>
      <c r="E171" s="385"/>
      <c r="F171" s="385"/>
      <c r="G171" s="385"/>
      <c r="H171" s="386">
        <v>15</v>
      </c>
      <c r="I171" s="454">
        <v>16.3</v>
      </c>
      <c r="J171" s="386">
        <v>18</v>
      </c>
      <c r="K171" s="386">
        <v>9.1999999999999993</v>
      </c>
      <c r="L171" s="386">
        <v>19.7</v>
      </c>
      <c r="M171" s="386">
        <v>16.8</v>
      </c>
      <c r="N171" s="479">
        <v>16.5</v>
      </c>
      <c r="Q171" s="83"/>
      <c r="R171" s="83"/>
    </row>
    <row r="172" spans="1:18" ht="5.25" customHeight="1">
      <c r="A172" s="83"/>
      <c r="B172" s="83"/>
      <c r="C172" s="83"/>
      <c r="D172" s="83"/>
      <c r="E172" s="83"/>
      <c r="F172" s="83"/>
      <c r="G172" s="83"/>
      <c r="H172" s="83"/>
      <c r="I172" s="83"/>
      <c r="J172" s="83"/>
      <c r="K172" s="83"/>
      <c r="L172" s="83"/>
      <c r="M172" s="83"/>
      <c r="N172" s="83"/>
      <c r="O172" s="83"/>
      <c r="P172" s="83"/>
      <c r="Q172" s="83"/>
      <c r="R172" s="83"/>
    </row>
    <row r="173" spans="1:18" ht="32.25">
      <c r="A173" s="83"/>
      <c r="B173" s="169" t="s">
        <v>1762</v>
      </c>
      <c r="C173" s="83"/>
      <c r="D173" s="83"/>
      <c r="E173" s="83"/>
      <c r="F173" s="83"/>
      <c r="G173" s="83"/>
      <c r="H173" s="83"/>
      <c r="I173" s="83"/>
      <c r="J173" s="83"/>
      <c r="K173" s="83"/>
      <c r="L173" s="83"/>
      <c r="M173" s="83"/>
      <c r="N173" s="83"/>
      <c r="O173" s="83"/>
      <c r="P173" s="83"/>
      <c r="Q173" s="83"/>
      <c r="R173" s="83"/>
    </row>
    <row r="174" spans="1:18" ht="24" customHeight="1">
      <c r="A174" s="83"/>
      <c r="B174" s="83"/>
      <c r="C174" s="83"/>
      <c r="D174" s="83"/>
      <c r="E174" s="83"/>
      <c r="F174" s="83"/>
      <c r="G174" s="83"/>
      <c r="H174" s="83"/>
      <c r="I174" s="83"/>
      <c r="J174" s="83"/>
      <c r="K174" s="83"/>
      <c r="L174" s="83"/>
      <c r="M174" s="83"/>
      <c r="N174" s="83"/>
      <c r="O174" s="83"/>
      <c r="P174" s="83"/>
      <c r="Q174" s="83"/>
      <c r="R174" s="83"/>
    </row>
    <row r="175" spans="1:18" ht="18.75" customHeight="1" thickBot="1">
      <c r="A175" s="83"/>
      <c r="B175" s="170" t="s">
        <v>399</v>
      </c>
      <c r="C175" s="83"/>
      <c r="D175" s="83"/>
      <c r="E175" s="83"/>
      <c r="F175" s="83"/>
      <c r="G175" s="83"/>
      <c r="H175" s="83"/>
      <c r="I175" s="83"/>
      <c r="J175" s="83"/>
      <c r="K175" s="83"/>
      <c r="L175" s="83"/>
      <c r="M175" s="83"/>
      <c r="N175" s="98" t="s">
        <v>568</v>
      </c>
      <c r="O175" s="83"/>
      <c r="P175" s="83"/>
      <c r="Q175" s="83"/>
      <c r="R175" s="83"/>
    </row>
    <row r="176" spans="1:18" ht="16.5" hidden="1" customHeight="1">
      <c r="A176" s="83"/>
      <c r="B176" s="171"/>
      <c r="C176" s="83"/>
      <c r="D176" s="83"/>
      <c r="E176" s="83"/>
      <c r="F176" s="83"/>
      <c r="G176" s="83"/>
      <c r="H176" s="83"/>
      <c r="I176" s="83"/>
      <c r="J176" s="83"/>
      <c r="K176" s="83"/>
      <c r="L176" s="83"/>
      <c r="M176" s="83"/>
      <c r="O176" s="83"/>
      <c r="P176" s="83"/>
      <c r="Q176" s="83"/>
      <c r="R176" s="83"/>
    </row>
    <row r="177" spans="1:18" ht="16.5" customHeight="1">
      <c r="A177" s="83"/>
      <c r="B177" s="1326" t="s">
        <v>275</v>
      </c>
      <c r="C177" s="1381"/>
      <c r="D177" s="1381"/>
      <c r="E177" s="1381"/>
      <c r="F177" s="1395"/>
      <c r="G177" s="1396"/>
      <c r="H177" s="875" t="s">
        <v>403</v>
      </c>
      <c r="I177" s="449"/>
      <c r="J177" s="475"/>
      <c r="K177" s="475"/>
      <c r="L177" s="475"/>
      <c r="M177" s="475"/>
      <c r="N177" s="450"/>
      <c r="O177" s="83"/>
      <c r="P177" s="83"/>
      <c r="Q177" s="83"/>
      <c r="R177" s="83"/>
    </row>
    <row r="178" spans="1:18" ht="69" customHeight="1">
      <c r="A178" s="83"/>
      <c r="B178" s="1400"/>
      <c r="C178" s="1398"/>
      <c r="D178" s="1398"/>
      <c r="E178" s="1398"/>
      <c r="F178" s="1398"/>
      <c r="G178" s="1399"/>
      <c r="H178" s="344"/>
      <c r="I178" s="356" t="s">
        <v>1863</v>
      </c>
      <c r="J178" s="356" t="s">
        <v>589</v>
      </c>
      <c r="K178" s="356" t="s">
        <v>590</v>
      </c>
      <c r="L178" s="356" t="s">
        <v>591</v>
      </c>
      <c r="M178" s="356" t="s">
        <v>592</v>
      </c>
      <c r="N178" s="420" t="s">
        <v>593</v>
      </c>
      <c r="O178" s="83"/>
      <c r="P178" s="83"/>
      <c r="Q178" s="83"/>
      <c r="R178" s="83"/>
    </row>
    <row r="179" spans="1:18" ht="16.5" customHeight="1">
      <c r="A179" s="83"/>
      <c r="B179" s="874" t="s">
        <v>574</v>
      </c>
      <c r="C179" s="355"/>
      <c r="D179" s="355"/>
      <c r="E179" s="355"/>
      <c r="F179" s="393"/>
      <c r="G179" s="393"/>
      <c r="H179" s="466">
        <v>25000</v>
      </c>
      <c r="I179" s="467">
        <v>17435</v>
      </c>
      <c r="J179" s="467">
        <v>4615</v>
      </c>
      <c r="K179" s="467">
        <v>406</v>
      </c>
      <c r="L179" s="467">
        <v>19661</v>
      </c>
      <c r="M179" s="467">
        <v>11778</v>
      </c>
      <c r="N179" s="468">
        <v>3747</v>
      </c>
      <c r="O179" s="83"/>
      <c r="P179" s="83"/>
      <c r="Q179" s="83"/>
      <c r="R179" s="83"/>
    </row>
    <row r="180" spans="1:18">
      <c r="A180" s="83"/>
      <c r="B180" s="380" t="s">
        <v>1757</v>
      </c>
      <c r="C180" s="381"/>
      <c r="D180" s="381"/>
      <c r="E180" s="381"/>
      <c r="F180" s="381"/>
      <c r="G180" s="381"/>
      <c r="H180" s="469">
        <v>5.9</v>
      </c>
      <c r="I180" s="470">
        <v>5.9</v>
      </c>
      <c r="J180" s="469">
        <v>4.4000000000000004</v>
      </c>
      <c r="K180" s="469">
        <v>4.7</v>
      </c>
      <c r="L180" s="469">
        <v>5.3</v>
      </c>
      <c r="M180" s="469">
        <v>7</v>
      </c>
      <c r="N180" s="471">
        <v>7</v>
      </c>
      <c r="O180" s="83"/>
      <c r="P180" s="83"/>
      <c r="Q180" s="83"/>
      <c r="R180" s="83"/>
    </row>
    <row r="181" spans="1:18">
      <c r="A181" s="83"/>
      <c r="B181" s="380" t="s">
        <v>564</v>
      </c>
      <c r="C181" s="381"/>
      <c r="D181" s="381"/>
      <c r="E181" s="381"/>
      <c r="F181" s="381"/>
      <c r="G181" s="381"/>
      <c r="H181" s="469">
        <v>33.1</v>
      </c>
      <c r="I181" s="470">
        <v>38.799999999999997</v>
      </c>
      <c r="J181" s="469">
        <v>20.5</v>
      </c>
      <c r="K181" s="469">
        <v>100</v>
      </c>
      <c r="L181" s="469">
        <v>30.8</v>
      </c>
      <c r="M181" s="469">
        <v>31.2</v>
      </c>
      <c r="N181" s="471">
        <v>34.299999999999997</v>
      </c>
      <c r="O181" s="83"/>
      <c r="P181" s="83"/>
      <c r="Q181" s="83"/>
      <c r="R181" s="83"/>
    </row>
    <row r="182" spans="1:18">
      <c r="A182" s="83"/>
      <c r="B182" s="380" t="s">
        <v>565</v>
      </c>
      <c r="C182" s="381"/>
      <c r="D182" s="381"/>
      <c r="E182" s="381"/>
      <c r="F182" s="381"/>
      <c r="G182" s="381"/>
      <c r="H182" s="469">
        <v>28.5</v>
      </c>
      <c r="I182" s="470">
        <v>32.299999999999997</v>
      </c>
      <c r="J182" s="469">
        <v>11.7</v>
      </c>
      <c r="K182" s="469">
        <v>74.400000000000006</v>
      </c>
      <c r="L182" s="469">
        <v>25</v>
      </c>
      <c r="M182" s="469">
        <v>26.4</v>
      </c>
      <c r="N182" s="471">
        <v>29.3</v>
      </c>
      <c r="O182" s="83"/>
      <c r="P182" s="83"/>
      <c r="Q182" s="83"/>
      <c r="R182" s="83"/>
    </row>
    <row r="183" spans="1:18" ht="14.25" thickBot="1">
      <c r="A183" s="83"/>
      <c r="B183" s="384" t="s">
        <v>566</v>
      </c>
      <c r="C183" s="385"/>
      <c r="D183" s="385"/>
      <c r="E183" s="385"/>
      <c r="F183" s="385"/>
      <c r="G183" s="385"/>
      <c r="H183" s="472">
        <v>42.8</v>
      </c>
      <c r="I183" s="473">
        <v>42.5</v>
      </c>
      <c r="J183" s="472">
        <v>32.1</v>
      </c>
      <c r="K183" s="472">
        <v>70.400000000000006</v>
      </c>
      <c r="L183" s="472">
        <v>39.4</v>
      </c>
      <c r="M183" s="472">
        <v>40.5</v>
      </c>
      <c r="N183" s="474">
        <v>40.700000000000003</v>
      </c>
      <c r="O183" s="83"/>
      <c r="P183" s="83"/>
      <c r="Q183" s="83"/>
      <c r="R183" s="83"/>
    </row>
    <row r="184" spans="1:18" ht="25.5" customHeight="1">
      <c r="A184" s="83"/>
      <c r="B184" s="83"/>
      <c r="C184" s="83"/>
      <c r="D184" s="83"/>
      <c r="E184" s="83"/>
      <c r="F184" s="83"/>
      <c r="G184" s="83"/>
      <c r="H184" s="83"/>
      <c r="I184" s="83"/>
      <c r="J184" s="83"/>
      <c r="K184" s="83"/>
      <c r="L184" s="83"/>
      <c r="M184" s="83"/>
      <c r="N184" s="83"/>
      <c r="O184" s="83"/>
      <c r="P184" s="83"/>
      <c r="Q184" s="83"/>
      <c r="R184" s="83"/>
    </row>
    <row r="185" spans="1:18" ht="17.25" customHeight="1" thickBot="1">
      <c r="A185" s="83"/>
      <c r="B185" s="170" t="s">
        <v>1744</v>
      </c>
      <c r="C185" s="83"/>
      <c r="D185" s="83"/>
      <c r="E185" s="83"/>
      <c r="F185" s="83"/>
      <c r="G185" s="83"/>
      <c r="H185" s="83"/>
      <c r="I185" s="83"/>
      <c r="J185" s="83"/>
      <c r="K185" s="83"/>
      <c r="L185" s="83"/>
      <c r="M185" s="83"/>
      <c r="N185" s="98" t="s">
        <v>1759</v>
      </c>
      <c r="O185" s="83"/>
      <c r="P185" s="83"/>
      <c r="Q185" s="83"/>
      <c r="R185" s="83"/>
    </row>
    <row r="186" spans="1:18" ht="6" hidden="1" customHeight="1">
      <c r="A186" s="83"/>
      <c r="B186" s="83"/>
      <c r="C186" s="83"/>
      <c r="D186" s="83"/>
      <c r="E186" s="83"/>
      <c r="F186" s="83"/>
      <c r="G186" s="83"/>
      <c r="H186" s="83"/>
      <c r="I186" s="83"/>
      <c r="J186" s="83"/>
      <c r="K186" s="83"/>
      <c r="L186" s="83"/>
      <c r="M186" s="83"/>
      <c r="N186" s="83"/>
      <c r="O186" s="83"/>
      <c r="P186" s="83"/>
      <c r="Q186" s="83"/>
      <c r="R186" s="83"/>
    </row>
    <row r="187" spans="1:18" ht="14.25" hidden="1" thickBot="1">
      <c r="A187" s="83"/>
      <c r="B187" s="83"/>
      <c r="C187" s="83"/>
      <c r="D187" s="83"/>
      <c r="E187" s="83"/>
      <c r="F187" s="98"/>
      <c r="G187" s="83"/>
      <c r="H187" s="83"/>
      <c r="I187" s="83"/>
      <c r="J187" s="83"/>
      <c r="K187" s="83"/>
      <c r="L187" s="83"/>
      <c r="M187" s="83"/>
      <c r="O187" s="83"/>
      <c r="P187" s="83"/>
      <c r="Q187" s="83"/>
      <c r="R187" s="83"/>
    </row>
    <row r="188" spans="1:18" ht="15.75" customHeight="1">
      <c r="A188" s="83"/>
      <c r="B188" s="1326" t="s">
        <v>405</v>
      </c>
      <c r="C188" s="1381"/>
      <c r="D188" s="1382"/>
      <c r="E188" s="1382"/>
      <c r="F188" s="1383"/>
      <c r="G188" s="1332" t="s">
        <v>406</v>
      </c>
      <c r="H188" s="1335" t="s">
        <v>366</v>
      </c>
      <c r="I188" s="1317"/>
      <c r="J188" s="1317"/>
      <c r="K188" s="1317"/>
      <c r="L188" s="1317"/>
      <c r="M188" s="1317"/>
      <c r="N188" s="1390"/>
      <c r="O188" s="83"/>
      <c r="P188" s="83"/>
      <c r="Q188" s="83"/>
      <c r="R188" s="83"/>
    </row>
    <row r="189" spans="1:18">
      <c r="A189" s="83"/>
      <c r="B189" s="1328"/>
      <c r="C189" s="1384"/>
      <c r="D189" s="1385"/>
      <c r="E189" s="1385"/>
      <c r="F189" s="1386"/>
      <c r="G189" s="1333"/>
      <c r="H189" s="351" t="s">
        <v>403</v>
      </c>
      <c r="I189" s="388"/>
      <c r="J189" s="480"/>
      <c r="K189" s="480"/>
      <c r="L189" s="480"/>
      <c r="M189" s="480"/>
      <c r="N189" s="442"/>
      <c r="O189" s="83"/>
      <c r="P189" s="83"/>
      <c r="Q189" s="83"/>
      <c r="R189" s="83"/>
    </row>
    <row r="190" spans="1:18" ht="69.75" customHeight="1">
      <c r="A190" s="83"/>
      <c r="B190" s="1330"/>
      <c r="C190" s="1387"/>
      <c r="D190" s="1388"/>
      <c r="E190" s="1388"/>
      <c r="F190" s="1389"/>
      <c r="G190" s="1334"/>
      <c r="H190" s="344"/>
      <c r="I190" s="878" t="str">
        <f t="shared" ref="I190" si="12">+I178</f>
        <v>生保
加入者</v>
      </c>
      <c r="J190" s="356" t="str">
        <f>+J178</f>
        <v>金融経済
情報を
みない人</v>
      </c>
      <c r="K190" s="356" t="str">
        <f t="shared" ref="K190:N190" si="13">+K178</f>
        <v>年収が
高い人</v>
      </c>
      <c r="L190" s="356" t="str">
        <f t="shared" si="13"/>
        <v>損失回避
傾向が
強い人</v>
      </c>
      <c r="M190" s="356" t="str">
        <f t="shared" si="13"/>
        <v>近視眼的
行動
ﾊﾞｲｱｽが
強い人</v>
      </c>
      <c r="N190" s="420" t="str">
        <f t="shared" si="13"/>
        <v>横並び
行動
ﾊﾞｲｱｽが
強い人</v>
      </c>
      <c r="O190" s="83"/>
      <c r="P190" s="83"/>
      <c r="Q190" s="83"/>
      <c r="R190" s="83"/>
    </row>
    <row r="191" spans="1:18" ht="13.5" customHeight="1">
      <c r="A191" s="83"/>
      <c r="B191" s="392" t="s">
        <v>1</v>
      </c>
      <c r="C191" s="393"/>
      <c r="D191" s="455"/>
      <c r="E191" s="455"/>
      <c r="F191" s="455"/>
      <c r="G191" s="394">
        <v>2</v>
      </c>
      <c r="H191" s="396">
        <v>51</v>
      </c>
      <c r="I191" s="396">
        <v>52.8</v>
      </c>
      <c r="J191" s="395">
        <v>38</v>
      </c>
      <c r="K191" s="395">
        <v>52.8</v>
      </c>
      <c r="L191" s="395">
        <v>50.5</v>
      </c>
      <c r="M191" s="395">
        <v>51.7</v>
      </c>
      <c r="N191" s="397">
        <v>40.9</v>
      </c>
      <c r="O191" s="83"/>
      <c r="P191" s="83"/>
      <c r="Q191" s="83"/>
      <c r="R191" s="83"/>
    </row>
    <row r="192" spans="1:18" ht="13.5" customHeight="1">
      <c r="A192" s="83"/>
      <c r="B192" s="380" t="s">
        <v>2</v>
      </c>
      <c r="C192" s="381"/>
      <c r="D192" s="455"/>
      <c r="E192" s="455"/>
      <c r="F192" s="455"/>
      <c r="G192" s="398">
        <v>2</v>
      </c>
      <c r="H192" s="399">
        <v>50.4</v>
      </c>
      <c r="I192" s="399">
        <v>54</v>
      </c>
      <c r="J192" s="481">
        <v>31.5</v>
      </c>
      <c r="K192" s="481">
        <v>58.7</v>
      </c>
      <c r="L192" s="481">
        <v>48</v>
      </c>
      <c r="M192" s="481">
        <v>50.8</v>
      </c>
      <c r="N192" s="400">
        <v>44.9</v>
      </c>
      <c r="O192" s="83"/>
      <c r="P192" s="83"/>
      <c r="Q192" s="83"/>
      <c r="R192" s="83"/>
    </row>
    <row r="193" spans="1:18" ht="13.5" customHeight="1">
      <c r="A193" s="83"/>
      <c r="B193" s="1391" t="s">
        <v>247</v>
      </c>
      <c r="C193" s="401" t="s">
        <v>4</v>
      </c>
      <c r="D193" s="455"/>
      <c r="E193" s="455"/>
      <c r="F193" s="455"/>
      <c r="G193" s="398">
        <v>3</v>
      </c>
      <c r="H193" s="399">
        <v>72.900000000000006</v>
      </c>
      <c r="I193" s="399">
        <v>75.5</v>
      </c>
      <c r="J193" s="481">
        <v>55.1</v>
      </c>
      <c r="K193" s="481">
        <v>76.900000000000006</v>
      </c>
      <c r="L193" s="481">
        <v>71.8</v>
      </c>
      <c r="M193" s="481">
        <v>75.099999999999994</v>
      </c>
      <c r="N193" s="400">
        <v>63.1</v>
      </c>
      <c r="O193" s="83"/>
      <c r="P193" s="83"/>
      <c r="Q193" s="83"/>
      <c r="R193" s="83"/>
    </row>
    <row r="194" spans="1:18" ht="13.5" customHeight="1">
      <c r="A194" s="83"/>
      <c r="B194" s="1392"/>
      <c r="C194" s="401" t="s">
        <v>5</v>
      </c>
      <c r="D194" s="455"/>
      <c r="E194" s="455"/>
      <c r="F194" s="455"/>
      <c r="G194" s="398">
        <v>6</v>
      </c>
      <c r="H194" s="399">
        <v>48.8</v>
      </c>
      <c r="I194" s="399">
        <v>51.9</v>
      </c>
      <c r="J194" s="481">
        <v>25.8</v>
      </c>
      <c r="K194" s="481">
        <v>65.2</v>
      </c>
      <c r="L194" s="481">
        <v>44.6</v>
      </c>
      <c r="M194" s="481">
        <v>49.7</v>
      </c>
      <c r="N194" s="400">
        <v>43</v>
      </c>
      <c r="O194" s="83"/>
      <c r="P194" s="83"/>
      <c r="Q194" s="83"/>
      <c r="R194" s="83"/>
    </row>
    <row r="195" spans="1:18" ht="13.5" customHeight="1">
      <c r="A195" s="83"/>
      <c r="B195" s="1392"/>
      <c r="C195" s="401" t="s">
        <v>6</v>
      </c>
      <c r="D195" s="455"/>
      <c r="E195" s="455"/>
      <c r="F195" s="455"/>
      <c r="G195" s="398">
        <v>3</v>
      </c>
      <c r="H195" s="399">
        <v>52.5</v>
      </c>
      <c r="I195" s="399">
        <v>57.4</v>
      </c>
      <c r="J195" s="481">
        <v>27.7</v>
      </c>
      <c r="K195" s="481">
        <v>65.400000000000006</v>
      </c>
      <c r="L195" s="481">
        <v>49.3</v>
      </c>
      <c r="M195" s="481">
        <v>53.5</v>
      </c>
      <c r="N195" s="400">
        <v>46.4</v>
      </c>
      <c r="O195" s="83"/>
      <c r="P195" s="83"/>
      <c r="Q195" s="83"/>
      <c r="R195" s="83"/>
    </row>
    <row r="196" spans="1:18" ht="13.5" customHeight="1">
      <c r="A196" s="83"/>
      <c r="B196" s="1392"/>
      <c r="C196" s="401" t="s">
        <v>179</v>
      </c>
      <c r="D196" s="455"/>
      <c r="E196" s="455"/>
      <c r="F196" s="455"/>
      <c r="G196" s="398">
        <v>3</v>
      </c>
      <c r="H196" s="399">
        <v>53.3</v>
      </c>
      <c r="I196" s="399">
        <v>57.5</v>
      </c>
      <c r="J196" s="481">
        <v>27.9</v>
      </c>
      <c r="K196" s="481">
        <v>67.2</v>
      </c>
      <c r="L196" s="481">
        <v>49.8</v>
      </c>
      <c r="M196" s="481">
        <v>54.6</v>
      </c>
      <c r="N196" s="400">
        <v>46.6</v>
      </c>
      <c r="O196" s="83"/>
      <c r="P196" s="83"/>
      <c r="Q196" s="83"/>
      <c r="R196" s="83"/>
    </row>
    <row r="197" spans="1:18" ht="13.5" customHeight="1">
      <c r="A197" s="83"/>
      <c r="B197" s="1393"/>
      <c r="C197" s="401" t="s">
        <v>450</v>
      </c>
      <c r="D197" s="455"/>
      <c r="E197" s="455"/>
      <c r="F197" s="455"/>
      <c r="G197" s="398">
        <v>3</v>
      </c>
      <c r="H197" s="399">
        <v>54.3</v>
      </c>
      <c r="I197" s="399">
        <v>58</v>
      </c>
      <c r="J197" s="481">
        <v>29.3</v>
      </c>
      <c r="K197" s="481">
        <v>66.5</v>
      </c>
      <c r="L197" s="481">
        <v>50.5</v>
      </c>
      <c r="M197" s="481">
        <v>55.6</v>
      </c>
      <c r="N197" s="400">
        <v>49.9</v>
      </c>
      <c r="O197" s="83"/>
      <c r="P197" s="83"/>
      <c r="Q197" s="83"/>
      <c r="R197" s="83"/>
    </row>
    <row r="198" spans="1:18" ht="14.25" thickBot="1">
      <c r="A198" s="83"/>
      <c r="B198" s="402" t="s">
        <v>7</v>
      </c>
      <c r="C198" s="403"/>
      <c r="D198" s="456"/>
      <c r="E198" s="456"/>
      <c r="F198" s="456"/>
      <c r="G198" s="404">
        <v>3</v>
      </c>
      <c r="H198" s="406">
        <v>65.3</v>
      </c>
      <c r="I198" s="406">
        <v>67.900000000000006</v>
      </c>
      <c r="J198" s="405">
        <v>44.4</v>
      </c>
      <c r="K198" s="405">
        <v>71.5</v>
      </c>
      <c r="L198" s="405">
        <v>63.5</v>
      </c>
      <c r="M198" s="405">
        <v>66.400000000000006</v>
      </c>
      <c r="N198" s="407">
        <v>55.9</v>
      </c>
      <c r="O198" s="83"/>
      <c r="P198" s="83"/>
      <c r="Q198" s="83"/>
      <c r="R198" s="83"/>
    </row>
    <row r="199" spans="1:18" ht="15" thickTop="1" thickBot="1">
      <c r="A199" s="83"/>
      <c r="B199" s="408" t="s">
        <v>8</v>
      </c>
      <c r="C199" s="409"/>
      <c r="D199" s="457"/>
      <c r="E199" s="457"/>
      <c r="F199" s="457"/>
      <c r="G199" s="458">
        <v>25</v>
      </c>
      <c r="H199" s="411">
        <v>55.6</v>
      </c>
      <c r="I199" s="411">
        <v>58.9</v>
      </c>
      <c r="J199" s="482">
        <v>33.9</v>
      </c>
      <c r="K199" s="482">
        <v>66.3</v>
      </c>
      <c r="L199" s="482">
        <v>52.8</v>
      </c>
      <c r="M199" s="482">
        <v>56.7</v>
      </c>
      <c r="N199" s="412">
        <v>48.6</v>
      </c>
      <c r="O199" s="83"/>
      <c r="P199" s="83"/>
      <c r="Q199" s="83"/>
      <c r="R199" s="83"/>
    </row>
    <row r="200" spans="1:18">
      <c r="A200" s="83"/>
      <c r="B200" s="425" t="s">
        <v>417</v>
      </c>
      <c r="C200" s="343"/>
      <c r="D200" s="19"/>
      <c r="E200" s="19"/>
      <c r="F200" s="19"/>
      <c r="G200" s="343"/>
      <c r="H200" s="426">
        <v>100</v>
      </c>
      <c r="I200" s="459">
        <v>105.93525179856114</v>
      </c>
      <c r="J200" s="426">
        <v>60.97122302158273</v>
      </c>
      <c r="K200" s="426">
        <v>119.24460431654676</v>
      </c>
      <c r="L200" s="426">
        <v>94.964028776978409</v>
      </c>
      <c r="M200" s="426">
        <v>101.97841726618707</v>
      </c>
      <c r="N200" s="460">
        <v>87.410071942446038</v>
      </c>
      <c r="O200" s="83"/>
      <c r="P200" s="83"/>
      <c r="Q200" s="83"/>
      <c r="R200" s="83"/>
    </row>
    <row r="201" spans="1:18">
      <c r="A201" s="83"/>
      <c r="B201" s="428" t="s">
        <v>418</v>
      </c>
      <c r="C201" s="429"/>
      <c r="D201" s="455"/>
      <c r="E201" s="455"/>
      <c r="F201" s="455"/>
      <c r="G201" s="429"/>
      <c r="H201" s="430">
        <v>100</v>
      </c>
      <c r="I201" s="461">
        <v>103.99002493765586</v>
      </c>
      <c r="J201" s="430">
        <v>69.077306733167077</v>
      </c>
      <c r="K201" s="430">
        <v>132.16957605985039</v>
      </c>
      <c r="L201" s="430">
        <v>94.264339152119689</v>
      </c>
      <c r="M201" s="430">
        <v>98.503740648379051</v>
      </c>
      <c r="N201" s="462">
        <v>102.49376558603491</v>
      </c>
      <c r="O201" s="83"/>
      <c r="P201" s="83"/>
      <c r="Q201" s="83"/>
      <c r="R201" s="83"/>
    </row>
    <row r="202" spans="1:18" ht="14.25" thickBot="1">
      <c r="A202" s="83"/>
      <c r="B202" s="432" t="s">
        <v>419</v>
      </c>
      <c r="C202" s="433"/>
      <c r="D202" s="463"/>
      <c r="E202" s="463"/>
      <c r="F202" s="463"/>
      <c r="G202" s="433"/>
      <c r="H202" s="434">
        <v>0</v>
      </c>
      <c r="I202" s="464">
        <v>1.9452268609052794</v>
      </c>
      <c r="J202" s="483">
        <v>-8.1060837115843469</v>
      </c>
      <c r="K202" s="483">
        <v>-12.92497174330363</v>
      </c>
      <c r="L202" s="483">
        <v>0.69968962485872055</v>
      </c>
      <c r="M202" s="483">
        <v>3.4746766178080151</v>
      </c>
      <c r="N202" s="465">
        <v>-15.083693643588873</v>
      </c>
      <c r="O202" s="83"/>
      <c r="P202" s="83"/>
      <c r="Q202" s="83"/>
      <c r="R202" s="83"/>
    </row>
    <row r="203" spans="1:18">
      <c r="A203" s="83"/>
      <c r="B203" s="83"/>
      <c r="C203" s="83"/>
      <c r="D203" s="83"/>
      <c r="E203" s="83"/>
      <c r="F203" s="83"/>
      <c r="G203" s="83"/>
      <c r="H203" s="83"/>
      <c r="I203" s="83"/>
      <c r="J203" s="83"/>
      <c r="K203" s="83"/>
      <c r="L203" s="83"/>
      <c r="M203" s="83"/>
      <c r="N203" s="83"/>
      <c r="O203" s="83"/>
      <c r="P203" s="83"/>
      <c r="Q203" s="83"/>
      <c r="R203" s="83"/>
    </row>
    <row r="204" spans="1:18">
      <c r="A204" s="83"/>
      <c r="B204" s="83"/>
      <c r="C204" s="83"/>
      <c r="D204" s="83"/>
      <c r="E204" s="83"/>
      <c r="F204" s="83"/>
      <c r="G204" s="83"/>
      <c r="H204" s="83"/>
      <c r="I204" s="83"/>
      <c r="J204" s="83"/>
      <c r="K204" s="83"/>
      <c r="L204" s="83"/>
      <c r="M204" s="83"/>
      <c r="N204" s="98"/>
      <c r="O204" s="83"/>
      <c r="P204" s="83"/>
      <c r="Q204" s="83"/>
      <c r="R204" s="83"/>
    </row>
    <row r="205" spans="1:18" ht="6" customHeight="1">
      <c r="A205" s="83"/>
      <c r="B205" s="83"/>
      <c r="C205" s="83"/>
      <c r="D205" s="83"/>
      <c r="E205" s="83"/>
      <c r="F205" s="83"/>
      <c r="G205" s="83"/>
      <c r="H205" s="83"/>
      <c r="I205" s="83"/>
      <c r="J205" s="83"/>
      <c r="K205" s="83"/>
      <c r="L205" s="83"/>
      <c r="M205" s="83"/>
      <c r="N205" s="83"/>
      <c r="O205" s="83"/>
      <c r="P205" s="83"/>
      <c r="Q205" s="83"/>
      <c r="R205" s="83"/>
    </row>
    <row r="206" spans="1:18" ht="19.5" thickBot="1">
      <c r="A206" s="83"/>
      <c r="B206" s="190" t="s">
        <v>1745</v>
      </c>
      <c r="C206" s="83"/>
      <c r="D206" s="83"/>
      <c r="E206" s="83"/>
      <c r="F206" s="83"/>
      <c r="G206" s="83"/>
      <c r="H206" s="83"/>
      <c r="I206" s="83"/>
      <c r="J206" s="83"/>
      <c r="K206" s="83"/>
      <c r="L206" s="83"/>
      <c r="M206" s="83"/>
      <c r="N206" s="98" t="s">
        <v>177</v>
      </c>
      <c r="O206" s="83"/>
      <c r="P206" s="98"/>
      <c r="Q206" s="98"/>
      <c r="R206" s="98"/>
    </row>
    <row r="207" spans="1:18" ht="14.25" customHeight="1">
      <c r="A207" s="83"/>
      <c r="B207" s="361"/>
      <c r="C207" s="362"/>
      <c r="D207" s="1394" t="s">
        <v>275</v>
      </c>
      <c r="E207" s="1395"/>
      <c r="F207" s="1395"/>
      <c r="G207" s="1396"/>
      <c r="H207" s="875" t="s">
        <v>403</v>
      </c>
      <c r="I207" s="449"/>
      <c r="J207" s="475"/>
      <c r="K207" s="475"/>
      <c r="L207" s="475"/>
      <c r="M207" s="475"/>
      <c r="N207" s="876"/>
      <c r="Q207" s="83"/>
      <c r="R207" s="83"/>
    </row>
    <row r="208" spans="1:18" ht="69.75" customHeight="1">
      <c r="A208" s="83"/>
      <c r="B208" s="365"/>
      <c r="C208" s="209"/>
      <c r="D208" s="1397"/>
      <c r="E208" s="1398"/>
      <c r="F208" s="1398"/>
      <c r="G208" s="1399"/>
      <c r="H208" s="344"/>
      <c r="I208" s="356" t="str">
        <f t="shared" ref="I208" si="14">+I190</f>
        <v>生保
加入者</v>
      </c>
      <c r="J208" s="356" t="str">
        <f>+J190</f>
        <v>金融経済
情報を
みない人</v>
      </c>
      <c r="K208" s="356" t="str">
        <f t="shared" ref="K208:N208" si="15">+K190</f>
        <v>年収が
高い人</v>
      </c>
      <c r="L208" s="356" t="str">
        <f t="shared" si="15"/>
        <v>損失回避
傾向が
強い人</v>
      </c>
      <c r="M208" s="356" t="str">
        <f t="shared" si="15"/>
        <v>近視眼的
行動
ﾊﾞｲｱｽが
強い人</v>
      </c>
      <c r="N208" s="476" t="str">
        <f t="shared" si="15"/>
        <v>横並び
行動
ﾊﾞｲｱｽが
強い人</v>
      </c>
      <c r="Q208" s="83"/>
      <c r="R208" s="83"/>
    </row>
    <row r="209" spans="1:18">
      <c r="A209" s="83"/>
      <c r="B209" s="1373" t="s">
        <v>21</v>
      </c>
      <c r="C209" s="1367"/>
      <c r="D209" s="421" t="s">
        <v>277</v>
      </c>
      <c r="E209" s="381"/>
      <c r="F209" s="381"/>
      <c r="G209" s="381"/>
      <c r="H209" s="451">
        <v>54.9</v>
      </c>
      <c r="I209" s="452">
        <v>60.6</v>
      </c>
      <c r="J209" s="382">
        <v>30.3</v>
      </c>
      <c r="K209" s="382">
        <v>82</v>
      </c>
      <c r="L209" s="382">
        <v>52.2</v>
      </c>
      <c r="M209" s="382">
        <v>51.3</v>
      </c>
      <c r="N209" s="477">
        <v>52.9</v>
      </c>
      <c r="Q209" s="83"/>
      <c r="R209" s="83"/>
    </row>
    <row r="210" spans="1:18">
      <c r="A210" s="83"/>
      <c r="B210" s="1374"/>
      <c r="C210" s="1375"/>
      <c r="D210" s="421" t="s">
        <v>278</v>
      </c>
      <c r="E210" s="381"/>
      <c r="F210" s="381"/>
      <c r="G210" s="381"/>
      <c r="H210" s="382">
        <v>72.099999999999994</v>
      </c>
      <c r="I210" s="453">
        <v>74.599999999999994</v>
      </c>
      <c r="J210" s="382">
        <v>58</v>
      </c>
      <c r="K210" s="382">
        <v>76.8</v>
      </c>
      <c r="L210" s="382">
        <v>71.099999999999994</v>
      </c>
      <c r="M210" s="382">
        <v>71.8</v>
      </c>
      <c r="N210" s="477">
        <v>69.8</v>
      </c>
      <c r="Q210" s="83"/>
      <c r="R210" s="83"/>
    </row>
    <row r="211" spans="1:18">
      <c r="A211" s="83"/>
      <c r="B211" s="1368"/>
      <c r="C211" s="1369"/>
      <c r="D211" s="421" t="s">
        <v>279</v>
      </c>
      <c r="E211" s="381"/>
      <c r="F211" s="381"/>
      <c r="G211" s="381"/>
      <c r="H211" s="382">
        <v>84.5</v>
      </c>
      <c r="I211" s="453">
        <v>87.8</v>
      </c>
      <c r="J211" s="382">
        <v>73.8</v>
      </c>
      <c r="K211" s="382">
        <v>89.7</v>
      </c>
      <c r="L211" s="382">
        <v>84</v>
      </c>
      <c r="M211" s="382">
        <v>86.3</v>
      </c>
      <c r="N211" s="477">
        <v>87.6</v>
      </c>
      <c r="Q211" s="83"/>
      <c r="R211" s="83"/>
    </row>
    <row r="212" spans="1:18" ht="27.75" customHeight="1">
      <c r="A212" s="83"/>
      <c r="B212" s="1373" t="s">
        <v>1763</v>
      </c>
      <c r="C212" s="1367"/>
      <c r="D212" s="1370" t="s">
        <v>420</v>
      </c>
      <c r="E212" s="1371"/>
      <c r="F212" s="1371"/>
      <c r="G212" s="1372"/>
      <c r="H212" s="382">
        <v>47.4</v>
      </c>
      <c r="I212" s="453">
        <v>50.4</v>
      </c>
      <c r="J212" s="382">
        <v>32.4</v>
      </c>
      <c r="K212" s="382">
        <v>56.9</v>
      </c>
      <c r="L212" s="382">
        <v>46</v>
      </c>
      <c r="M212" s="382">
        <v>43.8</v>
      </c>
      <c r="N212" s="477">
        <v>58.3</v>
      </c>
      <c r="Q212" s="83"/>
      <c r="R212" s="83"/>
    </row>
    <row r="213" spans="1:18" s="83" customFormat="1" ht="27.75" customHeight="1">
      <c r="B213" s="1368"/>
      <c r="C213" s="1369"/>
      <c r="D213" s="1370" t="s">
        <v>1909</v>
      </c>
      <c r="E213" s="1378"/>
      <c r="F213" s="1378"/>
      <c r="G213" s="1379"/>
      <c r="H213" s="382">
        <v>35.6</v>
      </c>
      <c r="I213" s="453">
        <v>38.299999999999997</v>
      </c>
      <c r="J213" s="382">
        <v>18</v>
      </c>
      <c r="K213" s="382">
        <v>58.7</v>
      </c>
      <c r="L213" s="382">
        <v>33.200000000000003</v>
      </c>
      <c r="M213" s="382">
        <v>33.799999999999997</v>
      </c>
      <c r="N213" s="477">
        <v>34.799999999999997</v>
      </c>
    </row>
    <row r="214" spans="1:18" ht="28.5" customHeight="1">
      <c r="A214" s="83"/>
      <c r="B214" s="1366" t="s">
        <v>579</v>
      </c>
      <c r="C214" s="1380"/>
      <c r="D214" s="1370" t="s">
        <v>284</v>
      </c>
      <c r="E214" s="1371"/>
      <c r="F214" s="1371"/>
      <c r="G214" s="1372"/>
      <c r="H214" s="382">
        <v>54.7</v>
      </c>
      <c r="I214" s="453">
        <v>54.7</v>
      </c>
      <c r="J214" s="382">
        <v>42.7</v>
      </c>
      <c r="K214" s="382">
        <v>64.099999999999994</v>
      </c>
      <c r="L214" s="382">
        <v>53.9</v>
      </c>
      <c r="M214" s="382">
        <v>53.5</v>
      </c>
      <c r="N214" s="477">
        <v>54.4</v>
      </c>
      <c r="Q214" s="83"/>
      <c r="R214" s="83"/>
    </row>
    <row r="215" spans="1:18">
      <c r="A215" s="83"/>
      <c r="B215" s="1328"/>
      <c r="C215" s="1329"/>
      <c r="D215" s="421" t="s">
        <v>285</v>
      </c>
      <c r="E215" s="381"/>
      <c r="F215" s="381"/>
      <c r="G215" s="381"/>
      <c r="H215" s="382">
        <v>53.6</v>
      </c>
      <c r="I215" s="453">
        <v>56</v>
      </c>
      <c r="J215" s="382">
        <v>38.200000000000003</v>
      </c>
      <c r="K215" s="382">
        <v>67.900000000000006</v>
      </c>
      <c r="L215" s="382">
        <v>52.3</v>
      </c>
      <c r="M215" s="382">
        <v>50.1</v>
      </c>
      <c r="N215" s="477">
        <v>54.1</v>
      </c>
      <c r="Q215" s="83"/>
      <c r="R215" s="83"/>
    </row>
    <row r="216" spans="1:18" ht="30" customHeight="1">
      <c r="A216" s="83"/>
      <c r="B216" s="1328"/>
      <c r="C216" s="1329"/>
      <c r="D216" s="1370" t="s">
        <v>286</v>
      </c>
      <c r="E216" s="1371"/>
      <c r="F216" s="1371"/>
      <c r="G216" s="1372"/>
      <c r="H216" s="382">
        <v>63.1</v>
      </c>
      <c r="I216" s="453">
        <v>63.6</v>
      </c>
      <c r="J216" s="382">
        <v>34.4</v>
      </c>
      <c r="K216" s="382">
        <v>71.3</v>
      </c>
      <c r="L216" s="382">
        <v>60.7</v>
      </c>
      <c r="M216" s="382">
        <v>61.1</v>
      </c>
      <c r="N216" s="477">
        <v>58.7</v>
      </c>
      <c r="Q216" s="83"/>
      <c r="R216" s="83"/>
    </row>
    <row r="217" spans="1:18">
      <c r="A217" s="83"/>
      <c r="B217" s="1328"/>
      <c r="C217" s="1329"/>
      <c r="D217" s="421" t="s">
        <v>287</v>
      </c>
      <c r="E217" s="381"/>
      <c r="F217" s="381"/>
      <c r="G217" s="381"/>
      <c r="H217" s="382">
        <v>3.9</v>
      </c>
      <c r="I217" s="453">
        <v>3.9</v>
      </c>
      <c r="J217" s="382">
        <v>3.6</v>
      </c>
      <c r="K217" s="382">
        <v>2.7</v>
      </c>
      <c r="L217" s="382">
        <v>3.5</v>
      </c>
      <c r="M217" s="382">
        <v>5.8</v>
      </c>
      <c r="N217" s="477">
        <v>4.3</v>
      </c>
      <c r="Q217" s="83"/>
      <c r="R217" s="83"/>
    </row>
    <row r="218" spans="1:18">
      <c r="A218" s="83"/>
      <c r="B218" s="1328"/>
      <c r="C218" s="1329"/>
      <c r="D218" s="421" t="s">
        <v>1764</v>
      </c>
      <c r="E218" s="381"/>
      <c r="F218" s="381"/>
      <c r="G218" s="381"/>
      <c r="H218" s="382">
        <v>11.4</v>
      </c>
      <c r="I218" s="453">
        <v>11.4</v>
      </c>
      <c r="J218" s="382">
        <v>12.7</v>
      </c>
      <c r="K218" s="382">
        <v>10.1</v>
      </c>
      <c r="L218" s="382">
        <v>10.7</v>
      </c>
      <c r="M218" s="382">
        <v>15.6</v>
      </c>
      <c r="N218" s="477">
        <v>18.2</v>
      </c>
      <c r="Q218" s="83"/>
      <c r="R218" s="83"/>
    </row>
    <row r="219" spans="1:18">
      <c r="A219" s="83"/>
      <c r="B219" s="1328"/>
      <c r="C219" s="1329"/>
      <c r="D219" s="421" t="s">
        <v>289</v>
      </c>
      <c r="E219" s="381"/>
      <c r="F219" s="381"/>
      <c r="G219" s="381"/>
      <c r="H219" s="382">
        <v>31.6</v>
      </c>
      <c r="I219" s="453">
        <v>35.5</v>
      </c>
      <c r="J219" s="382">
        <v>6.9</v>
      </c>
      <c r="K219" s="382">
        <v>55.7</v>
      </c>
      <c r="L219" s="382">
        <v>24</v>
      </c>
      <c r="M219" s="382">
        <v>33.299999999999997</v>
      </c>
      <c r="N219" s="477">
        <v>34.6</v>
      </c>
      <c r="Q219" s="83"/>
      <c r="R219" s="83"/>
    </row>
    <row r="220" spans="1:18" ht="26.25" customHeight="1">
      <c r="A220" s="83"/>
      <c r="B220" s="1328"/>
      <c r="C220" s="1329"/>
      <c r="D220" s="1370" t="s">
        <v>422</v>
      </c>
      <c r="E220" s="1371"/>
      <c r="F220" s="1371"/>
      <c r="G220" s="1372"/>
      <c r="H220" s="382">
        <v>32.200000000000003</v>
      </c>
      <c r="I220" s="453">
        <v>31.6</v>
      </c>
      <c r="J220" s="382">
        <v>68.3</v>
      </c>
      <c r="K220" s="382">
        <v>21.3</v>
      </c>
      <c r="L220" s="382">
        <v>37.5</v>
      </c>
      <c r="M220" s="382">
        <v>31.8</v>
      </c>
      <c r="N220" s="477">
        <v>40.299999999999997</v>
      </c>
      <c r="Q220" s="83"/>
      <c r="R220" s="83"/>
    </row>
    <row r="221" spans="1:18" ht="26.25" customHeight="1">
      <c r="A221" s="83"/>
      <c r="B221" s="1330"/>
      <c r="C221" s="1331"/>
      <c r="D221" s="1370" t="s">
        <v>423</v>
      </c>
      <c r="E221" s="1371"/>
      <c r="F221" s="1371"/>
      <c r="G221" s="1372"/>
      <c r="H221" s="382">
        <v>25.6</v>
      </c>
      <c r="I221" s="453">
        <v>25.8</v>
      </c>
      <c r="J221" s="382">
        <v>54.6</v>
      </c>
      <c r="K221" s="382">
        <v>14.3</v>
      </c>
      <c r="L221" s="382">
        <v>27.8</v>
      </c>
      <c r="M221" s="382">
        <v>25</v>
      </c>
      <c r="N221" s="477">
        <v>36.200000000000003</v>
      </c>
      <c r="Q221" s="83"/>
      <c r="R221" s="83"/>
    </row>
    <row r="222" spans="1:18" ht="26.25" customHeight="1">
      <c r="A222" s="83"/>
      <c r="B222" s="1366" t="s">
        <v>320</v>
      </c>
      <c r="C222" s="1367"/>
      <c r="D222" s="1370" t="s">
        <v>291</v>
      </c>
      <c r="E222" s="1371"/>
      <c r="F222" s="1371"/>
      <c r="G222" s="1372"/>
      <c r="H222" s="382">
        <v>73.7</v>
      </c>
      <c r="I222" s="453">
        <v>74.8</v>
      </c>
      <c r="J222" s="382">
        <v>65.400000000000006</v>
      </c>
      <c r="K222" s="382">
        <v>74.099999999999994</v>
      </c>
      <c r="L222" s="382">
        <v>73.5</v>
      </c>
      <c r="M222" s="382">
        <v>74.599999999999994</v>
      </c>
      <c r="N222" s="478">
        <v>64.900000000000006</v>
      </c>
      <c r="Q222" s="83"/>
      <c r="R222" s="83"/>
    </row>
    <row r="223" spans="1:18">
      <c r="A223" s="83"/>
      <c r="B223" s="1368"/>
      <c r="C223" s="1369"/>
      <c r="D223" s="423" t="s">
        <v>292</v>
      </c>
      <c r="E223" s="381"/>
      <c r="F223" s="381"/>
      <c r="G223" s="381"/>
      <c r="H223" s="382">
        <v>37.1</v>
      </c>
      <c r="I223" s="453">
        <v>33.4</v>
      </c>
      <c r="J223" s="382">
        <v>100</v>
      </c>
      <c r="K223" s="382">
        <v>18.2</v>
      </c>
      <c r="L223" s="382">
        <v>42.4</v>
      </c>
      <c r="M223" s="382">
        <v>36.700000000000003</v>
      </c>
      <c r="N223" s="477">
        <v>38.1</v>
      </c>
      <c r="Q223" s="83"/>
      <c r="R223" s="83"/>
    </row>
    <row r="224" spans="1:18" ht="28.5" customHeight="1">
      <c r="A224" s="83"/>
      <c r="B224" s="1373" t="s">
        <v>293</v>
      </c>
      <c r="C224" s="1367"/>
      <c r="D224" s="1370" t="s">
        <v>294</v>
      </c>
      <c r="E224" s="1371"/>
      <c r="F224" s="1371"/>
      <c r="G224" s="1372"/>
      <c r="H224" s="382">
        <v>62.4</v>
      </c>
      <c r="I224" s="453">
        <v>65.5</v>
      </c>
      <c r="J224" s="382">
        <v>40.1</v>
      </c>
      <c r="K224" s="382">
        <v>70.400000000000006</v>
      </c>
      <c r="L224" s="382">
        <v>59.6</v>
      </c>
      <c r="M224" s="382">
        <v>63.8</v>
      </c>
      <c r="N224" s="477">
        <v>63.9</v>
      </c>
      <c r="Q224" s="83"/>
      <c r="R224" s="83"/>
    </row>
    <row r="225" spans="1:18">
      <c r="A225" s="83"/>
      <c r="B225" s="1368"/>
      <c r="C225" s="1369"/>
      <c r="D225" s="421" t="s">
        <v>295</v>
      </c>
      <c r="E225" s="381"/>
      <c r="F225" s="381"/>
      <c r="G225" s="381"/>
      <c r="H225" s="382">
        <v>6.6</v>
      </c>
      <c r="I225" s="453">
        <v>7.4</v>
      </c>
      <c r="J225" s="382">
        <v>2.2000000000000002</v>
      </c>
      <c r="K225" s="382">
        <v>13.1</v>
      </c>
      <c r="L225" s="382">
        <v>5.4</v>
      </c>
      <c r="M225" s="382">
        <v>6.3</v>
      </c>
      <c r="N225" s="477">
        <v>8.3000000000000007</v>
      </c>
      <c r="Q225" s="83"/>
      <c r="R225" s="83"/>
    </row>
    <row r="226" spans="1:18">
      <c r="A226" s="83"/>
      <c r="B226" s="1366" t="s">
        <v>581</v>
      </c>
      <c r="C226" s="1367"/>
      <c r="D226" s="421" t="s">
        <v>395</v>
      </c>
      <c r="E226" s="381"/>
      <c r="F226" s="381"/>
      <c r="G226" s="381"/>
      <c r="H226" s="382">
        <v>78.599999999999994</v>
      </c>
      <c r="I226" s="453">
        <v>78</v>
      </c>
      <c r="J226" s="382">
        <v>92.5</v>
      </c>
      <c r="K226" s="382">
        <v>65.8</v>
      </c>
      <c r="L226" s="382">
        <v>100</v>
      </c>
      <c r="M226" s="382">
        <v>76.7</v>
      </c>
      <c r="N226" s="477">
        <v>75.2</v>
      </c>
      <c r="Q226" s="83"/>
      <c r="R226" s="83"/>
    </row>
    <row r="227" spans="1:18">
      <c r="A227" s="83"/>
      <c r="B227" s="1374"/>
      <c r="C227" s="1375"/>
      <c r="D227" s="421" t="s">
        <v>302</v>
      </c>
      <c r="E227" s="381"/>
      <c r="F227" s="381"/>
      <c r="G227" s="381"/>
      <c r="H227" s="382">
        <v>47.1</v>
      </c>
      <c r="I227" s="453">
        <v>47.1</v>
      </c>
      <c r="J227" s="382">
        <v>45.3</v>
      </c>
      <c r="K227" s="382">
        <v>41.6</v>
      </c>
      <c r="L227" s="382">
        <v>46</v>
      </c>
      <c r="M227" s="382">
        <v>100</v>
      </c>
      <c r="N227" s="477">
        <v>50.2</v>
      </c>
      <c r="Q227" s="83"/>
      <c r="R227" s="83"/>
    </row>
    <row r="228" spans="1:18" ht="14.25" thickBot="1">
      <c r="A228" s="83"/>
      <c r="B228" s="1376"/>
      <c r="C228" s="1377"/>
      <c r="D228" s="424" t="s">
        <v>303</v>
      </c>
      <c r="E228" s="385"/>
      <c r="F228" s="385"/>
      <c r="G228" s="385"/>
      <c r="H228" s="386">
        <v>15</v>
      </c>
      <c r="I228" s="454">
        <v>16</v>
      </c>
      <c r="J228" s="386">
        <v>14.9</v>
      </c>
      <c r="K228" s="386">
        <v>15.3</v>
      </c>
      <c r="L228" s="386">
        <v>14.3</v>
      </c>
      <c r="M228" s="386">
        <v>16</v>
      </c>
      <c r="N228" s="479">
        <v>100</v>
      </c>
      <c r="Q228" s="83"/>
      <c r="R228" s="83"/>
    </row>
    <row r="229" spans="1:18" ht="5.25" customHeight="1">
      <c r="A229" s="83"/>
      <c r="B229" s="83"/>
      <c r="C229" s="83"/>
      <c r="D229" s="83"/>
      <c r="E229" s="83"/>
      <c r="F229" s="83"/>
      <c r="G229" s="83"/>
      <c r="H229" s="83"/>
      <c r="I229" s="83"/>
      <c r="J229" s="83"/>
      <c r="K229" s="83"/>
      <c r="L229" s="83"/>
      <c r="M229" s="83"/>
      <c r="N229" s="83"/>
      <c r="O229" s="83"/>
      <c r="P229" s="83"/>
      <c r="Q229" s="83"/>
      <c r="R229" s="83"/>
    </row>
    <row r="230" spans="1:18" ht="32.25">
      <c r="A230" s="83"/>
      <c r="B230" s="169" t="s">
        <v>1762</v>
      </c>
      <c r="C230" s="83"/>
      <c r="D230" s="83"/>
      <c r="E230" s="83"/>
      <c r="F230" s="83"/>
      <c r="G230" s="83"/>
      <c r="H230" s="83"/>
      <c r="I230" s="83"/>
      <c r="J230" s="83"/>
      <c r="K230" s="83"/>
      <c r="L230" s="83"/>
      <c r="M230" s="83"/>
      <c r="N230" s="83"/>
      <c r="O230" s="83"/>
      <c r="P230" s="83"/>
      <c r="Q230" s="83"/>
      <c r="R230" s="83"/>
    </row>
    <row r="231" spans="1:18" ht="24" customHeight="1">
      <c r="A231" s="83"/>
      <c r="B231" s="83"/>
      <c r="C231" s="83"/>
      <c r="D231" s="83"/>
      <c r="E231" s="83"/>
      <c r="F231" s="83"/>
      <c r="G231" s="83"/>
      <c r="H231" s="83"/>
      <c r="I231" s="83"/>
      <c r="J231" s="83"/>
      <c r="K231" s="83"/>
      <c r="L231" s="83"/>
      <c r="M231" s="83"/>
      <c r="N231" s="83"/>
      <c r="O231" s="83"/>
      <c r="P231" s="83"/>
      <c r="Q231" s="83"/>
      <c r="R231" s="83"/>
    </row>
    <row r="232" spans="1:18" ht="18.75" customHeight="1" thickBot="1">
      <c r="A232" s="83"/>
      <c r="B232" s="170" t="s">
        <v>399</v>
      </c>
      <c r="C232" s="83"/>
      <c r="D232" s="83"/>
      <c r="E232" s="83"/>
      <c r="F232" s="83"/>
      <c r="G232" s="83"/>
      <c r="H232" s="83"/>
      <c r="I232" s="83"/>
      <c r="J232" s="98" t="s">
        <v>568</v>
      </c>
      <c r="K232" s="83"/>
      <c r="L232" s="83"/>
      <c r="M232" s="83"/>
      <c r="N232" s="83"/>
      <c r="O232" s="83"/>
      <c r="P232" s="83"/>
      <c r="Q232" s="83"/>
      <c r="R232" s="83"/>
    </row>
    <row r="233" spans="1:18" ht="16.5" hidden="1" customHeight="1">
      <c r="A233" s="83"/>
      <c r="B233" s="171"/>
      <c r="C233" s="83"/>
      <c r="D233" s="83"/>
      <c r="E233" s="83"/>
      <c r="F233" s="83"/>
      <c r="G233" s="83"/>
      <c r="H233" s="83"/>
      <c r="I233" s="83"/>
      <c r="J233" s="83"/>
      <c r="K233" s="83"/>
      <c r="L233" s="83"/>
      <c r="M233" s="83"/>
      <c r="N233" s="83"/>
      <c r="O233" s="83"/>
      <c r="P233" s="83"/>
      <c r="Q233" s="83"/>
      <c r="R233" s="83"/>
    </row>
    <row r="234" spans="1:18" ht="16.5" customHeight="1">
      <c r="A234" s="83"/>
      <c r="B234" s="1326" t="s">
        <v>275</v>
      </c>
      <c r="C234" s="1381"/>
      <c r="D234" s="1381"/>
      <c r="E234" s="1381"/>
      <c r="F234" s="1395"/>
      <c r="G234" s="1396"/>
      <c r="H234" s="875" t="s">
        <v>403</v>
      </c>
      <c r="I234" s="449"/>
      <c r="J234" s="450"/>
      <c r="K234" s="83"/>
      <c r="L234" s="83"/>
      <c r="M234" s="83"/>
      <c r="N234" s="83"/>
      <c r="O234" s="83"/>
      <c r="P234" s="83"/>
      <c r="Q234" s="83"/>
      <c r="R234" s="83"/>
    </row>
    <row r="235" spans="1:18" ht="69" customHeight="1">
      <c r="A235" s="83"/>
      <c r="B235" s="1400"/>
      <c r="C235" s="1398"/>
      <c r="D235" s="1398"/>
      <c r="E235" s="1398"/>
      <c r="F235" s="1398"/>
      <c r="G235" s="1399"/>
      <c r="H235" s="344"/>
      <c r="I235" s="356" t="s">
        <v>594</v>
      </c>
      <c r="J235" s="420" t="s">
        <v>595</v>
      </c>
      <c r="K235" s="83"/>
      <c r="L235" s="83"/>
      <c r="M235" s="83"/>
      <c r="N235" s="83"/>
      <c r="O235" s="83"/>
      <c r="P235" s="83"/>
      <c r="Q235" s="83"/>
      <c r="R235" s="83"/>
    </row>
    <row r="236" spans="1:18" ht="16.5" customHeight="1">
      <c r="A236" s="83"/>
      <c r="B236" s="874" t="s">
        <v>574</v>
      </c>
      <c r="C236" s="355"/>
      <c r="D236" s="355"/>
      <c r="E236" s="355"/>
      <c r="F236" s="393"/>
      <c r="G236" s="393"/>
      <c r="H236" s="466">
        <v>25000</v>
      </c>
      <c r="I236" s="467">
        <v>2852</v>
      </c>
      <c r="J236" s="468">
        <v>15106</v>
      </c>
      <c r="K236" s="83"/>
      <c r="L236" s="83"/>
      <c r="M236" s="83"/>
      <c r="N236" s="83"/>
      <c r="O236" s="83"/>
      <c r="P236" s="83"/>
      <c r="Q236" s="83"/>
      <c r="R236" s="83"/>
    </row>
    <row r="237" spans="1:18">
      <c r="A237" s="83"/>
      <c r="B237" s="380" t="s">
        <v>1757</v>
      </c>
      <c r="C237" s="381"/>
      <c r="D237" s="381"/>
      <c r="E237" s="381"/>
      <c r="F237" s="381"/>
      <c r="G237" s="381"/>
      <c r="H237" s="469">
        <v>5.9</v>
      </c>
      <c r="I237" s="470">
        <v>8.5</v>
      </c>
      <c r="J237" s="471">
        <v>5.6</v>
      </c>
      <c r="K237" s="83"/>
      <c r="L237" s="83"/>
      <c r="M237" s="83"/>
      <c r="N237" s="83"/>
      <c r="O237" s="83"/>
      <c r="P237" s="83"/>
      <c r="Q237" s="83"/>
      <c r="R237" s="83"/>
    </row>
    <row r="238" spans="1:18">
      <c r="A238" s="83"/>
      <c r="B238" s="380" t="s">
        <v>564</v>
      </c>
      <c r="C238" s="381"/>
      <c r="D238" s="381"/>
      <c r="E238" s="381"/>
      <c r="F238" s="381"/>
      <c r="G238" s="381"/>
      <c r="H238" s="469">
        <v>33.1</v>
      </c>
      <c r="I238" s="470">
        <v>47.7</v>
      </c>
      <c r="J238" s="471">
        <v>27</v>
      </c>
      <c r="K238" s="83"/>
      <c r="L238" s="83"/>
      <c r="M238" s="83"/>
      <c r="N238" s="83"/>
      <c r="O238" s="83"/>
      <c r="P238" s="83"/>
      <c r="Q238" s="83"/>
      <c r="R238" s="83"/>
    </row>
    <row r="239" spans="1:18">
      <c r="A239" s="83"/>
      <c r="B239" s="380" t="s">
        <v>565</v>
      </c>
      <c r="C239" s="381"/>
      <c r="D239" s="381"/>
      <c r="E239" s="381"/>
      <c r="F239" s="381"/>
      <c r="G239" s="381"/>
      <c r="H239" s="469">
        <v>28.5</v>
      </c>
      <c r="I239" s="470">
        <v>58.4</v>
      </c>
      <c r="J239" s="471">
        <v>15.2</v>
      </c>
      <c r="K239" s="83"/>
      <c r="L239" s="83"/>
      <c r="M239" s="83"/>
      <c r="N239" s="83"/>
      <c r="O239" s="83"/>
      <c r="P239" s="83"/>
      <c r="Q239" s="83"/>
      <c r="R239" s="83"/>
    </row>
    <row r="240" spans="1:18" ht="14.25" thickBot="1">
      <c r="A240" s="83"/>
      <c r="B240" s="384" t="s">
        <v>566</v>
      </c>
      <c r="C240" s="385"/>
      <c r="D240" s="385"/>
      <c r="E240" s="385"/>
      <c r="F240" s="385"/>
      <c r="G240" s="385"/>
      <c r="H240" s="472">
        <v>42.8</v>
      </c>
      <c r="I240" s="473">
        <v>59.2</v>
      </c>
      <c r="J240" s="474">
        <v>36.9</v>
      </c>
      <c r="K240" s="83"/>
      <c r="L240" s="83"/>
      <c r="M240" s="83"/>
      <c r="N240" s="83"/>
      <c r="O240" s="83"/>
      <c r="P240" s="83"/>
      <c r="Q240" s="83"/>
      <c r="R240" s="83"/>
    </row>
    <row r="241" spans="1:18" ht="25.5" customHeight="1">
      <c r="A241" s="83"/>
      <c r="B241" s="83"/>
      <c r="C241" s="83"/>
      <c r="D241" s="83"/>
      <c r="E241" s="83"/>
      <c r="F241" s="83"/>
      <c r="G241" s="83"/>
      <c r="H241" s="83"/>
      <c r="I241" s="83"/>
      <c r="J241" s="83"/>
      <c r="K241" s="83"/>
      <c r="L241" s="83"/>
      <c r="M241" s="83"/>
      <c r="N241" s="83"/>
      <c r="O241" s="83"/>
      <c r="P241" s="83"/>
      <c r="Q241" s="83"/>
      <c r="R241" s="83"/>
    </row>
    <row r="242" spans="1:18" ht="17.25" customHeight="1" thickBot="1">
      <c r="A242" s="83"/>
      <c r="B242" s="170" t="s">
        <v>1744</v>
      </c>
      <c r="C242" s="83"/>
      <c r="D242" s="83"/>
      <c r="E242" s="83"/>
      <c r="F242" s="83"/>
      <c r="G242" s="83"/>
      <c r="H242" s="83"/>
      <c r="I242" s="83"/>
      <c r="J242" s="98" t="s">
        <v>1759</v>
      </c>
      <c r="K242" s="83"/>
      <c r="L242" s="83"/>
      <c r="M242" s="83"/>
      <c r="N242" s="83"/>
      <c r="O242" s="83"/>
      <c r="P242" s="83"/>
      <c r="Q242" s="83"/>
      <c r="R242" s="83"/>
    </row>
    <row r="243" spans="1:18" ht="6" hidden="1" customHeight="1">
      <c r="A243" s="83"/>
      <c r="B243" s="83"/>
      <c r="C243" s="83"/>
      <c r="D243" s="83"/>
      <c r="E243" s="83"/>
      <c r="F243" s="83"/>
      <c r="G243" s="83"/>
      <c r="H243" s="83"/>
      <c r="I243" s="83"/>
      <c r="J243" s="83"/>
      <c r="K243" s="83"/>
      <c r="L243" s="83"/>
      <c r="M243" s="83"/>
      <c r="N243" s="83"/>
      <c r="O243" s="83"/>
      <c r="P243" s="83"/>
      <c r="Q243" s="83"/>
      <c r="R243" s="83"/>
    </row>
    <row r="244" spans="1:18" ht="14.25" hidden="1" thickBot="1">
      <c r="A244" s="83"/>
      <c r="B244" s="83"/>
      <c r="C244" s="83"/>
      <c r="D244" s="83"/>
      <c r="E244" s="83"/>
      <c r="F244" s="98"/>
      <c r="G244" s="83"/>
      <c r="H244" s="83"/>
      <c r="I244" s="83"/>
      <c r="J244" s="83"/>
      <c r="K244" s="83"/>
      <c r="L244" s="83"/>
      <c r="M244" s="83"/>
      <c r="N244" s="83"/>
      <c r="O244" s="83"/>
      <c r="P244" s="83"/>
      <c r="Q244" s="83"/>
      <c r="R244" s="83"/>
    </row>
    <row r="245" spans="1:18" ht="15.75" customHeight="1">
      <c r="A245" s="83"/>
      <c r="B245" s="1326" t="s">
        <v>405</v>
      </c>
      <c r="C245" s="1381"/>
      <c r="D245" s="1382"/>
      <c r="E245" s="1382"/>
      <c r="F245" s="1383"/>
      <c r="G245" s="1332" t="s">
        <v>406</v>
      </c>
      <c r="H245" s="1335" t="s">
        <v>366</v>
      </c>
      <c r="I245" s="1317"/>
      <c r="J245" s="1390"/>
      <c r="K245" s="83"/>
      <c r="L245" s="83"/>
      <c r="M245" s="83"/>
      <c r="N245" s="83"/>
      <c r="O245" s="83"/>
      <c r="P245" s="83"/>
      <c r="Q245" s="83"/>
      <c r="R245" s="83"/>
    </row>
    <row r="246" spans="1:18">
      <c r="A246" s="83"/>
      <c r="B246" s="1328"/>
      <c r="C246" s="1384"/>
      <c r="D246" s="1385"/>
      <c r="E246" s="1385"/>
      <c r="F246" s="1386"/>
      <c r="G246" s="1333"/>
      <c r="H246" s="351" t="s">
        <v>403</v>
      </c>
      <c r="I246" s="388"/>
      <c r="J246" s="442"/>
      <c r="K246" s="83"/>
      <c r="L246" s="83"/>
      <c r="M246" s="83"/>
      <c r="N246" s="83"/>
      <c r="O246" s="83"/>
      <c r="P246" s="83"/>
      <c r="Q246" s="83"/>
      <c r="R246" s="83"/>
    </row>
    <row r="247" spans="1:18" ht="69.75" customHeight="1">
      <c r="A247" s="83"/>
      <c r="B247" s="1330"/>
      <c r="C247" s="1387"/>
      <c r="D247" s="1388"/>
      <c r="E247" s="1388"/>
      <c r="F247" s="1389"/>
      <c r="G247" s="1334"/>
      <c r="H247" s="344"/>
      <c r="I247" s="878" t="str">
        <f t="shared" ref="I247" si="16">+I235</f>
        <v>株式・
投信・
外貨等に
投資して
いる人</v>
      </c>
      <c r="J247" s="420" t="str">
        <f>+J235</f>
        <v>株式・
投信・
外貨等に
投資して
いない人</v>
      </c>
      <c r="K247" s="83"/>
      <c r="L247" s="83"/>
      <c r="M247" s="83"/>
      <c r="N247" s="83"/>
      <c r="O247" s="83"/>
      <c r="P247" s="83"/>
      <c r="Q247" s="83"/>
      <c r="R247" s="83"/>
    </row>
    <row r="248" spans="1:18" ht="13.5" customHeight="1">
      <c r="A248" s="83"/>
      <c r="B248" s="392" t="s">
        <v>1</v>
      </c>
      <c r="C248" s="393"/>
      <c r="D248" s="455"/>
      <c r="E248" s="455"/>
      <c r="F248" s="455"/>
      <c r="G248" s="394">
        <v>2</v>
      </c>
      <c r="H248" s="396">
        <v>51</v>
      </c>
      <c r="I248" s="396">
        <v>50</v>
      </c>
      <c r="J248" s="397">
        <v>48.4</v>
      </c>
      <c r="K248" s="83"/>
      <c r="L248" s="83"/>
      <c r="M248" s="83"/>
      <c r="N248" s="83"/>
      <c r="O248" s="83"/>
      <c r="P248" s="83"/>
      <c r="Q248" s="83"/>
      <c r="R248" s="83"/>
    </row>
    <row r="249" spans="1:18" ht="13.5" customHeight="1">
      <c r="A249" s="83"/>
      <c r="B249" s="380" t="s">
        <v>2</v>
      </c>
      <c r="C249" s="381"/>
      <c r="D249" s="455"/>
      <c r="E249" s="455"/>
      <c r="F249" s="455"/>
      <c r="G249" s="398">
        <v>2</v>
      </c>
      <c r="H249" s="399">
        <v>50.4</v>
      </c>
      <c r="I249" s="399">
        <v>60.7</v>
      </c>
      <c r="J249" s="400">
        <v>43.1</v>
      </c>
      <c r="K249" s="83"/>
      <c r="L249" s="83"/>
      <c r="M249" s="83"/>
      <c r="N249" s="83"/>
      <c r="O249" s="83"/>
      <c r="P249" s="83"/>
      <c r="Q249" s="83"/>
      <c r="R249" s="83"/>
    </row>
    <row r="250" spans="1:18" ht="13.5" customHeight="1">
      <c r="A250" s="83"/>
      <c r="B250" s="1391" t="s">
        <v>247</v>
      </c>
      <c r="C250" s="401" t="s">
        <v>4</v>
      </c>
      <c r="D250" s="455"/>
      <c r="E250" s="455"/>
      <c r="F250" s="455"/>
      <c r="G250" s="398">
        <v>3</v>
      </c>
      <c r="H250" s="399">
        <v>72.900000000000006</v>
      </c>
      <c r="I250" s="399">
        <v>74.599999999999994</v>
      </c>
      <c r="J250" s="400">
        <v>68.599999999999994</v>
      </c>
      <c r="K250" s="83"/>
      <c r="L250" s="83"/>
      <c r="M250" s="83"/>
      <c r="N250" s="83"/>
      <c r="O250" s="83"/>
      <c r="P250" s="83"/>
      <c r="Q250" s="83"/>
      <c r="R250" s="83"/>
    </row>
    <row r="251" spans="1:18" ht="13.5" customHeight="1">
      <c r="A251" s="83"/>
      <c r="B251" s="1392"/>
      <c r="C251" s="401" t="s">
        <v>5</v>
      </c>
      <c r="D251" s="455"/>
      <c r="E251" s="455"/>
      <c r="F251" s="455"/>
      <c r="G251" s="398">
        <v>6</v>
      </c>
      <c r="H251" s="399">
        <v>48.8</v>
      </c>
      <c r="I251" s="399">
        <v>69.400000000000006</v>
      </c>
      <c r="J251" s="400">
        <v>37.9</v>
      </c>
      <c r="K251" s="83"/>
      <c r="L251" s="83"/>
      <c r="M251" s="83"/>
      <c r="N251" s="83"/>
      <c r="O251" s="83"/>
      <c r="P251" s="83"/>
      <c r="Q251" s="83"/>
      <c r="R251" s="83"/>
    </row>
    <row r="252" spans="1:18" ht="13.5" customHeight="1">
      <c r="A252" s="83"/>
      <c r="B252" s="1392"/>
      <c r="C252" s="401" t="s">
        <v>6</v>
      </c>
      <c r="D252" s="455"/>
      <c r="E252" s="455"/>
      <c r="F252" s="455"/>
      <c r="G252" s="398">
        <v>3</v>
      </c>
      <c r="H252" s="399">
        <v>52.5</v>
      </c>
      <c r="I252" s="399">
        <v>68.599999999999994</v>
      </c>
      <c r="J252" s="400">
        <v>43</v>
      </c>
      <c r="K252" s="83"/>
      <c r="L252" s="83"/>
      <c r="M252" s="83"/>
      <c r="N252" s="83"/>
      <c r="O252" s="83"/>
      <c r="P252" s="83"/>
      <c r="Q252" s="83"/>
      <c r="R252" s="83"/>
    </row>
    <row r="253" spans="1:18" ht="13.5" customHeight="1">
      <c r="A253" s="83"/>
      <c r="B253" s="1392"/>
      <c r="C253" s="401" t="s">
        <v>179</v>
      </c>
      <c r="D253" s="455"/>
      <c r="E253" s="455"/>
      <c r="F253" s="455"/>
      <c r="G253" s="398">
        <v>3</v>
      </c>
      <c r="H253" s="399">
        <v>53.3</v>
      </c>
      <c r="I253" s="399">
        <v>69.599999999999994</v>
      </c>
      <c r="J253" s="400">
        <v>43</v>
      </c>
      <c r="K253" s="83"/>
      <c r="L253" s="83"/>
      <c r="M253" s="83"/>
      <c r="N253" s="83"/>
      <c r="O253" s="83"/>
      <c r="P253" s="83"/>
      <c r="Q253" s="83"/>
      <c r="R253" s="83"/>
    </row>
    <row r="254" spans="1:18" ht="13.5" customHeight="1">
      <c r="A254" s="83"/>
      <c r="B254" s="1393"/>
      <c r="C254" s="401" t="s">
        <v>450</v>
      </c>
      <c r="D254" s="455"/>
      <c r="E254" s="455"/>
      <c r="F254" s="455"/>
      <c r="G254" s="398">
        <v>3</v>
      </c>
      <c r="H254" s="399">
        <v>54.3</v>
      </c>
      <c r="I254" s="399">
        <v>73.5</v>
      </c>
      <c r="J254" s="400">
        <v>42.9</v>
      </c>
      <c r="K254" s="83"/>
      <c r="L254" s="83"/>
      <c r="M254" s="83"/>
      <c r="N254" s="83"/>
      <c r="O254" s="83"/>
      <c r="P254" s="83"/>
      <c r="Q254" s="83"/>
      <c r="R254" s="83"/>
    </row>
    <row r="255" spans="1:18" ht="14.25" thickBot="1">
      <c r="A255" s="83"/>
      <c r="B255" s="402" t="s">
        <v>7</v>
      </c>
      <c r="C255" s="403"/>
      <c r="D255" s="456"/>
      <c r="E255" s="456"/>
      <c r="F255" s="456"/>
      <c r="G255" s="404">
        <v>3</v>
      </c>
      <c r="H255" s="406">
        <v>65.3</v>
      </c>
      <c r="I255" s="406">
        <v>71.599999999999994</v>
      </c>
      <c r="J255" s="407">
        <v>58.9</v>
      </c>
      <c r="K255" s="83"/>
      <c r="L255" s="83"/>
      <c r="M255" s="83"/>
      <c r="N255" s="83"/>
      <c r="O255" s="83"/>
      <c r="P255" s="83"/>
      <c r="Q255" s="83"/>
      <c r="R255" s="83"/>
    </row>
    <row r="256" spans="1:18" ht="15" thickTop="1" thickBot="1">
      <c r="A256" s="83"/>
      <c r="B256" s="408" t="s">
        <v>8</v>
      </c>
      <c r="C256" s="409"/>
      <c r="D256" s="457"/>
      <c r="E256" s="457"/>
      <c r="F256" s="457"/>
      <c r="G256" s="458">
        <v>25</v>
      </c>
      <c r="H256" s="411">
        <v>55.6</v>
      </c>
      <c r="I256" s="411">
        <v>68.5</v>
      </c>
      <c r="J256" s="412">
        <v>47.2</v>
      </c>
      <c r="K256" s="83"/>
      <c r="L256" s="83"/>
      <c r="M256" s="83"/>
      <c r="N256" s="83"/>
      <c r="O256" s="83"/>
      <c r="P256" s="83"/>
      <c r="Q256" s="83"/>
      <c r="R256" s="83"/>
    </row>
    <row r="257" spans="1:18">
      <c r="A257" s="83"/>
      <c r="B257" s="425" t="s">
        <v>417</v>
      </c>
      <c r="C257" s="343"/>
      <c r="D257" s="19"/>
      <c r="E257" s="19"/>
      <c r="F257" s="19"/>
      <c r="G257" s="343"/>
      <c r="H257" s="426">
        <v>100</v>
      </c>
      <c r="I257" s="459">
        <v>123.20143884892086</v>
      </c>
      <c r="J257" s="460">
        <v>84.892086330935257</v>
      </c>
      <c r="K257" s="83"/>
      <c r="L257" s="83"/>
      <c r="M257" s="83"/>
      <c r="N257" s="83"/>
      <c r="O257" s="83"/>
      <c r="P257" s="83"/>
      <c r="Q257" s="83"/>
      <c r="R257" s="83"/>
    </row>
    <row r="258" spans="1:18">
      <c r="A258" s="83"/>
      <c r="B258" s="428" t="s">
        <v>418</v>
      </c>
      <c r="C258" s="429"/>
      <c r="D258" s="455"/>
      <c r="E258" s="455"/>
      <c r="F258" s="455"/>
      <c r="G258" s="429"/>
      <c r="H258" s="430">
        <v>100</v>
      </c>
      <c r="I258" s="461">
        <v>141.39650872817955</v>
      </c>
      <c r="J258" s="462">
        <v>83.291770573566083</v>
      </c>
      <c r="K258" s="83"/>
      <c r="L258" s="83"/>
      <c r="M258" s="83"/>
      <c r="N258" s="83"/>
      <c r="O258" s="83"/>
      <c r="P258" s="83"/>
      <c r="Q258" s="83"/>
      <c r="R258" s="83"/>
    </row>
    <row r="259" spans="1:18" ht="14.25" thickBot="1">
      <c r="A259" s="83"/>
      <c r="B259" s="432" t="s">
        <v>419</v>
      </c>
      <c r="C259" s="433"/>
      <c r="D259" s="463"/>
      <c r="E259" s="463"/>
      <c r="F259" s="463"/>
      <c r="G259" s="433"/>
      <c r="H259" s="434">
        <v>0</v>
      </c>
      <c r="I259" s="464">
        <v>-18.195069879258696</v>
      </c>
      <c r="J259" s="465">
        <v>1.6003157573691738</v>
      </c>
      <c r="K259" s="83"/>
      <c r="L259" s="83"/>
      <c r="M259" s="83"/>
      <c r="N259" s="83"/>
      <c r="O259" s="83"/>
      <c r="P259" s="83"/>
      <c r="Q259" s="83"/>
      <c r="R259" s="83"/>
    </row>
    <row r="260" spans="1:18">
      <c r="A260" s="83"/>
      <c r="B260" s="83"/>
      <c r="C260" s="83"/>
      <c r="D260" s="83"/>
      <c r="E260" s="83"/>
      <c r="F260" s="83"/>
      <c r="G260" s="83"/>
      <c r="H260" s="83"/>
      <c r="I260" s="83"/>
      <c r="J260" s="83"/>
      <c r="K260" s="83"/>
      <c r="L260" s="83"/>
      <c r="M260" s="83"/>
      <c r="N260" s="83"/>
      <c r="O260" s="83"/>
      <c r="P260" s="83"/>
      <c r="Q260" s="83"/>
      <c r="R260" s="83"/>
    </row>
    <row r="261" spans="1:18">
      <c r="A261" s="83"/>
      <c r="B261" s="83"/>
      <c r="C261" s="83"/>
      <c r="D261" s="83"/>
      <c r="E261" s="83"/>
      <c r="F261" s="83"/>
      <c r="G261" s="83"/>
      <c r="H261" s="83"/>
      <c r="I261" s="83"/>
      <c r="J261" s="83"/>
      <c r="K261" s="83"/>
      <c r="L261" s="83"/>
      <c r="M261" s="83"/>
      <c r="N261" s="98"/>
      <c r="O261" s="83"/>
      <c r="P261" s="83"/>
      <c r="Q261" s="83"/>
      <c r="R261" s="83"/>
    </row>
    <row r="262" spans="1:18" ht="6" customHeight="1">
      <c r="A262" s="83"/>
      <c r="B262" s="83"/>
      <c r="C262" s="83"/>
      <c r="D262" s="83"/>
      <c r="E262" s="83"/>
      <c r="F262" s="83"/>
      <c r="G262" s="83"/>
      <c r="H262" s="83"/>
      <c r="I262" s="83"/>
      <c r="J262" s="83"/>
      <c r="K262" s="83"/>
      <c r="L262" s="83"/>
      <c r="M262" s="83"/>
      <c r="N262" s="83"/>
      <c r="O262" s="83"/>
      <c r="P262" s="83"/>
      <c r="Q262" s="83"/>
      <c r="R262" s="83"/>
    </row>
    <row r="263" spans="1:18" ht="19.5" thickBot="1">
      <c r="A263" s="83"/>
      <c r="B263" s="190" t="s">
        <v>1745</v>
      </c>
      <c r="C263" s="83"/>
      <c r="D263" s="83"/>
      <c r="E263" s="83"/>
      <c r="F263" s="83"/>
      <c r="G263" s="83"/>
      <c r="H263" s="83"/>
      <c r="I263" s="83"/>
      <c r="J263" s="98" t="s">
        <v>177</v>
      </c>
      <c r="K263" s="83"/>
      <c r="L263" s="83"/>
      <c r="M263" s="83"/>
      <c r="N263" s="98"/>
      <c r="O263" s="83"/>
      <c r="P263" s="98"/>
      <c r="Q263" s="98"/>
      <c r="R263" s="98"/>
    </row>
    <row r="264" spans="1:18" ht="14.25" customHeight="1">
      <c r="A264" s="83"/>
      <c r="B264" s="361"/>
      <c r="C264" s="362"/>
      <c r="D264" s="1394" t="s">
        <v>275</v>
      </c>
      <c r="E264" s="1395"/>
      <c r="F264" s="1395"/>
      <c r="G264" s="1396"/>
      <c r="H264" s="875" t="s">
        <v>403</v>
      </c>
      <c r="I264" s="449"/>
      <c r="J264" s="450"/>
      <c r="K264" s="83"/>
      <c r="L264" s="83"/>
      <c r="M264" s="83"/>
      <c r="N264" s="83"/>
      <c r="Q264" s="83"/>
      <c r="R264" s="83"/>
    </row>
    <row r="265" spans="1:18" ht="69.75" customHeight="1">
      <c r="A265" s="83"/>
      <c r="B265" s="365"/>
      <c r="C265" s="209"/>
      <c r="D265" s="1397"/>
      <c r="E265" s="1398"/>
      <c r="F265" s="1398"/>
      <c r="G265" s="1399"/>
      <c r="H265" s="344"/>
      <c r="I265" s="356" t="str">
        <f t="shared" ref="I265" si="17">+I247</f>
        <v>株式・
投信・
外貨等に
投資して
いる人</v>
      </c>
      <c r="J265" s="420" t="str">
        <f>+J247</f>
        <v>株式・
投信・
外貨等に
投資して
いない人</v>
      </c>
      <c r="K265" s="83"/>
      <c r="L265" s="83"/>
      <c r="M265" s="83"/>
      <c r="N265" s="98"/>
      <c r="Q265" s="83"/>
      <c r="R265" s="83"/>
    </row>
    <row r="266" spans="1:18">
      <c r="A266" s="83"/>
      <c r="B266" s="1373" t="s">
        <v>21</v>
      </c>
      <c r="C266" s="1367"/>
      <c r="D266" s="421" t="s">
        <v>277</v>
      </c>
      <c r="E266" s="381"/>
      <c r="F266" s="381"/>
      <c r="G266" s="381"/>
      <c r="H266" s="451">
        <v>54.9</v>
      </c>
      <c r="I266" s="452">
        <v>78.3</v>
      </c>
      <c r="J266" s="383">
        <v>41.9</v>
      </c>
      <c r="K266" s="83"/>
      <c r="L266" s="83"/>
      <c r="M266" s="83"/>
      <c r="N266" s="83"/>
      <c r="Q266" s="83"/>
      <c r="R266" s="83"/>
    </row>
    <row r="267" spans="1:18">
      <c r="A267" s="83"/>
      <c r="B267" s="1374"/>
      <c r="C267" s="1375"/>
      <c r="D267" s="421" t="s">
        <v>278</v>
      </c>
      <c r="E267" s="381"/>
      <c r="F267" s="381"/>
      <c r="G267" s="381"/>
      <c r="H267" s="382">
        <v>72.099999999999994</v>
      </c>
      <c r="I267" s="453">
        <v>79.900000000000006</v>
      </c>
      <c r="J267" s="383">
        <v>68.5</v>
      </c>
      <c r="K267" s="83"/>
      <c r="L267" s="83"/>
      <c r="M267" s="83"/>
      <c r="N267" s="98"/>
      <c r="Q267" s="83"/>
      <c r="R267" s="83"/>
    </row>
    <row r="268" spans="1:18">
      <c r="A268" s="83"/>
      <c r="B268" s="1368"/>
      <c r="C268" s="1369"/>
      <c r="D268" s="421" t="s">
        <v>279</v>
      </c>
      <c r="E268" s="381"/>
      <c r="F268" s="381"/>
      <c r="G268" s="381"/>
      <c r="H268" s="382">
        <v>84.5</v>
      </c>
      <c r="I268" s="453">
        <v>88.5</v>
      </c>
      <c r="J268" s="383">
        <v>80.5</v>
      </c>
      <c r="K268" s="83"/>
      <c r="L268" s="83"/>
      <c r="M268" s="83"/>
      <c r="N268" s="83"/>
      <c r="Q268" s="83"/>
      <c r="R268" s="83"/>
    </row>
    <row r="269" spans="1:18" ht="27.75" customHeight="1">
      <c r="A269" s="83"/>
      <c r="B269" s="1373" t="s">
        <v>1748</v>
      </c>
      <c r="C269" s="1367"/>
      <c r="D269" s="1370" t="s">
        <v>420</v>
      </c>
      <c r="E269" s="1371"/>
      <c r="F269" s="1371"/>
      <c r="G269" s="1372"/>
      <c r="H269" s="382">
        <v>47.4</v>
      </c>
      <c r="I269" s="453">
        <v>61.3</v>
      </c>
      <c r="J269" s="383">
        <v>41.9</v>
      </c>
      <c r="K269" s="83"/>
      <c r="L269" s="83"/>
      <c r="M269" s="83"/>
      <c r="N269" s="98"/>
      <c r="Q269" s="83"/>
      <c r="R269" s="83"/>
    </row>
    <row r="270" spans="1:18" s="83" customFormat="1" ht="27.75" customHeight="1">
      <c r="B270" s="1368"/>
      <c r="C270" s="1369"/>
      <c r="D270" s="1370" t="s">
        <v>1909</v>
      </c>
      <c r="E270" s="1378"/>
      <c r="F270" s="1378"/>
      <c r="G270" s="1379"/>
      <c r="H270" s="382">
        <v>35.6</v>
      </c>
      <c r="I270" s="453">
        <v>61.5</v>
      </c>
      <c r="J270" s="383">
        <v>25.6</v>
      </c>
    </row>
    <row r="271" spans="1:18" ht="28.5" customHeight="1">
      <c r="A271" s="83"/>
      <c r="B271" s="1366" t="s">
        <v>579</v>
      </c>
      <c r="C271" s="1380"/>
      <c r="D271" s="1370" t="s">
        <v>284</v>
      </c>
      <c r="E271" s="1371"/>
      <c r="F271" s="1371"/>
      <c r="G271" s="1372"/>
      <c r="H271" s="382">
        <v>54.7</v>
      </c>
      <c r="I271" s="453">
        <v>61</v>
      </c>
      <c r="J271" s="383">
        <v>52.7</v>
      </c>
      <c r="K271" s="83"/>
      <c r="L271" s="83"/>
      <c r="M271" s="83"/>
      <c r="N271" s="98"/>
      <c r="Q271" s="83"/>
      <c r="R271" s="83"/>
    </row>
    <row r="272" spans="1:18">
      <c r="A272" s="83"/>
      <c r="B272" s="1328"/>
      <c r="C272" s="1329"/>
      <c r="D272" s="421" t="s">
        <v>285</v>
      </c>
      <c r="E272" s="381"/>
      <c r="F272" s="381"/>
      <c r="G272" s="381"/>
      <c r="H272" s="382">
        <v>53.6</v>
      </c>
      <c r="I272" s="453">
        <v>60.3</v>
      </c>
      <c r="J272" s="383">
        <v>48.2</v>
      </c>
      <c r="K272" s="83"/>
      <c r="L272" s="83"/>
      <c r="M272" s="83"/>
      <c r="N272" s="83"/>
      <c r="Q272" s="83"/>
      <c r="R272" s="83"/>
    </row>
    <row r="273" spans="1:18" ht="30" customHeight="1">
      <c r="A273" s="83"/>
      <c r="B273" s="1328"/>
      <c r="C273" s="1329"/>
      <c r="D273" s="1370" t="s">
        <v>286</v>
      </c>
      <c r="E273" s="1371"/>
      <c r="F273" s="1371"/>
      <c r="G273" s="1372"/>
      <c r="H273" s="382">
        <v>63.1</v>
      </c>
      <c r="I273" s="453">
        <v>68.2</v>
      </c>
      <c r="J273" s="383">
        <v>55.9</v>
      </c>
      <c r="K273" s="83"/>
      <c r="L273" s="83"/>
      <c r="M273" s="83"/>
      <c r="N273" s="98"/>
      <c r="Q273" s="83"/>
      <c r="R273" s="83"/>
    </row>
    <row r="274" spans="1:18">
      <c r="A274" s="83"/>
      <c r="B274" s="1328"/>
      <c r="C274" s="1329"/>
      <c r="D274" s="421" t="s">
        <v>287</v>
      </c>
      <c r="E274" s="381"/>
      <c r="F274" s="381"/>
      <c r="G274" s="381"/>
      <c r="H274" s="382">
        <v>3.9</v>
      </c>
      <c r="I274" s="453">
        <v>4</v>
      </c>
      <c r="J274" s="383">
        <v>4.5999999999999996</v>
      </c>
      <c r="K274" s="83"/>
      <c r="L274" s="83"/>
      <c r="M274" s="83"/>
      <c r="N274" s="83"/>
      <c r="Q274" s="83"/>
      <c r="R274" s="83"/>
    </row>
    <row r="275" spans="1:18">
      <c r="A275" s="83"/>
      <c r="B275" s="1328"/>
      <c r="C275" s="1329"/>
      <c r="D275" s="421" t="s">
        <v>1749</v>
      </c>
      <c r="E275" s="381"/>
      <c r="F275" s="381"/>
      <c r="G275" s="381"/>
      <c r="H275" s="382">
        <v>11.4</v>
      </c>
      <c r="I275" s="453">
        <v>11.2</v>
      </c>
      <c r="J275" s="383">
        <v>12.9</v>
      </c>
      <c r="K275" s="83"/>
      <c r="L275" s="83"/>
      <c r="M275" s="83"/>
      <c r="N275" s="98"/>
      <c r="Q275" s="83"/>
      <c r="R275" s="83"/>
    </row>
    <row r="276" spans="1:18">
      <c r="A276" s="83"/>
      <c r="B276" s="1328"/>
      <c r="C276" s="1329"/>
      <c r="D276" s="421" t="s">
        <v>289</v>
      </c>
      <c r="E276" s="381"/>
      <c r="F276" s="381"/>
      <c r="G276" s="381"/>
      <c r="H276" s="382">
        <v>31.6</v>
      </c>
      <c r="I276" s="453">
        <v>100</v>
      </c>
      <c r="J276" s="383">
        <v>0</v>
      </c>
      <c r="K276" s="83"/>
      <c r="L276" s="83"/>
      <c r="M276" s="83"/>
      <c r="N276" s="83"/>
      <c r="Q276" s="83"/>
      <c r="R276" s="83"/>
    </row>
    <row r="277" spans="1:18" ht="26.25" customHeight="1">
      <c r="A277" s="83"/>
      <c r="B277" s="1328"/>
      <c r="C277" s="1329"/>
      <c r="D277" s="1370" t="s">
        <v>422</v>
      </c>
      <c r="E277" s="1371"/>
      <c r="F277" s="1371"/>
      <c r="G277" s="1372"/>
      <c r="H277" s="382">
        <v>32.200000000000003</v>
      </c>
      <c r="I277" s="453">
        <v>27.1</v>
      </c>
      <c r="J277" s="383" t="s">
        <v>378</v>
      </c>
      <c r="K277" s="83"/>
      <c r="L277" s="83"/>
      <c r="M277" s="83"/>
      <c r="N277" s="98"/>
      <c r="Q277" s="83"/>
      <c r="R277" s="83"/>
    </row>
    <row r="278" spans="1:18" ht="26.25" customHeight="1">
      <c r="A278" s="83"/>
      <c r="B278" s="1330"/>
      <c r="C278" s="1331"/>
      <c r="D278" s="1370" t="s">
        <v>423</v>
      </c>
      <c r="E278" s="1371"/>
      <c r="F278" s="1371"/>
      <c r="G278" s="1372"/>
      <c r="H278" s="382">
        <v>25.6</v>
      </c>
      <c r="I278" s="453">
        <v>27.2</v>
      </c>
      <c r="J278" s="383" t="s">
        <v>378</v>
      </c>
      <c r="K278" s="83"/>
      <c r="L278" s="83"/>
      <c r="M278" s="83"/>
      <c r="N278" s="83"/>
      <c r="Q278" s="83"/>
      <c r="R278" s="83"/>
    </row>
    <row r="279" spans="1:18" ht="26.25" customHeight="1">
      <c r="A279" s="83"/>
      <c r="B279" s="1366" t="s">
        <v>320</v>
      </c>
      <c r="C279" s="1367"/>
      <c r="D279" s="1370" t="s">
        <v>291</v>
      </c>
      <c r="E279" s="1371"/>
      <c r="F279" s="1371"/>
      <c r="G279" s="1372"/>
      <c r="H279" s="382">
        <v>73.7</v>
      </c>
      <c r="I279" s="453">
        <v>71.8</v>
      </c>
      <c r="J279" s="383">
        <v>72.099999999999994</v>
      </c>
      <c r="K279" s="83"/>
      <c r="L279" s="83"/>
      <c r="M279" s="83"/>
      <c r="N279" s="98"/>
      <c r="Q279" s="83"/>
      <c r="R279" s="83"/>
    </row>
    <row r="280" spans="1:18">
      <c r="A280" s="83"/>
      <c r="B280" s="1368"/>
      <c r="C280" s="1369"/>
      <c r="D280" s="423" t="s">
        <v>292</v>
      </c>
      <c r="E280" s="381"/>
      <c r="F280" s="381"/>
      <c r="G280" s="381"/>
      <c r="H280" s="382">
        <v>37.1</v>
      </c>
      <c r="I280" s="453">
        <v>8.9</v>
      </c>
      <c r="J280" s="383">
        <v>51.2</v>
      </c>
      <c r="K280" s="83"/>
      <c r="L280" s="83"/>
      <c r="M280" s="83"/>
      <c r="N280" s="83"/>
      <c r="Q280" s="83"/>
      <c r="R280" s="83"/>
    </row>
    <row r="281" spans="1:18" ht="28.5" customHeight="1">
      <c r="A281" s="83"/>
      <c r="B281" s="1373" t="s">
        <v>293</v>
      </c>
      <c r="C281" s="1367"/>
      <c r="D281" s="1370" t="s">
        <v>294</v>
      </c>
      <c r="E281" s="1371"/>
      <c r="F281" s="1371"/>
      <c r="G281" s="1372"/>
      <c r="H281" s="382">
        <v>62.4</v>
      </c>
      <c r="I281" s="453">
        <v>72.7</v>
      </c>
      <c r="J281" s="383">
        <v>56.6</v>
      </c>
      <c r="K281" s="83"/>
      <c r="L281" s="83"/>
      <c r="M281" s="83"/>
      <c r="N281" s="98"/>
      <c r="Q281" s="83"/>
      <c r="R281" s="83"/>
    </row>
    <row r="282" spans="1:18">
      <c r="A282" s="83"/>
      <c r="B282" s="1368"/>
      <c r="C282" s="1369"/>
      <c r="D282" s="421" t="s">
        <v>295</v>
      </c>
      <c r="E282" s="381"/>
      <c r="F282" s="381"/>
      <c r="G282" s="381"/>
      <c r="H282" s="382">
        <v>6.6</v>
      </c>
      <c r="I282" s="453">
        <v>15.3</v>
      </c>
      <c r="J282" s="383">
        <v>4.2</v>
      </c>
      <c r="K282" s="83"/>
      <c r="L282" s="83"/>
      <c r="M282" s="83"/>
      <c r="N282" s="83"/>
      <c r="Q282" s="83"/>
      <c r="R282" s="83"/>
    </row>
    <row r="283" spans="1:18">
      <c r="A283" s="83"/>
      <c r="B283" s="1366" t="s">
        <v>581</v>
      </c>
      <c r="C283" s="1367"/>
      <c r="D283" s="421" t="s">
        <v>395</v>
      </c>
      <c r="E283" s="381"/>
      <c r="F283" s="381"/>
      <c r="G283" s="381"/>
      <c r="H283" s="382">
        <v>78.599999999999994</v>
      </c>
      <c r="I283" s="453">
        <v>50.9</v>
      </c>
      <c r="J283" s="383">
        <v>89.1</v>
      </c>
      <c r="K283" s="83"/>
      <c r="L283" s="83"/>
      <c r="M283" s="83"/>
      <c r="N283" s="98"/>
      <c r="Q283" s="83"/>
      <c r="R283" s="83"/>
    </row>
    <row r="284" spans="1:18">
      <c r="A284" s="83"/>
      <c r="B284" s="1374"/>
      <c r="C284" s="1375"/>
      <c r="D284" s="421" t="s">
        <v>302</v>
      </c>
      <c r="E284" s="381"/>
      <c r="F284" s="381"/>
      <c r="G284" s="381"/>
      <c r="H284" s="382">
        <v>47.1</v>
      </c>
      <c r="I284" s="453">
        <v>46.8</v>
      </c>
      <c r="J284" s="383">
        <v>46.6</v>
      </c>
      <c r="K284" s="83"/>
      <c r="L284" s="83"/>
      <c r="M284" s="83"/>
      <c r="N284" s="83"/>
      <c r="Q284" s="83"/>
      <c r="R284" s="83"/>
    </row>
    <row r="285" spans="1:18" ht="14.25" thickBot="1">
      <c r="A285" s="83"/>
      <c r="B285" s="1376"/>
      <c r="C285" s="1377"/>
      <c r="D285" s="424" t="s">
        <v>303</v>
      </c>
      <c r="E285" s="385"/>
      <c r="F285" s="385"/>
      <c r="G285" s="385"/>
      <c r="H285" s="386">
        <v>15</v>
      </c>
      <c r="I285" s="454">
        <v>19.5</v>
      </c>
      <c r="J285" s="387">
        <v>14.5</v>
      </c>
      <c r="K285" s="83"/>
      <c r="L285" s="83"/>
      <c r="M285" s="83"/>
      <c r="N285" s="98"/>
      <c r="Q285" s="83"/>
      <c r="R285" s="83"/>
    </row>
    <row r="286" spans="1:18" ht="5.25" customHeight="1">
      <c r="A286" s="83"/>
      <c r="B286" s="83"/>
      <c r="C286" s="83"/>
      <c r="D286" s="83"/>
      <c r="E286" s="83"/>
      <c r="F286" s="83"/>
      <c r="G286" s="83"/>
      <c r="H286" s="83"/>
      <c r="I286" s="83"/>
      <c r="J286" s="83"/>
      <c r="K286" s="83"/>
      <c r="L286" s="83"/>
      <c r="M286" s="83"/>
      <c r="N286" s="83"/>
      <c r="O286" s="83"/>
      <c r="P286" s="83"/>
      <c r="Q286" s="83"/>
      <c r="R286" s="83"/>
    </row>
    <row r="287" spans="1:18" ht="32.25">
      <c r="A287" s="342"/>
      <c r="B287" s="894" t="s">
        <v>1505</v>
      </c>
      <c r="C287" s="895"/>
      <c r="D287" s="895"/>
      <c r="E287" s="895"/>
      <c r="F287" s="895"/>
      <c r="G287" s="895"/>
      <c r="H287" s="895"/>
      <c r="I287" s="895"/>
      <c r="J287" s="895"/>
      <c r="K287" s="895"/>
      <c r="L287" s="895"/>
      <c r="M287" s="895"/>
      <c r="N287" s="895"/>
      <c r="O287" s="124"/>
      <c r="P287" s="124"/>
    </row>
    <row r="288" spans="1:18">
      <c r="A288" s="342"/>
      <c r="B288" s="895"/>
      <c r="C288" s="895"/>
      <c r="D288" s="895"/>
      <c r="E288" s="895"/>
      <c r="F288" s="895"/>
      <c r="G288" s="895"/>
      <c r="H288" s="895"/>
      <c r="I288" s="895"/>
      <c r="J288" s="895"/>
      <c r="K288" s="895"/>
      <c r="L288" s="895"/>
      <c r="M288" s="895"/>
      <c r="N288" s="895"/>
      <c r="O288" s="124"/>
      <c r="P288" s="124"/>
    </row>
    <row r="289" spans="1:18" ht="18.75">
      <c r="A289" s="342"/>
      <c r="B289" s="124"/>
      <c r="C289" s="895"/>
      <c r="D289" s="170" t="s">
        <v>616</v>
      </c>
      <c r="E289" s="895"/>
      <c r="F289" s="895"/>
      <c r="G289" s="124"/>
      <c r="H289" s="124"/>
      <c r="I289" s="124"/>
      <c r="J289" s="124"/>
      <c r="K289" s="124"/>
      <c r="L289" s="124"/>
      <c r="M289" s="124"/>
      <c r="N289" s="124"/>
      <c r="O289" s="124"/>
      <c r="P289" s="124"/>
    </row>
    <row r="290" spans="1:18" ht="8.25" customHeight="1">
      <c r="A290" s="342"/>
      <c r="B290" s="896"/>
      <c r="C290" s="895"/>
      <c r="D290" s="895"/>
      <c r="E290" s="895"/>
      <c r="F290" s="895"/>
      <c r="G290" s="895"/>
      <c r="H290" s="895"/>
      <c r="I290" s="895"/>
      <c r="J290" s="895"/>
      <c r="K290" s="895"/>
      <c r="L290" s="895"/>
      <c r="M290" s="895"/>
      <c r="N290" s="895"/>
      <c r="O290" s="124"/>
      <c r="P290" s="124"/>
    </row>
    <row r="291" spans="1:18" ht="14.25">
      <c r="A291" s="342"/>
      <c r="B291" s="124"/>
      <c r="C291" s="124"/>
      <c r="D291" s="124"/>
      <c r="E291" s="124"/>
      <c r="F291" s="177" t="s">
        <v>400</v>
      </c>
      <c r="G291" s="879">
        <v>25000</v>
      </c>
      <c r="H291" s="1352">
        <v>100</v>
      </c>
      <c r="I291" s="1352"/>
      <c r="J291" s="1352"/>
      <c r="K291" s="1352"/>
      <c r="L291" s="1352"/>
      <c r="M291" s="1352"/>
      <c r="N291" s="1352"/>
      <c r="O291" s="1352"/>
      <c r="P291" s="1352"/>
    </row>
    <row r="292" spans="1:18" ht="15" thickBot="1">
      <c r="A292" s="342"/>
      <c r="B292" s="124"/>
      <c r="C292" s="842"/>
      <c r="D292" s="897"/>
      <c r="E292" s="124"/>
      <c r="F292" s="124"/>
      <c r="G292" s="893"/>
      <c r="H292" s="893"/>
      <c r="I292" s="893"/>
      <c r="J292" s="893"/>
      <c r="K292" s="893"/>
      <c r="L292" s="124"/>
      <c r="M292" s="898" t="s">
        <v>1765</v>
      </c>
      <c r="N292" s="893"/>
      <c r="O292" s="124"/>
      <c r="P292" s="124"/>
    </row>
    <row r="293" spans="1:18" ht="17.25" hidden="1" customHeight="1">
      <c r="A293" s="342"/>
      <c r="B293" s="895"/>
      <c r="C293" s="895"/>
      <c r="D293" s="895"/>
      <c r="E293" s="124"/>
      <c r="F293" s="124"/>
      <c r="G293" s="895"/>
      <c r="H293" s="895"/>
      <c r="I293" s="895"/>
      <c r="J293" s="895"/>
      <c r="K293" s="895"/>
      <c r="L293" s="899"/>
      <c r="M293" s="899"/>
      <c r="N293" s="895"/>
      <c r="O293" s="124"/>
      <c r="P293" s="124"/>
    </row>
    <row r="294" spans="1:18" ht="7.5" customHeight="1">
      <c r="A294" s="342"/>
      <c r="B294" s="900"/>
      <c r="C294" s="900"/>
      <c r="D294" s="901"/>
      <c r="E294" s="902"/>
      <c r="F294" s="903"/>
      <c r="G294" s="1362" t="s">
        <v>8</v>
      </c>
      <c r="H294" s="904"/>
      <c r="I294" s="904"/>
      <c r="J294" s="904"/>
      <c r="K294" s="904"/>
      <c r="L294" s="904"/>
      <c r="M294" s="905"/>
      <c r="N294" s="895"/>
      <c r="O294" s="124"/>
      <c r="P294" s="124"/>
    </row>
    <row r="295" spans="1:18">
      <c r="A295" s="830"/>
      <c r="B295" s="900"/>
      <c r="C295" s="900"/>
      <c r="D295" s="901"/>
      <c r="E295" s="906"/>
      <c r="F295" s="907"/>
      <c r="G295" s="1363"/>
      <c r="H295" s="498" t="s">
        <v>183</v>
      </c>
      <c r="I295" s="498" t="s">
        <v>229</v>
      </c>
      <c r="J295" s="498" t="s">
        <v>230</v>
      </c>
      <c r="K295" s="498" t="s">
        <v>231</v>
      </c>
      <c r="L295" s="498" t="s">
        <v>232</v>
      </c>
      <c r="M295" s="908" t="s">
        <v>233</v>
      </c>
      <c r="N295" s="895"/>
      <c r="O295" s="124"/>
      <c r="P295" s="124"/>
    </row>
    <row r="296" spans="1:18">
      <c r="A296" s="830"/>
      <c r="B296" s="900"/>
      <c r="C296" s="900"/>
      <c r="D296" s="901"/>
      <c r="E296" s="909" t="s">
        <v>8</v>
      </c>
      <c r="F296" s="910"/>
      <c r="G296" s="880">
        <v>100</v>
      </c>
      <c r="H296" s="881">
        <v>16.100000000000001</v>
      </c>
      <c r="I296" s="881">
        <v>18.3</v>
      </c>
      <c r="J296" s="881">
        <v>17</v>
      </c>
      <c r="K296" s="881">
        <v>16.7</v>
      </c>
      <c r="L296" s="881">
        <v>19.399999999999999</v>
      </c>
      <c r="M296" s="911">
        <v>12.6</v>
      </c>
      <c r="N296" s="895"/>
      <c r="O296" s="124"/>
      <c r="P296" s="124"/>
    </row>
    <row r="297" spans="1:18">
      <c r="A297" s="342"/>
      <c r="B297" s="900"/>
      <c r="C297" s="900"/>
      <c r="D297" s="901"/>
      <c r="E297" s="906"/>
      <c r="F297" s="912" t="s">
        <v>34</v>
      </c>
      <c r="G297" s="880">
        <v>49.3</v>
      </c>
      <c r="H297" s="881">
        <v>8.1999999999999993</v>
      </c>
      <c r="I297" s="881">
        <v>9.3000000000000007</v>
      </c>
      <c r="J297" s="881">
        <v>8.6</v>
      </c>
      <c r="K297" s="881">
        <v>8.3000000000000007</v>
      </c>
      <c r="L297" s="881">
        <v>9.1</v>
      </c>
      <c r="M297" s="911">
        <v>6</v>
      </c>
      <c r="N297" s="895"/>
      <c r="O297" s="124"/>
      <c r="P297" s="124"/>
    </row>
    <row r="298" spans="1:18" ht="14.25" thickBot="1">
      <c r="A298" s="342"/>
      <c r="B298" s="900"/>
      <c r="C298" s="900"/>
      <c r="D298" s="901"/>
      <c r="E298" s="913"/>
      <c r="F298" s="914" t="s">
        <v>35</v>
      </c>
      <c r="G298" s="887">
        <v>50.7</v>
      </c>
      <c r="H298" s="888">
        <v>7.9</v>
      </c>
      <c r="I298" s="888">
        <v>9</v>
      </c>
      <c r="J298" s="888">
        <v>8.4</v>
      </c>
      <c r="K298" s="888">
        <v>8.4</v>
      </c>
      <c r="L298" s="888">
        <v>10.3</v>
      </c>
      <c r="M298" s="915">
        <v>6.6</v>
      </c>
      <c r="N298" s="895"/>
      <c r="O298" s="124"/>
      <c r="P298" s="124"/>
    </row>
    <row r="299" spans="1:18" ht="13.5" customHeight="1">
      <c r="A299" s="342"/>
      <c r="B299" s="895"/>
      <c r="C299" s="895"/>
      <c r="D299" s="895"/>
      <c r="E299" s="895"/>
      <c r="F299" s="895"/>
      <c r="G299" s="895"/>
      <c r="H299" s="895"/>
      <c r="I299" s="177"/>
      <c r="J299" s="895"/>
      <c r="K299" s="895"/>
      <c r="L299" s="895"/>
      <c r="M299" s="895"/>
      <c r="N299" s="895"/>
      <c r="O299" s="124"/>
      <c r="P299" s="124"/>
      <c r="Q299" s="1364"/>
      <c r="R299" s="1364"/>
    </row>
    <row r="300" spans="1:18" ht="18.75">
      <c r="A300" s="342"/>
      <c r="B300" s="124"/>
      <c r="C300" s="895"/>
      <c r="D300" s="170" t="s">
        <v>1506</v>
      </c>
      <c r="E300" s="895"/>
      <c r="F300" s="895"/>
      <c r="G300" s="895"/>
      <c r="H300" s="895"/>
      <c r="I300" s="895"/>
      <c r="J300" s="895"/>
      <c r="K300" s="895"/>
      <c r="L300" s="895"/>
      <c r="M300" s="895"/>
      <c r="N300" s="895"/>
      <c r="O300" s="124"/>
      <c r="P300" s="124"/>
      <c r="Q300" s="1364"/>
      <c r="R300" s="1364"/>
    </row>
    <row r="301" spans="1:18" ht="14.25" thickBot="1">
      <c r="A301" s="342"/>
      <c r="B301" s="895"/>
      <c r="C301" s="895"/>
      <c r="D301" s="124"/>
      <c r="E301" s="124"/>
      <c r="F301" s="124"/>
      <c r="G301" s="895"/>
      <c r="H301" s="895"/>
      <c r="I301" s="895"/>
      <c r="J301" s="895"/>
      <c r="K301" s="895"/>
      <c r="L301" s="895"/>
      <c r="M301" s="899" t="s">
        <v>1747</v>
      </c>
      <c r="N301" s="895"/>
      <c r="O301" s="124"/>
      <c r="P301" s="124"/>
    </row>
    <row r="302" spans="1:18" ht="7.5" customHeight="1">
      <c r="A302" s="342"/>
      <c r="B302" s="124"/>
      <c r="C302" s="124"/>
      <c r="D302" s="124"/>
      <c r="E302" s="916"/>
      <c r="F302" s="917"/>
      <c r="G302" s="1362" t="s">
        <v>8</v>
      </c>
      <c r="H302" s="904"/>
      <c r="I302" s="904"/>
      <c r="J302" s="904"/>
      <c r="K302" s="904"/>
      <c r="L302" s="904"/>
      <c r="M302" s="905"/>
      <c r="N302" s="895"/>
      <c r="O302" s="124"/>
      <c r="P302" s="124"/>
    </row>
    <row r="303" spans="1:18">
      <c r="A303" s="342"/>
      <c r="B303" s="124"/>
      <c r="C303" s="124"/>
      <c r="D303" s="124"/>
      <c r="E303" s="918"/>
      <c r="F303" s="919"/>
      <c r="G303" s="1365"/>
      <c r="H303" s="498" t="s">
        <v>183</v>
      </c>
      <c r="I303" s="498" t="s">
        <v>229</v>
      </c>
      <c r="J303" s="498" t="s">
        <v>230</v>
      </c>
      <c r="K303" s="498" t="s">
        <v>231</v>
      </c>
      <c r="L303" s="498" t="s">
        <v>232</v>
      </c>
      <c r="M303" s="908" t="s">
        <v>233</v>
      </c>
      <c r="N303" s="895"/>
      <c r="O303" s="124"/>
      <c r="P303" s="124"/>
    </row>
    <row r="304" spans="1:18">
      <c r="A304" s="342"/>
      <c r="B304" s="124"/>
      <c r="C304" s="124"/>
      <c r="D304" s="124"/>
      <c r="E304" s="909" t="s">
        <v>8</v>
      </c>
      <c r="F304" s="920"/>
      <c r="G304" s="880">
        <v>55.6</v>
      </c>
      <c r="H304" s="881">
        <v>42.9</v>
      </c>
      <c r="I304" s="881">
        <v>51.1</v>
      </c>
      <c r="J304" s="881">
        <v>54.5</v>
      </c>
      <c r="K304" s="881">
        <v>60.7</v>
      </c>
      <c r="L304" s="881">
        <v>63.3</v>
      </c>
      <c r="M304" s="911">
        <v>61.4</v>
      </c>
      <c r="N304" s="895"/>
      <c r="O304" s="124"/>
      <c r="P304" s="124"/>
    </row>
    <row r="305" spans="1:16">
      <c r="A305" s="342"/>
      <c r="B305" s="124"/>
      <c r="C305" s="124"/>
      <c r="D305" s="124"/>
      <c r="E305" s="906"/>
      <c r="F305" s="912" t="s">
        <v>34</v>
      </c>
      <c r="G305" s="880">
        <v>58.1</v>
      </c>
      <c r="H305" s="881">
        <v>44.8</v>
      </c>
      <c r="I305" s="881">
        <v>54.4</v>
      </c>
      <c r="J305" s="881">
        <v>56.5</v>
      </c>
      <c r="K305" s="881">
        <v>62.4</v>
      </c>
      <c r="L305" s="881">
        <v>66.2</v>
      </c>
      <c r="M305" s="911">
        <v>66.3</v>
      </c>
      <c r="N305" s="895"/>
      <c r="O305" s="124"/>
      <c r="P305" s="124"/>
    </row>
    <row r="306" spans="1:16" ht="14.25" thickBot="1">
      <c r="A306" s="342"/>
      <c r="B306" s="124"/>
      <c r="C306" s="124"/>
      <c r="D306" s="124"/>
      <c r="E306" s="913"/>
      <c r="F306" s="914" t="s">
        <v>35</v>
      </c>
      <c r="G306" s="887">
        <v>53.2</v>
      </c>
      <c r="H306" s="888">
        <v>40.9</v>
      </c>
      <c r="I306" s="888">
        <v>47.7</v>
      </c>
      <c r="J306" s="888">
        <v>52.4</v>
      </c>
      <c r="K306" s="888">
        <v>59.1</v>
      </c>
      <c r="L306" s="888">
        <v>60.8</v>
      </c>
      <c r="M306" s="915">
        <v>57</v>
      </c>
      <c r="N306" s="895"/>
      <c r="O306" s="124"/>
      <c r="P306" s="124"/>
    </row>
    <row r="307" spans="1:16" ht="6" customHeight="1">
      <c r="A307" s="342"/>
      <c r="B307" s="895"/>
      <c r="C307" s="895"/>
      <c r="D307" s="895"/>
      <c r="E307" s="895"/>
      <c r="F307" s="895"/>
      <c r="G307" s="895"/>
      <c r="H307" s="895"/>
      <c r="I307" s="895"/>
      <c r="J307" s="895"/>
      <c r="K307" s="895"/>
      <c r="L307" s="895"/>
      <c r="M307" s="895"/>
      <c r="N307" s="895"/>
      <c r="O307" s="124"/>
      <c r="P307" s="124"/>
    </row>
    <row r="308" spans="1:16">
      <c r="A308" s="829"/>
      <c r="B308" s="124"/>
      <c r="C308" s="124"/>
      <c r="D308" s="124"/>
      <c r="E308" s="124"/>
      <c r="F308" s="124"/>
      <c r="G308" s="124"/>
      <c r="H308" s="124"/>
      <c r="I308" s="124"/>
      <c r="J308" s="124"/>
      <c r="K308" s="124"/>
      <c r="L308" s="124"/>
      <c r="M308" s="124"/>
      <c r="N308" s="124"/>
      <c r="O308" s="124"/>
      <c r="P308" s="124"/>
    </row>
  </sheetData>
  <mergeCells count="104">
    <mergeCell ref="B5:G6"/>
    <mergeCell ref="B16:F18"/>
    <mergeCell ref="G16:G18"/>
    <mergeCell ref="H16:N16"/>
    <mergeCell ref="B21:B25"/>
    <mergeCell ref="D35:G36"/>
    <mergeCell ref="B37:C39"/>
    <mergeCell ref="B40:C41"/>
    <mergeCell ref="D40:G40"/>
    <mergeCell ref="D41:G41"/>
    <mergeCell ref="B42:C49"/>
    <mergeCell ref="D42:G42"/>
    <mergeCell ref="D44:G44"/>
    <mergeCell ref="D48:G48"/>
    <mergeCell ref="D49:G49"/>
    <mergeCell ref="H73:N73"/>
    <mergeCell ref="B78:B82"/>
    <mergeCell ref="D92:G93"/>
    <mergeCell ref="B94:C96"/>
    <mergeCell ref="B50:C51"/>
    <mergeCell ref="D50:G50"/>
    <mergeCell ref="B52:C53"/>
    <mergeCell ref="D52:G52"/>
    <mergeCell ref="B54:C56"/>
    <mergeCell ref="B62:G63"/>
    <mergeCell ref="B97:C98"/>
    <mergeCell ref="D97:G97"/>
    <mergeCell ref="D98:G98"/>
    <mergeCell ref="B99:C106"/>
    <mergeCell ref="D99:G99"/>
    <mergeCell ref="D101:G101"/>
    <mergeCell ref="D105:G105"/>
    <mergeCell ref="D106:G106"/>
    <mergeCell ref="B73:F75"/>
    <mergeCell ref="G73:G75"/>
    <mergeCell ref="H131:N131"/>
    <mergeCell ref="B136:B140"/>
    <mergeCell ref="D150:G151"/>
    <mergeCell ref="B152:C154"/>
    <mergeCell ref="B107:C108"/>
    <mergeCell ref="D107:G107"/>
    <mergeCell ref="B109:C110"/>
    <mergeCell ref="D109:G109"/>
    <mergeCell ref="B111:C113"/>
    <mergeCell ref="B120:G121"/>
    <mergeCell ref="B155:C156"/>
    <mergeCell ref="D155:G155"/>
    <mergeCell ref="D156:G156"/>
    <mergeCell ref="B157:C164"/>
    <mergeCell ref="D157:G157"/>
    <mergeCell ref="D159:G159"/>
    <mergeCell ref="D163:G163"/>
    <mergeCell ref="D164:G164"/>
    <mergeCell ref="B131:F133"/>
    <mergeCell ref="G131:G133"/>
    <mergeCell ref="H188:N188"/>
    <mergeCell ref="B193:B197"/>
    <mergeCell ref="D207:G208"/>
    <mergeCell ref="B209:C211"/>
    <mergeCell ref="B165:C166"/>
    <mergeCell ref="D165:G165"/>
    <mergeCell ref="B167:C168"/>
    <mergeCell ref="D167:G167"/>
    <mergeCell ref="B169:C171"/>
    <mergeCell ref="B177:G178"/>
    <mergeCell ref="B212:C213"/>
    <mergeCell ref="D212:G212"/>
    <mergeCell ref="D213:G213"/>
    <mergeCell ref="B214:C221"/>
    <mergeCell ref="D214:G214"/>
    <mergeCell ref="D216:G216"/>
    <mergeCell ref="D220:G220"/>
    <mergeCell ref="D221:G221"/>
    <mergeCell ref="B188:F190"/>
    <mergeCell ref="G188:G190"/>
    <mergeCell ref="H245:J245"/>
    <mergeCell ref="B250:B254"/>
    <mergeCell ref="D264:G265"/>
    <mergeCell ref="B266:C268"/>
    <mergeCell ref="B222:C223"/>
    <mergeCell ref="D222:G222"/>
    <mergeCell ref="B224:C225"/>
    <mergeCell ref="D224:G224"/>
    <mergeCell ref="B226:C228"/>
    <mergeCell ref="B234:G235"/>
    <mergeCell ref="B269:C270"/>
    <mergeCell ref="D269:G269"/>
    <mergeCell ref="D270:G270"/>
    <mergeCell ref="B271:C278"/>
    <mergeCell ref="D271:G271"/>
    <mergeCell ref="D273:G273"/>
    <mergeCell ref="D277:G277"/>
    <mergeCell ref="D278:G278"/>
    <mergeCell ref="B245:F247"/>
    <mergeCell ref="G245:G247"/>
    <mergeCell ref="G294:G295"/>
    <mergeCell ref="Q299:R300"/>
    <mergeCell ref="G302:G303"/>
    <mergeCell ref="B279:C280"/>
    <mergeCell ref="D279:G279"/>
    <mergeCell ref="B281:C282"/>
    <mergeCell ref="D281:G281"/>
    <mergeCell ref="B283:C285"/>
    <mergeCell ref="H291:P291"/>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rowBreaks count="5" manualBreakCount="5">
    <brk id="57" max="14" man="1"/>
    <brk id="115" max="14" man="1"/>
    <brk id="172" max="14" man="1"/>
    <brk id="229" max="14" man="1"/>
    <brk id="286" max="14"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view="pageBreakPreview" zoomScale="70" zoomScaleNormal="70" zoomScaleSheetLayoutView="70" workbookViewId="0"/>
  </sheetViews>
  <sheetFormatPr defaultRowHeight="15.75"/>
  <cols>
    <col min="1" max="1" width="13.625" style="938" customWidth="1"/>
    <col min="2" max="18" width="8.75" style="938" customWidth="1"/>
    <col min="19" max="19" width="0.625" style="938" customWidth="1"/>
    <col min="20" max="16384" width="9" style="83"/>
  </cols>
  <sheetData>
    <row r="1" spans="1:19" ht="32.25">
      <c r="A1" s="937" t="s">
        <v>1688</v>
      </c>
    </row>
    <row r="2" spans="1:19" ht="21.75" thickBot="1">
      <c r="A2" s="939"/>
    </row>
    <row r="3" spans="1:19" ht="27" customHeight="1">
      <c r="A3" s="940"/>
      <c r="B3" s="1310" t="s">
        <v>395</v>
      </c>
      <c r="C3" s="1310" t="s">
        <v>302</v>
      </c>
      <c r="D3" s="1312" t="s">
        <v>396</v>
      </c>
      <c r="E3" s="941"/>
      <c r="F3" s="941"/>
      <c r="G3" s="942"/>
      <c r="H3" s="943"/>
      <c r="I3" s="1310" t="s">
        <v>395</v>
      </c>
      <c r="J3" s="1310" t="s">
        <v>302</v>
      </c>
      <c r="K3" s="1312" t="s">
        <v>396</v>
      </c>
      <c r="L3" s="941"/>
      <c r="M3" s="941"/>
      <c r="N3" s="941"/>
      <c r="O3" s="941"/>
      <c r="P3" s="941"/>
      <c r="Q3" s="941"/>
      <c r="R3" s="941"/>
    </row>
    <row r="4" spans="1:19" ht="63.75" customHeight="1">
      <c r="A4" s="944"/>
      <c r="B4" s="1311"/>
      <c r="C4" s="1311"/>
      <c r="D4" s="1313"/>
      <c r="G4" s="944"/>
      <c r="H4" s="945"/>
      <c r="I4" s="1311"/>
      <c r="J4" s="1311"/>
      <c r="K4" s="1313"/>
    </row>
    <row r="5" spans="1:19" ht="27" customHeight="1">
      <c r="A5" s="946" t="s">
        <v>152</v>
      </c>
      <c r="B5" s="947">
        <v>78.599999999999994</v>
      </c>
      <c r="C5" s="947">
        <v>47.1</v>
      </c>
      <c r="D5" s="948">
        <v>15</v>
      </c>
      <c r="G5" s="949" t="s">
        <v>8</v>
      </c>
      <c r="H5" s="927" t="s">
        <v>8</v>
      </c>
      <c r="I5" s="950">
        <v>78.599999999999994</v>
      </c>
      <c r="J5" s="950">
        <v>47.1</v>
      </c>
      <c r="K5" s="951">
        <v>15</v>
      </c>
      <c r="S5" s="938">
        <v>73</v>
      </c>
    </row>
    <row r="6" spans="1:19" ht="27" customHeight="1">
      <c r="A6" s="952" t="s">
        <v>40</v>
      </c>
      <c r="B6" s="953">
        <v>84.6</v>
      </c>
      <c r="C6" s="953">
        <v>48.3</v>
      </c>
      <c r="D6" s="954">
        <v>14.2</v>
      </c>
      <c r="G6" s="955" t="s">
        <v>34</v>
      </c>
      <c r="H6" s="927" t="s">
        <v>8</v>
      </c>
      <c r="I6" s="950">
        <v>69.5</v>
      </c>
      <c r="J6" s="950">
        <v>50.1</v>
      </c>
      <c r="K6" s="951">
        <v>13.5</v>
      </c>
    </row>
    <row r="7" spans="1:19" ht="27" customHeight="1">
      <c r="A7" s="946" t="s">
        <v>41</v>
      </c>
      <c r="B7" s="947">
        <v>84.6</v>
      </c>
      <c r="C7" s="947">
        <v>49.3</v>
      </c>
      <c r="D7" s="948">
        <v>18</v>
      </c>
      <c r="G7" s="956"/>
      <c r="H7" s="957" t="s">
        <v>183</v>
      </c>
      <c r="I7" s="950">
        <v>67.7</v>
      </c>
      <c r="J7" s="950">
        <v>41.4</v>
      </c>
      <c r="K7" s="951">
        <v>18.600000000000001</v>
      </c>
    </row>
    <row r="8" spans="1:19" ht="27" customHeight="1">
      <c r="A8" s="946" t="s">
        <v>42</v>
      </c>
      <c r="B8" s="947">
        <v>79.900000000000006</v>
      </c>
      <c r="C8" s="947">
        <v>51.7</v>
      </c>
      <c r="D8" s="948">
        <v>16.2</v>
      </c>
      <c r="G8" s="956"/>
      <c r="H8" s="957" t="s">
        <v>147</v>
      </c>
      <c r="I8" s="950">
        <v>64.599999999999994</v>
      </c>
      <c r="J8" s="950">
        <v>41.6</v>
      </c>
      <c r="K8" s="951">
        <v>14.9</v>
      </c>
    </row>
    <row r="9" spans="1:19" ht="27" customHeight="1">
      <c r="A9" s="946" t="s">
        <v>43</v>
      </c>
      <c r="B9" s="947">
        <v>81.400000000000006</v>
      </c>
      <c r="C9" s="947">
        <v>47</v>
      </c>
      <c r="D9" s="948">
        <v>15.4</v>
      </c>
      <c r="G9" s="956"/>
      <c r="H9" s="957" t="s">
        <v>148</v>
      </c>
      <c r="I9" s="950">
        <v>71.599999999999994</v>
      </c>
      <c r="J9" s="950">
        <v>45.7</v>
      </c>
      <c r="K9" s="951">
        <v>13.3</v>
      </c>
    </row>
    <row r="10" spans="1:19" ht="27" customHeight="1">
      <c r="A10" s="946" t="s">
        <v>44</v>
      </c>
      <c r="B10" s="947">
        <v>82.5</v>
      </c>
      <c r="C10" s="947">
        <v>56.1</v>
      </c>
      <c r="D10" s="1090">
        <v>16.5</v>
      </c>
      <c r="E10" s="1091"/>
      <c r="F10" s="1091"/>
      <c r="G10" s="1092"/>
      <c r="H10" s="1093" t="s">
        <v>149</v>
      </c>
      <c r="I10" s="1094">
        <v>72.400000000000006</v>
      </c>
      <c r="J10" s="1094">
        <v>53.5</v>
      </c>
      <c r="K10" s="951">
        <v>12.4</v>
      </c>
    </row>
    <row r="11" spans="1:19" ht="27" customHeight="1">
      <c r="A11" s="946" t="s">
        <v>45</v>
      </c>
      <c r="B11" s="947">
        <v>85.3</v>
      </c>
      <c r="C11" s="947">
        <v>40.6</v>
      </c>
      <c r="D11" s="1090">
        <v>16.5</v>
      </c>
      <c r="E11" s="1091"/>
      <c r="F11" s="1091"/>
      <c r="G11" s="1092"/>
      <c r="H11" s="1093" t="s">
        <v>150</v>
      </c>
      <c r="I11" s="1094">
        <v>73.2</v>
      </c>
      <c r="J11" s="1094">
        <v>59.6</v>
      </c>
      <c r="K11" s="951">
        <v>10.199999999999999</v>
      </c>
    </row>
    <row r="12" spans="1:19" ht="27" customHeight="1">
      <c r="A12" s="946" t="s">
        <v>46</v>
      </c>
      <c r="B12" s="947">
        <v>78.900000000000006</v>
      </c>
      <c r="C12" s="947">
        <v>44.6</v>
      </c>
      <c r="D12" s="1090">
        <v>14.4</v>
      </c>
      <c r="E12" s="1091"/>
      <c r="F12" s="1091"/>
      <c r="G12" s="1092"/>
      <c r="H12" s="1093" t="s">
        <v>151</v>
      </c>
      <c r="I12" s="1094">
        <v>67.5</v>
      </c>
      <c r="J12" s="1094">
        <v>62.1</v>
      </c>
      <c r="K12" s="951">
        <v>11.4</v>
      </c>
    </row>
    <row r="13" spans="1:19" ht="27" customHeight="1">
      <c r="A13" s="946" t="s">
        <v>47</v>
      </c>
      <c r="B13" s="947">
        <v>74.5</v>
      </c>
      <c r="C13" s="947">
        <v>48</v>
      </c>
      <c r="D13" s="948">
        <v>17.399999999999999</v>
      </c>
      <c r="G13" s="955" t="s">
        <v>35</v>
      </c>
      <c r="H13" s="927" t="s">
        <v>8</v>
      </c>
      <c r="I13" s="950">
        <v>87.5</v>
      </c>
      <c r="J13" s="950">
        <v>44.2</v>
      </c>
      <c r="K13" s="951">
        <v>16.399999999999999</v>
      </c>
    </row>
    <row r="14" spans="1:19" s="938" customFormat="1" ht="27" customHeight="1">
      <c r="A14" s="946" t="s">
        <v>48</v>
      </c>
      <c r="B14" s="947">
        <v>77.2</v>
      </c>
      <c r="C14" s="947">
        <v>52.8</v>
      </c>
      <c r="D14" s="948">
        <v>16.399999999999999</v>
      </c>
      <c r="G14" s="958"/>
      <c r="H14" s="957" t="str">
        <f>+H7</f>
        <v>18-29歳</v>
      </c>
      <c r="I14" s="950">
        <v>88.5</v>
      </c>
      <c r="J14" s="950">
        <v>42.8</v>
      </c>
      <c r="K14" s="951">
        <v>19.899999999999999</v>
      </c>
    </row>
    <row r="15" spans="1:19" s="938" customFormat="1" ht="27" customHeight="1">
      <c r="A15" s="946" t="s">
        <v>49</v>
      </c>
      <c r="B15" s="947">
        <v>78.8</v>
      </c>
      <c r="C15" s="947">
        <v>50.8</v>
      </c>
      <c r="D15" s="948">
        <v>15</v>
      </c>
      <c r="G15" s="956"/>
      <c r="H15" s="1093" t="s">
        <v>147</v>
      </c>
      <c r="I15" s="1094">
        <v>88.7</v>
      </c>
      <c r="J15" s="950">
        <v>37.700000000000003</v>
      </c>
      <c r="K15" s="951">
        <v>19.399999999999999</v>
      </c>
    </row>
    <row r="16" spans="1:19" s="938" customFormat="1" ht="27" customHeight="1">
      <c r="A16" s="946" t="s">
        <v>50</v>
      </c>
      <c r="B16" s="947">
        <v>79.7</v>
      </c>
      <c r="C16" s="947">
        <v>46.4</v>
      </c>
      <c r="D16" s="948">
        <v>15.6</v>
      </c>
      <c r="G16" s="956"/>
      <c r="H16" s="1093" t="s">
        <v>148</v>
      </c>
      <c r="I16" s="1094">
        <v>89.5</v>
      </c>
      <c r="J16" s="950">
        <v>38.700000000000003</v>
      </c>
      <c r="K16" s="951">
        <v>17.600000000000001</v>
      </c>
    </row>
    <row r="17" spans="1:11" s="938" customFormat="1" ht="27" customHeight="1">
      <c r="A17" s="946" t="s">
        <v>51</v>
      </c>
      <c r="B17" s="947">
        <v>76.099999999999994</v>
      </c>
      <c r="C17" s="947">
        <v>47.5</v>
      </c>
      <c r="D17" s="948">
        <v>14.6</v>
      </c>
      <c r="G17" s="956"/>
      <c r="H17" s="1093" t="s">
        <v>149</v>
      </c>
      <c r="I17" s="1094">
        <v>88.6</v>
      </c>
      <c r="J17" s="950">
        <v>44.8</v>
      </c>
      <c r="K17" s="951">
        <v>15.6</v>
      </c>
    </row>
    <row r="18" spans="1:11" s="938" customFormat="1" ht="27" customHeight="1">
      <c r="A18" s="946" t="s">
        <v>52</v>
      </c>
      <c r="B18" s="947">
        <v>76.099999999999994</v>
      </c>
      <c r="C18" s="947">
        <v>45.4</v>
      </c>
      <c r="D18" s="948">
        <v>12.3</v>
      </c>
      <c r="G18" s="956"/>
      <c r="H18" s="1093" t="s">
        <v>150</v>
      </c>
      <c r="I18" s="1094">
        <v>86.2</v>
      </c>
      <c r="J18" s="950">
        <v>49.4</v>
      </c>
      <c r="K18" s="951">
        <v>13.2</v>
      </c>
    </row>
    <row r="19" spans="1:11" s="938" customFormat="1" ht="27" customHeight="1" thickBot="1">
      <c r="A19" s="946" t="s">
        <v>53</v>
      </c>
      <c r="B19" s="953">
        <v>77.900000000000006</v>
      </c>
      <c r="C19" s="947">
        <v>44.8</v>
      </c>
      <c r="D19" s="948">
        <v>15</v>
      </c>
      <c r="G19" s="959"/>
      <c r="H19" s="960" t="s">
        <v>151</v>
      </c>
      <c r="I19" s="961">
        <v>82.8</v>
      </c>
      <c r="J19" s="961">
        <v>53.1</v>
      </c>
      <c r="K19" s="962">
        <v>12.8</v>
      </c>
    </row>
    <row r="20" spans="1:11" s="938" customFormat="1" ht="27" customHeight="1">
      <c r="A20" s="946" t="s">
        <v>54</v>
      </c>
      <c r="B20" s="947">
        <v>78</v>
      </c>
      <c r="C20" s="947">
        <v>47.9</v>
      </c>
      <c r="D20" s="948">
        <v>13.9</v>
      </c>
    </row>
    <row r="21" spans="1:11" s="938" customFormat="1" ht="27" customHeight="1">
      <c r="A21" s="946" t="s">
        <v>55</v>
      </c>
      <c r="B21" s="947">
        <v>77.8</v>
      </c>
      <c r="C21" s="947">
        <v>42.9</v>
      </c>
      <c r="D21" s="948">
        <v>12.7</v>
      </c>
    </row>
    <row r="22" spans="1:11" s="938" customFormat="1" ht="27" customHeight="1">
      <c r="A22" s="946" t="s">
        <v>56</v>
      </c>
      <c r="B22" s="947">
        <v>77</v>
      </c>
      <c r="C22" s="947">
        <v>50</v>
      </c>
      <c r="D22" s="948">
        <v>15.5</v>
      </c>
    </row>
    <row r="23" spans="1:11" s="938" customFormat="1" ht="27" customHeight="1">
      <c r="A23" s="946" t="s">
        <v>57</v>
      </c>
      <c r="B23" s="947">
        <v>79.5</v>
      </c>
      <c r="C23" s="947">
        <v>50.3</v>
      </c>
      <c r="D23" s="948">
        <v>15.2</v>
      </c>
      <c r="G23" s="938" t="s">
        <v>394</v>
      </c>
    </row>
    <row r="24" spans="1:11" s="938" customFormat="1" ht="27" customHeight="1">
      <c r="A24" s="946" t="s">
        <v>58</v>
      </c>
      <c r="B24" s="947">
        <v>82.9</v>
      </c>
      <c r="C24" s="947">
        <v>43.3</v>
      </c>
      <c r="D24" s="948">
        <v>14</v>
      </c>
      <c r="G24" s="1095" t="s">
        <v>1527</v>
      </c>
    </row>
    <row r="25" spans="1:11" s="938" customFormat="1" ht="27" customHeight="1">
      <c r="A25" s="946" t="s">
        <v>59</v>
      </c>
      <c r="B25" s="947">
        <v>81.8</v>
      </c>
      <c r="C25" s="947">
        <v>45.5</v>
      </c>
      <c r="D25" s="948">
        <v>12.3</v>
      </c>
      <c r="G25" s="1095" t="s">
        <v>1528</v>
      </c>
    </row>
    <row r="26" spans="1:11" s="938" customFormat="1" ht="27" customHeight="1">
      <c r="A26" s="946" t="s">
        <v>60</v>
      </c>
      <c r="B26" s="947">
        <v>77.5</v>
      </c>
      <c r="C26" s="947">
        <v>45.8</v>
      </c>
      <c r="D26" s="948">
        <v>16</v>
      </c>
      <c r="E26" s="1091"/>
      <c r="F26" s="1091"/>
      <c r="G26" s="1095" t="s">
        <v>1529</v>
      </c>
    </row>
    <row r="27" spans="1:11" s="938" customFormat="1" ht="27" customHeight="1">
      <c r="A27" s="946" t="s">
        <v>61</v>
      </c>
      <c r="B27" s="947">
        <v>77.400000000000006</v>
      </c>
      <c r="C27" s="947">
        <v>49.5</v>
      </c>
      <c r="D27" s="948">
        <v>14.4</v>
      </c>
      <c r="E27" s="1091"/>
      <c r="F27" s="1091"/>
    </row>
    <row r="28" spans="1:11" s="938" customFormat="1" ht="27" customHeight="1">
      <c r="A28" s="946" t="s">
        <v>62</v>
      </c>
      <c r="B28" s="947">
        <v>78.8</v>
      </c>
      <c r="C28" s="947">
        <v>44.1</v>
      </c>
      <c r="D28" s="948">
        <v>15.5</v>
      </c>
      <c r="E28" s="1091"/>
      <c r="F28" s="1091"/>
    </row>
    <row r="29" spans="1:11" s="938" customFormat="1" ht="27" customHeight="1">
      <c r="A29" s="946" t="s">
        <v>63</v>
      </c>
      <c r="B29" s="947">
        <v>82</v>
      </c>
      <c r="C29" s="947">
        <v>47.8</v>
      </c>
      <c r="D29" s="948">
        <v>13.2</v>
      </c>
      <c r="E29" s="1091"/>
      <c r="F29" s="1091"/>
    </row>
    <row r="30" spans="1:11" s="938" customFormat="1" ht="27" customHeight="1">
      <c r="A30" s="946" t="s">
        <v>64</v>
      </c>
      <c r="B30" s="947">
        <v>79.2</v>
      </c>
      <c r="C30" s="947">
        <v>47.2</v>
      </c>
      <c r="D30" s="948">
        <v>14.1</v>
      </c>
      <c r="E30" s="1091"/>
      <c r="F30" s="1091"/>
    </row>
    <row r="31" spans="1:11" s="938" customFormat="1" ht="27" customHeight="1">
      <c r="A31" s="946" t="s">
        <v>65</v>
      </c>
      <c r="B31" s="947">
        <v>76.5</v>
      </c>
      <c r="C31" s="947">
        <v>46.8</v>
      </c>
      <c r="D31" s="948">
        <v>11.2</v>
      </c>
      <c r="E31" s="1091"/>
      <c r="F31" s="1091"/>
    </row>
    <row r="32" spans="1:11" s="938" customFormat="1" ht="27" customHeight="1">
      <c r="A32" s="946" t="s">
        <v>66</v>
      </c>
      <c r="B32" s="947">
        <v>76.7</v>
      </c>
      <c r="C32" s="947">
        <v>44.3</v>
      </c>
      <c r="D32" s="948">
        <v>15.5</v>
      </c>
      <c r="E32" s="1091"/>
      <c r="F32" s="1091"/>
    </row>
    <row r="33" spans="1:12" s="938" customFormat="1" ht="27" customHeight="1">
      <c r="A33" s="946" t="s">
        <v>67</v>
      </c>
      <c r="B33" s="947">
        <v>78.7</v>
      </c>
      <c r="C33" s="947">
        <v>46.3</v>
      </c>
      <c r="D33" s="948">
        <v>15.7</v>
      </c>
      <c r="E33" s="1091"/>
      <c r="F33" s="1091"/>
    </row>
    <row r="34" spans="1:12" s="938" customFormat="1" ht="27" customHeight="1">
      <c r="A34" s="946" t="s">
        <v>68</v>
      </c>
      <c r="B34" s="947">
        <v>76.8</v>
      </c>
      <c r="C34" s="947">
        <v>46</v>
      </c>
      <c r="D34" s="948">
        <v>16.7</v>
      </c>
      <c r="E34" s="1091"/>
      <c r="F34" s="1091"/>
    </row>
    <row r="35" spans="1:12" s="938" customFormat="1" ht="27" customHeight="1">
      <c r="A35" s="946" t="s">
        <v>69</v>
      </c>
      <c r="B35" s="947">
        <v>75.8</v>
      </c>
      <c r="C35" s="947">
        <v>52.6</v>
      </c>
      <c r="D35" s="948">
        <v>16.5</v>
      </c>
      <c r="E35" s="1091"/>
      <c r="F35" s="1091"/>
    </row>
    <row r="36" spans="1:12" s="938" customFormat="1" ht="27" customHeight="1">
      <c r="A36" s="946" t="s">
        <v>70</v>
      </c>
      <c r="B36" s="947">
        <v>78.599999999999994</v>
      </c>
      <c r="C36" s="947">
        <v>57.1</v>
      </c>
      <c r="D36" s="948">
        <v>9.8000000000000007</v>
      </c>
      <c r="E36" s="1091"/>
      <c r="F36" s="1091"/>
    </row>
    <row r="37" spans="1:12" s="938" customFormat="1" ht="27" customHeight="1">
      <c r="A37" s="946" t="s">
        <v>71</v>
      </c>
      <c r="B37" s="947">
        <v>83</v>
      </c>
      <c r="C37" s="947">
        <v>42.2</v>
      </c>
      <c r="D37" s="948">
        <v>15.6</v>
      </c>
      <c r="E37" s="1091"/>
      <c r="F37" s="1091"/>
    </row>
    <row r="38" spans="1:12" s="938" customFormat="1" ht="27" customHeight="1">
      <c r="A38" s="946" t="s">
        <v>72</v>
      </c>
      <c r="B38" s="947">
        <v>74.7</v>
      </c>
      <c r="C38" s="947">
        <v>45.2</v>
      </c>
      <c r="D38" s="948">
        <v>15.1</v>
      </c>
    </row>
    <row r="39" spans="1:12" s="938" customFormat="1" ht="27" customHeight="1">
      <c r="A39" s="946" t="s">
        <v>73</v>
      </c>
      <c r="B39" s="947">
        <v>78.900000000000006</v>
      </c>
      <c r="C39" s="947">
        <v>49.7</v>
      </c>
      <c r="D39" s="948">
        <v>17.100000000000001</v>
      </c>
    </row>
    <row r="40" spans="1:12" s="938" customFormat="1" ht="27" customHeight="1">
      <c r="A40" s="946" t="s">
        <v>74</v>
      </c>
      <c r="B40" s="947">
        <v>80.400000000000006</v>
      </c>
      <c r="C40" s="947">
        <v>48.9</v>
      </c>
      <c r="D40" s="948">
        <v>17.5</v>
      </c>
    </row>
    <row r="41" spans="1:12" s="938" customFormat="1" ht="27" customHeight="1">
      <c r="A41" s="946" t="s">
        <v>75</v>
      </c>
      <c r="B41" s="947">
        <v>82.9</v>
      </c>
      <c r="C41" s="947">
        <v>52</v>
      </c>
      <c r="D41" s="948">
        <v>18.399999999999999</v>
      </c>
    </row>
    <row r="42" spans="1:12" s="938" customFormat="1" ht="27" customHeight="1">
      <c r="A42" s="946" t="s">
        <v>76</v>
      </c>
      <c r="B42" s="947">
        <v>75.099999999999994</v>
      </c>
      <c r="C42" s="947">
        <v>49.2</v>
      </c>
      <c r="D42" s="1090">
        <v>15.9</v>
      </c>
      <c r="E42" s="1091"/>
      <c r="F42" s="1091"/>
      <c r="G42" s="1091"/>
      <c r="H42" s="1091"/>
      <c r="I42" s="1091"/>
      <c r="J42" s="1091"/>
    </row>
    <row r="43" spans="1:12" s="938" customFormat="1" ht="27" customHeight="1">
      <c r="A43" s="946" t="s">
        <v>77</v>
      </c>
      <c r="B43" s="947">
        <v>78.3</v>
      </c>
      <c r="C43" s="947">
        <v>46.4</v>
      </c>
      <c r="D43" s="1090">
        <v>17.8</v>
      </c>
      <c r="E43" s="1091"/>
      <c r="F43" s="1091"/>
      <c r="G43" s="1091"/>
      <c r="H43" s="1091"/>
      <c r="I43" s="1091"/>
      <c r="J43" s="1091"/>
    </row>
    <row r="44" spans="1:12" s="938" customFormat="1" ht="27" customHeight="1">
      <c r="A44" s="946" t="s">
        <v>78</v>
      </c>
      <c r="B44" s="947">
        <v>82.9</v>
      </c>
      <c r="C44" s="947">
        <v>47.9</v>
      </c>
      <c r="D44" s="1090">
        <v>11</v>
      </c>
      <c r="E44" s="1091"/>
      <c r="F44" s="1091"/>
      <c r="G44" s="1091"/>
      <c r="H44" s="1091"/>
      <c r="I44" s="1091"/>
      <c r="J44" s="1091"/>
    </row>
    <row r="45" spans="1:12" s="938" customFormat="1" ht="27" customHeight="1">
      <c r="A45" s="946" t="s">
        <v>79</v>
      </c>
      <c r="B45" s="947">
        <v>81.400000000000006</v>
      </c>
      <c r="C45" s="947">
        <v>50.9</v>
      </c>
      <c r="D45" s="948">
        <v>15</v>
      </c>
    </row>
    <row r="46" spans="1:12" s="938" customFormat="1" ht="27" customHeight="1">
      <c r="A46" s="946" t="s">
        <v>80</v>
      </c>
      <c r="B46" s="947">
        <v>78.900000000000006</v>
      </c>
      <c r="C46" s="947">
        <v>50.3</v>
      </c>
      <c r="D46" s="948">
        <v>21.1</v>
      </c>
    </row>
    <row r="47" spans="1:12" s="938" customFormat="1" ht="27" customHeight="1">
      <c r="A47" s="946" t="s">
        <v>81</v>
      </c>
      <c r="B47" s="947">
        <v>82.4</v>
      </c>
      <c r="C47" s="947">
        <v>44</v>
      </c>
      <c r="D47" s="948">
        <v>15</v>
      </c>
    </row>
    <row r="48" spans="1:12" s="938" customFormat="1" ht="27" customHeight="1">
      <c r="A48" s="946" t="s">
        <v>82</v>
      </c>
      <c r="B48" s="947">
        <v>78.599999999999994</v>
      </c>
      <c r="C48" s="947">
        <v>51.3</v>
      </c>
      <c r="D48" s="948">
        <v>18.600000000000001</v>
      </c>
      <c r="K48" s="1091"/>
      <c r="L48" s="1091"/>
    </row>
    <row r="49" spans="1:12" s="938" customFormat="1" ht="27" customHeight="1">
      <c r="A49" s="946" t="s">
        <v>83</v>
      </c>
      <c r="B49" s="947">
        <v>80.400000000000006</v>
      </c>
      <c r="C49" s="947">
        <v>49.6</v>
      </c>
      <c r="D49" s="948">
        <v>16.100000000000001</v>
      </c>
      <c r="K49" s="1091"/>
      <c r="L49" s="1091"/>
    </row>
    <row r="50" spans="1:12" s="938" customFormat="1" ht="27" customHeight="1">
      <c r="A50" s="946" t="s">
        <v>84</v>
      </c>
      <c r="B50" s="947">
        <v>82</v>
      </c>
      <c r="C50" s="947">
        <v>48.4</v>
      </c>
      <c r="D50" s="948">
        <v>13.8</v>
      </c>
      <c r="K50" s="1091"/>
      <c r="L50" s="1091"/>
    </row>
    <row r="51" spans="1:12" s="938" customFormat="1" ht="27" customHeight="1">
      <c r="A51" s="946" t="s">
        <v>85</v>
      </c>
      <c r="B51" s="947">
        <v>78.400000000000006</v>
      </c>
      <c r="C51" s="947">
        <v>48.5</v>
      </c>
      <c r="D51" s="948">
        <v>17.899999999999999</v>
      </c>
      <c r="K51" s="1091"/>
      <c r="L51" s="1091"/>
    </row>
    <row r="52" spans="1:12" s="938" customFormat="1" ht="27" customHeight="1" thickBot="1">
      <c r="A52" s="963" t="s">
        <v>86</v>
      </c>
      <c r="B52" s="964">
        <v>75.5</v>
      </c>
      <c r="C52" s="964">
        <v>56.7</v>
      </c>
      <c r="D52" s="965">
        <v>15.7</v>
      </c>
      <c r="K52" s="1091"/>
      <c r="L52" s="1091"/>
    </row>
    <row r="53" spans="1:12" s="938" customFormat="1">
      <c r="K53" s="1091"/>
      <c r="L53" s="1091"/>
    </row>
    <row r="54" spans="1:12">
      <c r="K54" s="1091"/>
      <c r="L54" s="1091"/>
    </row>
    <row r="55" spans="1:12">
      <c r="K55" s="1091"/>
      <c r="L55" s="1091"/>
    </row>
    <row r="56" spans="1:12">
      <c r="K56" s="1091"/>
      <c r="L56" s="1091"/>
    </row>
    <row r="57" spans="1:12">
      <c r="K57" s="1091"/>
      <c r="L57" s="1091"/>
    </row>
    <row r="58" spans="1:12">
      <c r="K58" s="1091"/>
      <c r="L58" s="1091"/>
    </row>
    <row r="59" spans="1:12">
      <c r="K59" s="1091"/>
      <c r="L59" s="1091"/>
    </row>
    <row r="60" spans="1:12">
      <c r="K60" s="1091"/>
      <c r="L60" s="1091"/>
    </row>
    <row r="61" spans="1:12">
      <c r="K61" s="1091"/>
      <c r="L61" s="1091"/>
    </row>
    <row r="62" spans="1:12">
      <c r="K62" s="1091"/>
      <c r="L62" s="1091"/>
    </row>
    <row r="63" spans="1:12">
      <c r="K63" s="1091"/>
      <c r="L63" s="1091"/>
    </row>
    <row r="64" spans="1:12">
      <c r="K64" s="1091"/>
      <c r="L64" s="1091"/>
    </row>
    <row r="65" spans="11:12">
      <c r="K65" s="1091"/>
      <c r="L65" s="1091"/>
    </row>
    <row r="66" spans="11:12">
      <c r="K66" s="1091"/>
      <c r="L66" s="1091"/>
    </row>
    <row r="67" spans="11:12">
      <c r="K67" s="1091"/>
      <c r="L67" s="1091"/>
    </row>
  </sheetData>
  <mergeCells count="6">
    <mergeCell ref="K3:K4"/>
    <mergeCell ref="B3:B4"/>
    <mergeCell ref="C3:C4"/>
    <mergeCell ref="D3:D4"/>
    <mergeCell ref="I3:I4"/>
    <mergeCell ref="J3:J4"/>
  </mergeCells>
  <phoneticPr fontId="4"/>
  <pageMargins left="0.70866141732283472" right="0.70866141732283472" top="0.74803149606299213" bottom="0.74803149606299213" header="0.31496062992125984" footer="0.31496062992125984"/>
  <pageSetup paperSize="9" scale="54" orientation="portrait" r:id="rId1"/>
  <headerFooter>
    <oddFooter>&amp;C-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875" customWidth="1"/>
    <col min="23" max="23" width="11.875" customWidth="1"/>
  </cols>
  <sheetData>
    <row r="1" spans="1:14" ht="32.25">
      <c r="A1" s="83"/>
      <c r="B1" s="169" t="s">
        <v>1689</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19661</v>
      </c>
      <c r="E5" s="1324">
        <v>78.644000000000005</v>
      </c>
      <c r="F5" s="1324"/>
      <c r="G5" s="1324"/>
      <c r="H5" s="1324"/>
      <c r="I5" s="1324"/>
      <c r="J5" s="1324"/>
      <c r="K5" s="1324"/>
      <c r="L5" s="1324"/>
      <c r="M5" s="1324"/>
      <c r="N5" s="174"/>
    </row>
    <row r="6" spans="1:14" ht="15" thickBot="1">
      <c r="A6" s="83"/>
      <c r="C6" s="172" t="s">
        <v>533</v>
      </c>
      <c r="D6" s="175"/>
      <c r="E6" s="174"/>
      <c r="F6" s="174"/>
      <c r="G6" s="174"/>
      <c r="H6" s="174"/>
      <c r="I6" s="174"/>
      <c r="J6" s="176" t="s">
        <v>425</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16</v>
      </c>
      <c r="F10" s="369">
        <v>17.8</v>
      </c>
      <c r="G10" s="369">
        <v>17.399999999999999</v>
      </c>
      <c r="H10" s="369">
        <v>17</v>
      </c>
      <c r="I10" s="369">
        <v>19.8</v>
      </c>
      <c r="J10" s="370">
        <v>12.1</v>
      </c>
      <c r="K10" s="83"/>
      <c r="L10" s="83"/>
      <c r="M10" s="83"/>
      <c r="N10" s="83"/>
    </row>
    <row r="11" spans="1:14">
      <c r="A11" s="83"/>
      <c r="B11" s="365"/>
      <c r="C11" s="371" t="s">
        <v>34</v>
      </c>
      <c r="D11" s="368">
        <v>43.6</v>
      </c>
      <c r="E11" s="369">
        <v>7</v>
      </c>
      <c r="F11" s="369">
        <v>7.6</v>
      </c>
      <c r="G11" s="369">
        <v>7.8</v>
      </c>
      <c r="H11" s="369">
        <v>7.6</v>
      </c>
      <c r="I11" s="369">
        <v>8.4</v>
      </c>
      <c r="J11" s="370">
        <v>5.0999999999999996</v>
      </c>
      <c r="K11" s="83"/>
      <c r="L11" s="83"/>
      <c r="M11" s="83"/>
      <c r="N11" s="83"/>
    </row>
    <row r="12" spans="1:14" ht="14.25" thickBot="1">
      <c r="A12" s="83"/>
      <c r="B12" s="372"/>
      <c r="C12" s="373" t="s">
        <v>35</v>
      </c>
      <c r="D12" s="374">
        <v>56.4</v>
      </c>
      <c r="E12" s="375">
        <v>8.9</v>
      </c>
      <c r="F12" s="375">
        <v>10.199999999999999</v>
      </c>
      <c r="G12" s="375">
        <v>9.6</v>
      </c>
      <c r="H12" s="375">
        <v>9.4</v>
      </c>
      <c r="I12" s="375">
        <v>11.3</v>
      </c>
      <c r="J12" s="376">
        <v>7</v>
      </c>
      <c r="K12" s="83"/>
      <c r="L12" s="83"/>
      <c r="M12" s="83"/>
      <c r="N12" s="83"/>
    </row>
    <row r="13" spans="1:14" ht="13.5" customHeight="1" thickBot="1">
      <c r="A13" s="83"/>
      <c r="B13" s="83"/>
      <c r="C13" s="83"/>
      <c r="D13" s="83"/>
      <c r="E13" s="83"/>
      <c r="F13" s="83"/>
      <c r="G13" s="83"/>
      <c r="H13" s="83"/>
      <c r="I13" s="177" t="s">
        <v>177</v>
      </c>
      <c r="J13" s="83"/>
      <c r="K13" s="83"/>
      <c r="L13" s="83"/>
      <c r="M13" s="83"/>
      <c r="N13" s="83"/>
    </row>
    <row r="14" spans="1:14" ht="69" customHeight="1">
      <c r="A14" s="83"/>
      <c r="B14" s="1325" t="s">
        <v>275</v>
      </c>
      <c r="C14" s="1317"/>
      <c r="D14" s="1317"/>
      <c r="E14" s="1317"/>
      <c r="F14" s="377"/>
      <c r="G14" s="377"/>
      <c r="H14" s="378" t="s">
        <v>403</v>
      </c>
      <c r="I14" s="419" t="s">
        <v>494</v>
      </c>
      <c r="J14" s="83"/>
      <c r="K14" s="83"/>
      <c r="L14" s="83"/>
      <c r="M14" s="83"/>
      <c r="N14" s="83"/>
    </row>
    <row r="15" spans="1:14">
      <c r="A15" s="83"/>
      <c r="B15" s="380" t="s">
        <v>563</v>
      </c>
      <c r="C15" s="381"/>
      <c r="D15" s="381"/>
      <c r="E15" s="381"/>
      <c r="F15" s="381"/>
      <c r="G15" s="381"/>
      <c r="H15" s="382">
        <v>5.9</v>
      </c>
      <c r="I15" s="383">
        <v>5.3</v>
      </c>
      <c r="J15" s="83"/>
      <c r="K15" s="83"/>
      <c r="L15" s="83"/>
      <c r="M15" s="83"/>
      <c r="N15" s="83"/>
    </row>
    <row r="16" spans="1:14">
      <c r="A16" s="83"/>
      <c r="B16" s="380" t="s">
        <v>564</v>
      </c>
      <c r="C16" s="381"/>
      <c r="D16" s="381"/>
      <c r="E16" s="381"/>
      <c r="F16" s="381"/>
      <c r="G16" s="381"/>
      <c r="H16" s="382">
        <v>33.1</v>
      </c>
      <c r="I16" s="383">
        <v>30.8</v>
      </c>
      <c r="J16" s="83"/>
      <c r="K16" s="83"/>
      <c r="L16" s="83"/>
      <c r="M16" s="83"/>
      <c r="N16" s="83"/>
    </row>
    <row r="17" spans="1:21">
      <c r="A17" s="83"/>
      <c r="B17" s="380" t="s">
        <v>565</v>
      </c>
      <c r="C17" s="381"/>
      <c r="D17" s="381"/>
      <c r="E17" s="381"/>
      <c r="F17" s="381"/>
      <c r="G17" s="381"/>
      <c r="H17" s="382">
        <v>28.5</v>
      </c>
      <c r="I17" s="383">
        <v>25</v>
      </c>
      <c r="J17" s="83"/>
      <c r="K17" s="83"/>
      <c r="L17" s="83"/>
      <c r="M17" s="83"/>
      <c r="N17" s="83"/>
    </row>
    <row r="18" spans="1:21" ht="14.25" thickBot="1">
      <c r="A18" s="83"/>
      <c r="B18" s="384" t="s">
        <v>566</v>
      </c>
      <c r="C18" s="385"/>
      <c r="D18" s="385"/>
      <c r="E18" s="385"/>
      <c r="F18" s="385"/>
      <c r="G18" s="385"/>
      <c r="H18" s="386">
        <v>42.8</v>
      </c>
      <c r="I18" s="387">
        <v>39.4</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495</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494</v>
      </c>
      <c r="G25" s="83"/>
      <c r="H25" s="83"/>
      <c r="I25" s="83"/>
      <c r="J25" s="83"/>
      <c r="K25" s="83"/>
      <c r="L25" s="83"/>
      <c r="M25" s="83"/>
      <c r="N25" s="83"/>
      <c r="R25" s="179"/>
      <c r="S25" s="180" t="s">
        <v>494</v>
      </c>
      <c r="T25" s="181" t="s">
        <v>407</v>
      </c>
      <c r="U25" s="182"/>
    </row>
    <row r="26" spans="1:21" ht="13.5" customHeight="1">
      <c r="A26" s="83"/>
      <c r="B26" s="392" t="s">
        <v>1</v>
      </c>
      <c r="C26" s="393"/>
      <c r="D26" s="394">
        <v>2</v>
      </c>
      <c r="E26" s="396">
        <v>51</v>
      </c>
      <c r="F26" s="397">
        <v>50.5</v>
      </c>
      <c r="G26" s="83"/>
      <c r="H26" s="83"/>
      <c r="I26" s="83"/>
      <c r="J26" s="83"/>
      <c r="K26" s="83"/>
      <c r="L26" s="83"/>
      <c r="M26" s="83"/>
      <c r="N26" s="83"/>
      <c r="R26" s="182" t="s">
        <v>408</v>
      </c>
      <c r="S26" s="183">
        <v>50.5</v>
      </c>
      <c r="T26" s="184">
        <v>51</v>
      </c>
      <c r="U26" s="185"/>
    </row>
    <row r="27" spans="1:21" ht="13.5" customHeight="1">
      <c r="A27" s="83"/>
      <c r="B27" s="380" t="s">
        <v>2</v>
      </c>
      <c r="C27" s="381"/>
      <c r="D27" s="398">
        <v>2</v>
      </c>
      <c r="E27" s="399">
        <v>50.4</v>
      </c>
      <c r="F27" s="400">
        <v>48</v>
      </c>
      <c r="G27" s="83"/>
      <c r="H27" s="83"/>
      <c r="I27" s="83"/>
      <c r="J27" s="83"/>
      <c r="K27" s="83"/>
      <c r="L27" s="83"/>
      <c r="M27" s="83"/>
      <c r="N27" s="83"/>
      <c r="R27" s="182" t="s">
        <v>409</v>
      </c>
      <c r="S27" s="183">
        <v>48</v>
      </c>
      <c r="T27" s="184">
        <v>50.4</v>
      </c>
      <c r="U27" s="185"/>
    </row>
    <row r="28" spans="1:21" ht="13.5" customHeight="1">
      <c r="A28" s="83"/>
      <c r="B28" s="1345" t="s">
        <v>410</v>
      </c>
      <c r="C28" s="401" t="s">
        <v>4</v>
      </c>
      <c r="D28" s="398">
        <v>3</v>
      </c>
      <c r="E28" s="399">
        <v>72.900000000000006</v>
      </c>
      <c r="F28" s="400">
        <v>71.8</v>
      </c>
      <c r="G28" s="83"/>
      <c r="H28" s="83"/>
      <c r="I28" s="83"/>
      <c r="J28" s="83"/>
      <c r="K28" s="83"/>
      <c r="L28" s="83"/>
      <c r="M28" s="83"/>
      <c r="N28" s="83"/>
      <c r="R28" s="186" t="s">
        <v>411</v>
      </c>
      <c r="S28" s="183">
        <v>71.8</v>
      </c>
      <c r="T28" s="184">
        <v>72.900000000000006</v>
      </c>
      <c r="U28" s="185"/>
    </row>
    <row r="29" spans="1:21" ht="13.5" customHeight="1">
      <c r="A29" s="83"/>
      <c r="B29" s="1346"/>
      <c r="C29" s="401" t="s">
        <v>5</v>
      </c>
      <c r="D29" s="398">
        <v>6</v>
      </c>
      <c r="E29" s="399">
        <v>48.8</v>
      </c>
      <c r="F29" s="400">
        <v>44.6</v>
      </c>
      <c r="G29" s="83"/>
      <c r="H29" s="83"/>
      <c r="I29" s="83"/>
      <c r="J29" s="83"/>
      <c r="K29" s="83"/>
      <c r="L29" s="83"/>
      <c r="M29" s="83"/>
      <c r="N29" s="83"/>
      <c r="R29" s="186" t="s">
        <v>412</v>
      </c>
      <c r="S29" s="183">
        <v>44.6</v>
      </c>
      <c r="T29" s="184">
        <v>48.8</v>
      </c>
      <c r="U29" s="185"/>
    </row>
    <row r="30" spans="1:21" ht="13.5" customHeight="1">
      <c r="A30" s="83"/>
      <c r="B30" s="1346"/>
      <c r="C30" s="401" t="s">
        <v>6</v>
      </c>
      <c r="D30" s="398">
        <v>3</v>
      </c>
      <c r="E30" s="399">
        <v>52.5</v>
      </c>
      <c r="F30" s="400">
        <v>49.3</v>
      </c>
      <c r="G30" s="83"/>
      <c r="H30" s="83"/>
      <c r="I30" s="83"/>
      <c r="J30" s="83"/>
      <c r="K30" s="83"/>
      <c r="L30" s="83"/>
      <c r="M30" s="83"/>
      <c r="N30" s="83"/>
      <c r="R30" s="182" t="s">
        <v>413</v>
      </c>
      <c r="S30" s="183">
        <v>49.3</v>
      </c>
      <c r="T30" s="184">
        <v>52.5</v>
      </c>
      <c r="U30" s="185"/>
    </row>
    <row r="31" spans="1:21" ht="13.5" customHeight="1">
      <c r="A31" s="83"/>
      <c r="B31" s="1346"/>
      <c r="C31" s="401" t="s">
        <v>496</v>
      </c>
      <c r="D31" s="398">
        <v>3</v>
      </c>
      <c r="E31" s="399">
        <v>53.3</v>
      </c>
      <c r="F31" s="400">
        <v>49.8</v>
      </c>
      <c r="G31" s="83"/>
      <c r="H31" s="83"/>
      <c r="I31" s="83"/>
      <c r="J31" s="83"/>
      <c r="K31" s="83"/>
      <c r="L31" s="83"/>
      <c r="M31" s="83"/>
      <c r="N31" s="83"/>
      <c r="R31" s="182" t="s">
        <v>414</v>
      </c>
      <c r="S31" s="183">
        <v>49.8</v>
      </c>
      <c r="T31" s="184">
        <v>53.3</v>
      </c>
      <c r="U31" s="185"/>
    </row>
    <row r="32" spans="1:21" ht="13.5" customHeight="1">
      <c r="A32" s="83"/>
      <c r="B32" s="1347"/>
      <c r="C32" s="401" t="s">
        <v>497</v>
      </c>
      <c r="D32" s="398">
        <v>3</v>
      </c>
      <c r="E32" s="399">
        <v>54.3</v>
      </c>
      <c r="F32" s="400">
        <v>50.5</v>
      </c>
      <c r="G32" s="83"/>
      <c r="H32" s="83"/>
      <c r="I32" s="83"/>
      <c r="J32" s="83"/>
      <c r="K32" s="83"/>
      <c r="L32" s="83"/>
      <c r="M32" s="83"/>
      <c r="N32" s="83"/>
      <c r="R32" s="182" t="s">
        <v>415</v>
      </c>
      <c r="S32" s="183">
        <v>50.5</v>
      </c>
      <c r="T32" s="184">
        <v>54.3</v>
      </c>
      <c r="U32" s="185"/>
    </row>
    <row r="33" spans="1:21" ht="14.25" thickBot="1">
      <c r="A33" s="83"/>
      <c r="B33" s="402" t="s">
        <v>7</v>
      </c>
      <c r="C33" s="403"/>
      <c r="D33" s="404">
        <v>3</v>
      </c>
      <c r="E33" s="406">
        <v>65.3</v>
      </c>
      <c r="F33" s="407">
        <v>63.5</v>
      </c>
      <c r="G33" s="83"/>
      <c r="H33" s="83"/>
      <c r="I33" s="83"/>
      <c r="J33" s="83"/>
      <c r="K33" s="83"/>
      <c r="L33" s="83"/>
      <c r="M33" s="83"/>
      <c r="N33" s="83"/>
      <c r="R33" s="187" t="s">
        <v>416</v>
      </c>
      <c r="S33" s="188">
        <v>63.5</v>
      </c>
      <c r="T33" s="189">
        <v>65.3</v>
      </c>
      <c r="U33" s="185"/>
    </row>
    <row r="34" spans="1:21" ht="15" thickTop="1" thickBot="1">
      <c r="A34" s="83"/>
      <c r="B34" s="408" t="s">
        <v>8</v>
      </c>
      <c r="C34" s="409"/>
      <c r="D34" s="410">
        <v>25</v>
      </c>
      <c r="E34" s="411">
        <v>55.6</v>
      </c>
      <c r="F34" s="412">
        <v>52.8</v>
      </c>
      <c r="G34" s="83"/>
      <c r="H34" s="83"/>
      <c r="I34" s="83"/>
      <c r="J34" s="83"/>
      <c r="K34" s="83"/>
      <c r="L34" s="83"/>
      <c r="M34" s="83"/>
      <c r="N34" s="83"/>
    </row>
    <row r="35" spans="1:21">
      <c r="A35" s="83"/>
      <c r="B35" s="425" t="s">
        <v>417</v>
      </c>
      <c r="C35" s="343"/>
      <c r="D35" s="343"/>
      <c r="E35" s="426">
        <v>100</v>
      </c>
      <c r="F35" s="427">
        <v>94.964028776978409</v>
      </c>
      <c r="G35" s="83"/>
      <c r="H35" s="83"/>
      <c r="I35" s="83"/>
      <c r="J35" s="83"/>
      <c r="K35" s="83"/>
      <c r="L35" s="83"/>
      <c r="M35" s="83"/>
      <c r="N35" s="83"/>
    </row>
    <row r="36" spans="1:21">
      <c r="A36" s="83"/>
      <c r="B36" s="428" t="s">
        <v>418</v>
      </c>
      <c r="C36" s="429"/>
      <c r="D36" s="429"/>
      <c r="E36" s="430">
        <v>100</v>
      </c>
      <c r="F36" s="431">
        <v>94.264339152119689</v>
      </c>
      <c r="G36" s="83"/>
      <c r="H36" s="83"/>
      <c r="I36" s="83"/>
      <c r="J36" s="83"/>
      <c r="K36" s="83"/>
      <c r="L36" s="83"/>
      <c r="M36" s="83"/>
      <c r="N36" s="83"/>
    </row>
    <row r="37" spans="1:21" ht="14.25" thickBot="1">
      <c r="A37" s="83"/>
      <c r="B37" s="432" t="s">
        <v>419</v>
      </c>
      <c r="C37" s="433"/>
      <c r="D37" s="433"/>
      <c r="E37" s="434">
        <v>0</v>
      </c>
      <c r="F37" s="435">
        <v>0.69968962485872055</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498</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52.8</v>
      </c>
      <c r="E42" s="369">
        <v>39.200000000000003</v>
      </c>
      <c r="F42" s="369">
        <v>47.2</v>
      </c>
      <c r="G42" s="369">
        <v>51.4</v>
      </c>
      <c r="H42" s="369">
        <v>58.4</v>
      </c>
      <c r="I42" s="369">
        <v>61.1</v>
      </c>
      <c r="J42" s="370">
        <v>59</v>
      </c>
      <c r="K42" s="83"/>
      <c r="L42" s="83"/>
      <c r="M42" s="83"/>
      <c r="N42" s="83"/>
    </row>
    <row r="43" spans="1:21">
      <c r="A43" s="83"/>
      <c r="B43" s="365"/>
      <c r="C43" s="371" t="s">
        <v>34</v>
      </c>
      <c r="D43" s="368">
        <v>53.9</v>
      </c>
      <c r="E43" s="369">
        <v>38.9</v>
      </c>
      <c r="F43" s="369">
        <v>48.3</v>
      </c>
      <c r="G43" s="369">
        <v>51.7</v>
      </c>
      <c r="H43" s="369">
        <v>59.4</v>
      </c>
      <c r="I43" s="369">
        <v>63.1</v>
      </c>
      <c r="J43" s="370">
        <v>63.3</v>
      </c>
      <c r="K43" s="83"/>
      <c r="L43" s="83"/>
      <c r="M43" s="83"/>
      <c r="N43" s="83"/>
    </row>
    <row r="44" spans="1:21" ht="14.25" thickBot="1">
      <c r="A44" s="83"/>
      <c r="B44" s="372"/>
      <c r="C44" s="373" t="s">
        <v>35</v>
      </c>
      <c r="D44" s="374">
        <v>51.8</v>
      </c>
      <c r="E44" s="375">
        <v>39.4</v>
      </c>
      <c r="F44" s="375">
        <v>46.4</v>
      </c>
      <c r="G44" s="375">
        <v>51.3</v>
      </c>
      <c r="H44" s="375">
        <v>57.7</v>
      </c>
      <c r="I44" s="375">
        <v>59.6</v>
      </c>
      <c r="J44" s="376">
        <v>55.9</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177</v>
      </c>
      <c r="M46" s="98"/>
      <c r="N46" s="98"/>
    </row>
    <row r="47" spans="1:21" ht="69.75" customHeight="1">
      <c r="A47" s="83"/>
      <c r="B47" s="417"/>
      <c r="C47" s="418"/>
      <c r="D47" s="1317" t="s">
        <v>275</v>
      </c>
      <c r="E47" s="1317"/>
      <c r="F47" s="1317"/>
      <c r="G47" s="1317"/>
      <c r="H47" s="1317"/>
      <c r="I47" s="1317"/>
      <c r="J47" s="1317"/>
      <c r="K47" s="378" t="s">
        <v>403</v>
      </c>
      <c r="L47" s="419" t="s">
        <v>494</v>
      </c>
      <c r="M47" s="83"/>
      <c r="N47" s="83"/>
    </row>
    <row r="48" spans="1:21">
      <c r="A48" s="83"/>
      <c r="B48" s="1318" t="s">
        <v>21</v>
      </c>
      <c r="C48" s="1319"/>
      <c r="D48" s="421" t="s">
        <v>277</v>
      </c>
      <c r="E48" s="381"/>
      <c r="F48" s="381"/>
      <c r="G48" s="381"/>
      <c r="H48" s="381"/>
      <c r="I48" s="381"/>
      <c r="J48" s="381"/>
      <c r="K48" s="382">
        <v>54.9</v>
      </c>
      <c r="L48" s="383">
        <v>52.2</v>
      </c>
      <c r="M48" s="83"/>
      <c r="N48" s="83"/>
    </row>
    <row r="49" spans="1:14">
      <c r="A49" s="83"/>
      <c r="B49" s="1320"/>
      <c r="C49" s="1321"/>
      <c r="D49" s="421" t="s">
        <v>278</v>
      </c>
      <c r="E49" s="381"/>
      <c r="F49" s="381"/>
      <c r="G49" s="381"/>
      <c r="H49" s="381"/>
      <c r="I49" s="381"/>
      <c r="J49" s="381"/>
      <c r="K49" s="382">
        <v>72.099999999999994</v>
      </c>
      <c r="L49" s="383">
        <v>71.099999999999994</v>
      </c>
      <c r="M49" s="83"/>
      <c r="N49" s="83"/>
    </row>
    <row r="50" spans="1:14">
      <c r="A50" s="83"/>
      <c r="B50" s="1322"/>
      <c r="C50" s="1323"/>
      <c r="D50" s="421" t="s">
        <v>279</v>
      </c>
      <c r="E50" s="381"/>
      <c r="F50" s="381"/>
      <c r="G50" s="381"/>
      <c r="H50" s="381"/>
      <c r="I50" s="381"/>
      <c r="J50" s="381"/>
      <c r="K50" s="382">
        <v>84.5</v>
      </c>
      <c r="L50" s="383">
        <v>84</v>
      </c>
      <c r="M50" s="83"/>
      <c r="N50" s="83"/>
    </row>
    <row r="51" spans="1:14">
      <c r="A51" s="83"/>
      <c r="B51" s="1318" t="s">
        <v>444</v>
      </c>
      <c r="C51" s="1319"/>
      <c r="D51" s="421" t="s">
        <v>420</v>
      </c>
      <c r="E51" s="381"/>
      <c r="F51" s="381"/>
      <c r="G51" s="381"/>
      <c r="H51" s="381"/>
      <c r="I51" s="381"/>
      <c r="J51" s="381"/>
      <c r="K51" s="382">
        <v>47.4</v>
      </c>
      <c r="L51" s="383">
        <v>46</v>
      </c>
      <c r="M51" s="83"/>
      <c r="N51" s="83"/>
    </row>
    <row r="52" spans="1:14">
      <c r="A52" s="83"/>
      <c r="B52" s="1322"/>
      <c r="C52" s="1323"/>
      <c r="D52" s="421" t="s">
        <v>282</v>
      </c>
      <c r="E52" s="381"/>
      <c r="F52" s="381"/>
      <c r="G52" s="381"/>
      <c r="H52" s="381"/>
      <c r="I52" s="381"/>
      <c r="J52" s="381"/>
      <c r="K52" s="382">
        <v>35.6</v>
      </c>
      <c r="L52" s="383">
        <v>33.200000000000003</v>
      </c>
      <c r="M52" s="83"/>
      <c r="N52" s="83"/>
    </row>
    <row r="53" spans="1:14">
      <c r="A53" s="83"/>
      <c r="B53" s="1337" t="s">
        <v>283</v>
      </c>
      <c r="C53" s="1338"/>
      <c r="D53" s="421" t="s">
        <v>284</v>
      </c>
      <c r="E53" s="381"/>
      <c r="F53" s="381"/>
      <c r="G53" s="381"/>
      <c r="H53" s="381"/>
      <c r="I53" s="381"/>
      <c r="J53" s="381"/>
      <c r="K53" s="382">
        <v>54.7</v>
      </c>
      <c r="L53" s="383">
        <v>53.9</v>
      </c>
      <c r="M53" s="83"/>
      <c r="N53" s="83"/>
    </row>
    <row r="54" spans="1:14">
      <c r="A54" s="83"/>
      <c r="B54" s="1339"/>
      <c r="C54" s="1340"/>
      <c r="D54" s="421" t="s">
        <v>285</v>
      </c>
      <c r="E54" s="381"/>
      <c r="F54" s="381"/>
      <c r="G54" s="381"/>
      <c r="H54" s="381"/>
      <c r="I54" s="381"/>
      <c r="J54" s="381"/>
      <c r="K54" s="382">
        <v>53.6</v>
      </c>
      <c r="L54" s="383">
        <v>52.3</v>
      </c>
      <c r="M54" s="83"/>
      <c r="N54" s="83"/>
    </row>
    <row r="55" spans="1:14">
      <c r="A55" s="83"/>
      <c r="B55" s="1339"/>
      <c r="C55" s="1340"/>
      <c r="D55" s="421" t="s">
        <v>286</v>
      </c>
      <c r="E55" s="381"/>
      <c r="F55" s="381"/>
      <c r="G55" s="381"/>
      <c r="H55" s="381"/>
      <c r="I55" s="381"/>
      <c r="J55" s="381"/>
      <c r="K55" s="382">
        <v>63.1</v>
      </c>
      <c r="L55" s="383">
        <v>60.7</v>
      </c>
      <c r="M55" s="83"/>
      <c r="N55" s="83"/>
    </row>
    <row r="56" spans="1:14">
      <c r="A56" s="83"/>
      <c r="B56" s="1339"/>
      <c r="C56" s="1340"/>
      <c r="D56" s="421" t="s">
        <v>287</v>
      </c>
      <c r="E56" s="381"/>
      <c r="F56" s="381"/>
      <c r="G56" s="381"/>
      <c r="H56" s="381"/>
      <c r="I56" s="381"/>
      <c r="J56" s="381"/>
      <c r="K56" s="382">
        <v>3.9</v>
      </c>
      <c r="L56" s="383">
        <v>3.5</v>
      </c>
      <c r="M56" s="83"/>
      <c r="N56" s="83"/>
    </row>
    <row r="57" spans="1:14">
      <c r="A57" s="83"/>
      <c r="B57" s="1339"/>
      <c r="C57" s="1340"/>
      <c r="D57" s="421" t="s">
        <v>499</v>
      </c>
      <c r="E57" s="381"/>
      <c r="F57" s="381"/>
      <c r="G57" s="381"/>
      <c r="H57" s="381"/>
      <c r="I57" s="381"/>
      <c r="J57" s="381"/>
      <c r="K57" s="382">
        <v>11.4</v>
      </c>
      <c r="L57" s="383">
        <v>10.7</v>
      </c>
      <c r="M57" s="83"/>
      <c r="N57" s="83"/>
    </row>
    <row r="58" spans="1:14">
      <c r="A58" s="83"/>
      <c r="B58" s="1339"/>
      <c r="C58" s="1340"/>
      <c r="D58" s="421" t="s">
        <v>289</v>
      </c>
      <c r="E58" s="381"/>
      <c r="F58" s="381"/>
      <c r="G58" s="381"/>
      <c r="H58" s="381"/>
      <c r="I58" s="381"/>
      <c r="J58" s="381"/>
      <c r="K58" s="382">
        <v>31.6</v>
      </c>
      <c r="L58" s="383">
        <v>24</v>
      </c>
      <c r="M58" s="83"/>
      <c r="N58" s="83"/>
    </row>
    <row r="59" spans="1:14">
      <c r="A59" s="83"/>
      <c r="B59" s="1339"/>
      <c r="C59" s="1340"/>
      <c r="D59" s="421" t="s">
        <v>422</v>
      </c>
      <c r="E59" s="381"/>
      <c r="F59" s="381"/>
      <c r="G59" s="381"/>
      <c r="H59" s="381"/>
      <c r="I59" s="381"/>
      <c r="J59" s="381"/>
      <c r="K59" s="382">
        <v>32.200000000000003</v>
      </c>
      <c r="L59" s="383">
        <v>37.5</v>
      </c>
      <c r="M59" s="83"/>
      <c r="N59" s="83"/>
    </row>
    <row r="60" spans="1:14">
      <c r="A60" s="83"/>
      <c r="B60" s="1341"/>
      <c r="C60" s="1342"/>
      <c r="D60" s="421" t="s">
        <v>423</v>
      </c>
      <c r="E60" s="381"/>
      <c r="F60" s="381"/>
      <c r="G60" s="381"/>
      <c r="H60" s="381"/>
      <c r="I60" s="381"/>
      <c r="J60" s="381"/>
      <c r="K60" s="382">
        <v>25.6</v>
      </c>
      <c r="L60" s="383">
        <v>27.8</v>
      </c>
      <c r="M60" s="83"/>
      <c r="N60" s="83"/>
    </row>
    <row r="61" spans="1:14">
      <c r="A61" s="83"/>
      <c r="B61" s="1318" t="s">
        <v>424</v>
      </c>
      <c r="C61" s="1319"/>
      <c r="D61" s="422" t="s">
        <v>291</v>
      </c>
      <c r="E61" s="414"/>
      <c r="F61" s="414"/>
      <c r="G61" s="414"/>
      <c r="H61" s="414"/>
      <c r="I61" s="414"/>
      <c r="J61" s="415"/>
      <c r="K61" s="382">
        <v>73.7</v>
      </c>
      <c r="L61" s="383">
        <v>73.5</v>
      </c>
      <c r="M61" s="83"/>
      <c r="N61" s="83"/>
    </row>
    <row r="62" spans="1:14">
      <c r="A62" s="83"/>
      <c r="B62" s="1322"/>
      <c r="C62" s="1323"/>
      <c r="D62" s="423" t="s">
        <v>292</v>
      </c>
      <c r="E62" s="381"/>
      <c r="F62" s="381"/>
      <c r="G62" s="381"/>
      <c r="H62" s="381"/>
      <c r="I62" s="381"/>
      <c r="J62" s="381"/>
      <c r="K62" s="382">
        <v>37.1</v>
      </c>
      <c r="L62" s="383">
        <v>42.4</v>
      </c>
      <c r="M62" s="83"/>
      <c r="N62" s="83"/>
    </row>
    <row r="63" spans="1:14">
      <c r="A63" s="83"/>
      <c r="B63" s="1318" t="s">
        <v>293</v>
      </c>
      <c r="C63" s="1319"/>
      <c r="D63" s="421" t="s">
        <v>294</v>
      </c>
      <c r="E63" s="381"/>
      <c r="F63" s="381"/>
      <c r="G63" s="381"/>
      <c r="H63" s="381"/>
      <c r="I63" s="381"/>
      <c r="J63" s="381"/>
      <c r="K63" s="382">
        <v>62.4</v>
      </c>
      <c r="L63" s="383">
        <v>59.6</v>
      </c>
      <c r="M63" s="83"/>
      <c r="N63" s="83"/>
    </row>
    <row r="64" spans="1:14">
      <c r="A64" s="83"/>
      <c r="B64" s="1322"/>
      <c r="C64" s="1323"/>
      <c r="D64" s="421" t="s">
        <v>295</v>
      </c>
      <c r="E64" s="381"/>
      <c r="F64" s="381"/>
      <c r="G64" s="381"/>
      <c r="H64" s="381"/>
      <c r="I64" s="381"/>
      <c r="J64" s="381"/>
      <c r="K64" s="382">
        <v>6.6</v>
      </c>
      <c r="L64" s="383">
        <v>5.4</v>
      </c>
      <c r="M64" s="83"/>
      <c r="N64" s="83"/>
    </row>
    <row r="65" spans="1:14">
      <c r="A65" s="83"/>
      <c r="B65" s="1318" t="s">
        <v>300</v>
      </c>
      <c r="C65" s="1319"/>
      <c r="D65" s="421" t="s">
        <v>395</v>
      </c>
      <c r="E65" s="381"/>
      <c r="F65" s="381"/>
      <c r="G65" s="381"/>
      <c r="H65" s="381"/>
      <c r="I65" s="381"/>
      <c r="J65" s="381"/>
      <c r="K65" s="382">
        <v>78.599999999999994</v>
      </c>
      <c r="L65" s="383">
        <v>100</v>
      </c>
      <c r="M65" s="83"/>
      <c r="N65" s="83"/>
    </row>
    <row r="66" spans="1:14">
      <c r="A66" s="83"/>
      <c r="B66" s="1320"/>
      <c r="C66" s="1321"/>
      <c r="D66" s="421" t="s">
        <v>302</v>
      </c>
      <c r="E66" s="381"/>
      <c r="F66" s="381"/>
      <c r="G66" s="381"/>
      <c r="H66" s="381"/>
      <c r="I66" s="381"/>
      <c r="J66" s="381"/>
      <c r="K66" s="382">
        <v>47.1</v>
      </c>
      <c r="L66" s="383">
        <v>46</v>
      </c>
      <c r="M66" s="83"/>
      <c r="N66" s="83"/>
    </row>
    <row r="67" spans="1:14" ht="14.25" thickBot="1">
      <c r="A67" s="83"/>
      <c r="B67" s="1343"/>
      <c r="C67" s="1344"/>
      <c r="D67" s="424" t="s">
        <v>303</v>
      </c>
      <c r="E67" s="385"/>
      <c r="F67" s="385"/>
      <c r="G67" s="385"/>
      <c r="H67" s="385"/>
      <c r="I67" s="385"/>
      <c r="J67" s="385"/>
      <c r="K67" s="386">
        <v>15</v>
      </c>
      <c r="L67" s="387">
        <v>14.3</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56"/>
  <sheetViews>
    <sheetView view="pageBreakPreview" zoomScale="70" zoomScaleNormal="100" zoomScaleSheetLayoutView="70" workbookViewId="0"/>
  </sheetViews>
  <sheetFormatPr defaultRowHeight="13.5"/>
  <cols>
    <col min="1" max="1" width="0.625" style="83" customWidth="1"/>
    <col min="2" max="2" width="5.875" style="83" customWidth="1"/>
    <col min="3" max="3" width="22.5" style="83" customWidth="1"/>
    <col min="4" max="4" width="8.875" style="161" bestFit="1" customWidth="1"/>
    <col min="5" max="8" width="8.375" style="323" customWidth="1"/>
    <col min="9" max="9" width="7.625" style="323" customWidth="1"/>
    <col min="10" max="13" width="8.375" style="323" customWidth="1"/>
    <col min="14" max="38" width="4.625" style="323" hidden="1" customWidth="1"/>
    <col min="39" max="16384" width="9" style="83"/>
  </cols>
  <sheetData>
    <row r="1" spans="1:38" ht="36" customHeight="1">
      <c r="B1" s="1214" t="s">
        <v>181</v>
      </c>
      <c r="C1" s="1214"/>
      <c r="D1" s="1214"/>
      <c r="E1" s="1214"/>
      <c r="F1" s="1214"/>
      <c r="G1" s="1214"/>
      <c r="H1" s="1214"/>
      <c r="I1" s="1214"/>
      <c r="J1" s="1214"/>
      <c r="K1" s="1214"/>
      <c r="L1" s="1214"/>
      <c r="M1" s="1214"/>
      <c r="N1" s="1214"/>
      <c r="O1" s="1214"/>
      <c r="P1" s="1214"/>
      <c r="Q1" s="1214"/>
      <c r="R1" s="1214"/>
      <c r="S1" s="1214"/>
      <c r="T1" s="1214"/>
      <c r="U1" s="1214"/>
      <c r="V1" s="1214"/>
      <c r="W1" s="1214"/>
      <c r="X1" s="1214"/>
      <c r="Y1" s="1214"/>
      <c r="Z1" s="1214"/>
      <c r="AA1" s="1214"/>
      <c r="AB1" s="1214"/>
      <c r="AC1" s="1214"/>
      <c r="AD1" s="1214"/>
      <c r="AE1" s="1214"/>
      <c r="AF1" s="1214"/>
      <c r="AG1" s="1214"/>
      <c r="AH1" s="1214"/>
      <c r="AI1" s="1214"/>
      <c r="AJ1" s="1214"/>
      <c r="AK1" s="1214"/>
      <c r="AL1" s="1214"/>
    </row>
    <row r="2" spans="1:38" ht="15" customHeight="1" thickBot="1">
      <c r="B2" s="987"/>
      <c r="C2" s="987"/>
      <c r="D2" s="987"/>
      <c r="E2" s="987"/>
      <c r="F2" s="987"/>
      <c r="G2" s="987"/>
      <c r="H2" s="987"/>
      <c r="I2" s="987"/>
      <c r="J2" s="987"/>
      <c r="K2" s="987"/>
      <c r="L2" s="987"/>
      <c r="M2" s="988" t="s">
        <v>1308</v>
      </c>
      <c r="N2" s="1042"/>
      <c r="O2" s="1042"/>
      <c r="P2" s="1042"/>
      <c r="Q2" s="1042"/>
      <c r="R2" s="1042"/>
      <c r="S2" s="1042"/>
      <c r="T2" s="1042"/>
      <c r="U2" s="1042"/>
      <c r="V2" s="1042"/>
      <c r="W2" s="1042"/>
      <c r="X2" s="1042"/>
      <c r="Y2" s="1042"/>
      <c r="Z2" s="1042"/>
      <c r="AA2" s="1042"/>
      <c r="AB2" s="1042"/>
      <c r="AC2" s="1042"/>
      <c r="AD2" s="1042"/>
      <c r="AE2" s="1042"/>
      <c r="AF2" s="1042"/>
      <c r="AG2" s="1042"/>
      <c r="AH2" s="1042"/>
      <c r="AI2" s="1042"/>
      <c r="AJ2" s="1042"/>
      <c r="AK2" s="1042"/>
      <c r="AL2" s="1042"/>
    </row>
    <row r="3" spans="1:38" ht="9.75" customHeight="1">
      <c r="A3" s="628"/>
      <c r="B3" s="1043"/>
      <c r="C3" s="1044"/>
      <c r="D3" s="989"/>
      <c r="E3" s="1215" t="s">
        <v>8</v>
      </c>
      <c r="F3" s="922"/>
      <c r="G3" s="922"/>
      <c r="H3" s="922"/>
      <c r="I3" s="922"/>
      <c r="J3" s="922"/>
      <c r="K3" s="922"/>
      <c r="L3" s="922"/>
      <c r="M3" s="633"/>
      <c r="N3" s="1045" t="s">
        <v>16</v>
      </c>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341"/>
    </row>
    <row r="4" spans="1:38" ht="28.5" customHeight="1">
      <c r="B4" s="93"/>
      <c r="C4" s="42"/>
      <c r="D4" s="850"/>
      <c r="E4" s="1216"/>
      <c r="F4" s="1217" t="s">
        <v>17</v>
      </c>
      <c r="G4" s="1217" t="s">
        <v>18</v>
      </c>
      <c r="H4" s="1206" t="s">
        <v>19</v>
      </c>
      <c r="I4" s="1207"/>
      <c r="J4" s="1207"/>
      <c r="K4" s="1207"/>
      <c r="L4" s="1208"/>
      <c r="M4" s="1219" t="s">
        <v>20</v>
      </c>
      <c r="N4" s="1207" t="s">
        <v>21</v>
      </c>
      <c r="O4" s="1208"/>
      <c r="P4" s="1206" t="s">
        <v>22</v>
      </c>
      <c r="Q4" s="1208"/>
      <c r="R4" s="1206" t="s">
        <v>23</v>
      </c>
      <c r="S4" s="1207"/>
      <c r="T4" s="1208"/>
      <c r="U4" s="1206" t="s">
        <v>24</v>
      </c>
      <c r="V4" s="1207"/>
      <c r="W4" s="1207"/>
      <c r="X4" s="1207"/>
      <c r="Y4" s="1207"/>
      <c r="Z4" s="1208"/>
      <c r="AA4" s="1206" t="s">
        <v>25</v>
      </c>
      <c r="AB4" s="1207"/>
      <c r="AC4" s="1208"/>
      <c r="AD4" s="1206" t="s">
        <v>26</v>
      </c>
      <c r="AE4" s="1207"/>
      <c r="AF4" s="1208"/>
      <c r="AG4" s="1206" t="s">
        <v>27</v>
      </c>
      <c r="AH4" s="1207"/>
      <c r="AI4" s="1208"/>
      <c r="AJ4" s="1206" t="s">
        <v>28</v>
      </c>
      <c r="AK4" s="1207"/>
      <c r="AL4" s="1208"/>
    </row>
    <row r="5" spans="1:38" ht="40.5">
      <c r="B5" s="93"/>
      <c r="C5" s="42"/>
      <c r="D5" s="850"/>
      <c r="E5" s="924"/>
      <c r="F5" s="1218"/>
      <c r="G5" s="1218"/>
      <c r="H5" s="509" t="s">
        <v>4</v>
      </c>
      <c r="I5" s="928" t="s">
        <v>24</v>
      </c>
      <c r="J5" s="928" t="s">
        <v>25</v>
      </c>
      <c r="K5" s="928" t="s">
        <v>29</v>
      </c>
      <c r="L5" s="990" t="s">
        <v>30</v>
      </c>
      <c r="M5" s="1220"/>
      <c r="N5" s="162">
        <v>4</v>
      </c>
      <c r="O5" s="44">
        <v>5</v>
      </c>
      <c r="P5" s="44">
        <v>12</v>
      </c>
      <c r="Q5" s="44">
        <v>13</v>
      </c>
      <c r="R5" s="44">
        <v>14</v>
      </c>
      <c r="S5" s="44">
        <v>15</v>
      </c>
      <c r="T5" s="44">
        <v>16</v>
      </c>
      <c r="U5" s="44">
        <v>18</v>
      </c>
      <c r="V5" s="44">
        <v>19</v>
      </c>
      <c r="W5" s="44">
        <v>20</v>
      </c>
      <c r="X5" s="723" t="s">
        <v>1309</v>
      </c>
      <c r="Y5" s="44">
        <v>22</v>
      </c>
      <c r="Z5" s="44">
        <v>23</v>
      </c>
      <c r="AA5" s="44">
        <v>25</v>
      </c>
      <c r="AB5" s="44">
        <v>26</v>
      </c>
      <c r="AC5" s="44">
        <v>28</v>
      </c>
      <c r="AD5" s="723" t="s">
        <v>1310</v>
      </c>
      <c r="AE5" s="44">
        <v>30</v>
      </c>
      <c r="AF5" s="44">
        <v>31</v>
      </c>
      <c r="AG5" s="723" t="s">
        <v>1311</v>
      </c>
      <c r="AH5" s="723" t="s">
        <v>1312</v>
      </c>
      <c r="AI5" s="44">
        <v>33</v>
      </c>
      <c r="AJ5" s="44">
        <v>36</v>
      </c>
      <c r="AK5" s="44">
        <v>37</v>
      </c>
      <c r="AL5" s="44">
        <v>38</v>
      </c>
    </row>
    <row r="6" spans="1:38" ht="14.25">
      <c r="B6" s="1122" t="s">
        <v>31</v>
      </c>
      <c r="C6" s="42"/>
      <c r="D6" s="1123" t="s">
        <v>32</v>
      </c>
      <c r="E6" s="1124">
        <v>25</v>
      </c>
      <c r="F6" s="1125">
        <v>2</v>
      </c>
      <c r="G6" s="1125">
        <v>2</v>
      </c>
      <c r="H6" s="1124">
        <v>3</v>
      </c>
      <c r="I6" s="1125">
        <v>6</v>
      </c>
      <c r="J6" s="1125">
        <v>3</v>
      </c>
      <c r="K6" s="1125">
        <v>3</v>
      </c>
      <c r="L6" s="1126">
        <v>3</v>
      </c>
      <c r="M6" s="1127">
        <v>3</v>
      </c>
      <c r="N6" s="1047"/>
      <c r="O6" s="163"/>
      <c r="P6" s="163"/>
      <c r="Q6" s="163"/>
      <c r="R6" s="163"/>
      <c r="S6" s="163"/>
      <c r="T6" s="163"/>
      <c r="U6" s="163"/>
      <c r="V6" s="163"/>
      <c r="W6" s="163"/>
      <c r="X6" s="721"/>
      <c r="Y6" s="163"/>
      <c r="Z6" s="163"/>
      <c r="AA6" s="163"/>
      <c r="AB6" s="163"/>
      <c r="AC6" s="163"/>
      <c r="AD6" s="721"/>
      <c r="AE6" s="163"/>
      <c r="AF6" s="163"/>
      <c r="AG6" s="721"/>
      <c r="AH6" s="721"/>
      <c r="AI6" s="163"/>
      <c r="AJ6" s="163"/>
      <c r="AK6" s="163"/>
      <c r="AL6" s="163"/>
    </row>
    <row r="7" spans="1:38" ht="4.5" customHeight="1">
      <c r="B7" s="997"/>
      <c r="C7" s="46"/>
      <c r="D7" s="998"/>
      <c r="E7" s="999"/>
      <c r="F7" s="1000"/>
      <c r="G7" s="1000"/>
      <c r="H7" s="999"/>
      <c r="I7" s="1000"/>
      <c r="J7" s="1000"/>
      <c r="K7" s="1000"/>
      <c r="L7" s="1001"/>
      <c r="M7" s="1046"/>
      <c r="N7" s="1128"/>
      <c r="O7" s="45"/>
      <c r="P7" s="45"/>
      <c r="Q7" s="45"/>
      <c r="R7" s="45"/>
      <c r="S7" s="45"/>
      <c r="T7" s="45"/>
      <c r="U7" s="45"/>
      <c r="V7" s="45"/>
      <c r="W7" s="45"/>
      <c r="X7" s="720"/>
      <c r="Y7" s="45"/>
      <c r="Z7" s="45"/>
      <c r="AA7" s="45"/>
      <c r="AB7" s="45"/>
      <c r="AC7" s="45"/>
      <c r="AD7" s="720"/>
      <c r="AE7" s="45"/>
      <c r="AF7" s="45"/>
      <c r="AG7" s="720"/>
      <c r="AH7" s="720"/>
      <c r="AI7" s="45"/>
      <c r="AJ7" s="45"/>
      <c r="AK7" s="45"/>
      <c r="AL7" s="45"/>
    </row>
    <row r="8" spans="1:38" ht="17.25">
      <c r="B8" s="1199" t="s">
        <v>33</v>
      </c>
      <c r="C8" s="1003" t="s">
        <v>34</v>
      </c>
      <c r="D8" s="1048">
        <v>12334</v>
      </c>
      <c r="E8" s="1049">
        <v>58.1</v>
      </c>
      <c r="F8" s="1049">
        <v>49.4</v>
      </c>
      <c r="G8" s="1049">
        <v>49</v>
      </c>
      <c r="H8" s="1049">
        <v>71.3</v>
      </c>
      <c r="I8" s="1049">
        <v>56.2</v>
      </c>
      <c r="J8" s="1049">
        <v>54.8</v>
      </c>
      <c r="K8" s="1049">
        <v>57.4</v>
      </c>
      <c r="L8" s="1049">
        <v>58.3</v>
      </c>
      <c r="M8" s="1050">
        <v>64.5</v>
      </c>
      <c r="N8" s="1051">
        <v>51.6</v>
      </c>
      <c r="O8" s="1052">
        <v>47.1</v>
      </c>
      <c r="P8" s="1052">
        <v>53.2</v>
      </c>
      <c r="Q8" s="1052">
        <v>44.8</v>
      </c>
      <c r="R8" s="1052">
        <v>64.3</v>
      </c>
      <c r="S8" s="1052">
        <v>70.599999999999994</v>
      </c>
      <c r="T8" s="1052">
        <v>78.900000000000006</v>
      </c>
      <c r="U8" s="1052">
        <v>71</v>
      </c>
      <c r="V8" s="1052">
        <v>52.7</v>
      </c>
      <c r="W8" s="1052">
        <v>63.4</v>
      </c>
      <c r="X8" s="1052">
        <v>69.5</v>
      </c>
      <c r="Y8" s="1052">
        <v>30.5</v>
      </c>
      <c r="Z8" s="1052">
        <v>50</v>
      </c>
      <c r="AA8" s="1052">
        <v>52.3</v>
      </c>
      <c r="AB8" s="1052">
        <v>49.2</v>
      </c>
      <c r="AC8" s="1052">
        <v>63</v>
      </c>
      <c r="AD8" s="1052">
        <v>70.599999999999994</v>
      </c>
      <c r="AE8" s="1052">
        <v>52.3</v>
      </c>
      <c r="AF8" s="1052">
        <v>49.2</v>
      </c>
      <c r="AG8" s="1052">
        <v>76.900000000000006</v>
      </c>
      <c r="AH8" s="1052">
        <v>53.9</v>
      </c>
      <c r="AI8" s="1052">
        <v>44.2</v>
      </c>
      <c r="AJ8" s="1052">
        <v>59.4</v>
      </c>
      <c r="AK8" s="1052">
        <v>61.7</v>
      </c>
      <c r="AL8" s="1052">
        <v>72.5</v>
      </c>
    </row>
    <row r="9" spans="1:38" ht="17.25">
      <c r="B9" s="1200"/>
      <c r="C9" s="1010" t="s">
        <v>35</v>
      </c>
      <c r="D9" s="531">
        <v>12666</v>
      </c>
      <c r="E9" s="532">
        <v>53.2</v>
      </c>
      <c r="F9" s="532">
        <v>52.6</v>
      </c>
      <c r="G9" s="532">
        <v>51.8</v>
      </c>
      <c r="H9" s="532">
        <v>74.5</v>
      </c>
      <c r="I9" s="532">
        <v>41.6</v>
      </c>
      <c r="J9" s="532">
        <v>50.1</v>
      </c>
      <c r="K9" s="532">
        <v>49.3</v>
      </c>
      <c r="L9" s="532">
        <v>50.3</v>
      </c>
      <c r="M9" s="533">
        <v>66.099999999999994</v>
      </c>
      <c r="N9" s="1053">
        <v>58.5</v>
      </c>
      <c r="O9" s="1054">
        <v>46.7</v>
      </c>
      <c r="P9" s="1054">
        <v>53.2</v>
      </c>
      <c r="Q9" s="1054">
        <v>50.4</v>
      </c>
      <c r="R9" s="1054">
        <v>68</v>
      </c>
      <c r="S9" s="1054">
        <v>74.099999999999994</v>
      </c>
      <c r="T9" s="1054">
        <v>81.400000000000006</v>
      </c>
      <c r="U9" s="1054">
        <v>60.6</v>
      </c>
      <c r="V9" s="1054">
        <v>33.299999999999997</v>
      </c>
      <c r="W9" s="1054">
        <v>48</v>
      </c>
      <c r="X9" s="1054">
        <v>52.3</v>
      </c>
      <c r="Y9" s="1054">
        <v>17.600000000000001</v>
      </c>
      <c r="Z9" s="1054">
        <v>38.1</v>
      </c>
      <c r="AA9" s="1054">
        <v>41.2</v>
      </c>
      <c r="AB9" s="1054">
        <v>52.2</v>
      </c>
      <c r="AC9" s="1054">
        <v>57</v>
      </c>
      <c r="AD9" s="1054">
        <v>66.3</v>
      </c>
      <c r="AE9" s="1054">
        <v>49.4</v>
      </c>
      <c r="AF9" s="1054">
        <v>32.1</v>
      </c>
      <c r="AG9" s="1054">
        <v>72.7</v>
      </c>
      <c r="AH9" s="1054">
        <v>37.9</v>
      </c>
      <c r="AI9" s="1054">
        <v>40.4</v>
      </c>
      <c r="AJ9" s="1054">
        <v>59.7</v>
      </c>
      <c r="AK9" s="1054">
        <v>63.8</v>
      </c>
      <c r="AL9" s="1054">
        <v>74.8</v>
      </c>
    </row>
    <row r="10" spans="1:38" ht="17.25">
      <c r="B10" s="1200"/>
      <c r="C10" s="1010" t="s">
        <v>8</v>
      </c>
      <c r="D10" s="531">
        <v>25000</v>
      </c>
      <c r="E10" s="532">
        <v>55.6</v>
      </c>
      <c r="F10" s="532">
        <v>51</v>
      </c>
      <c r="G10" s="532">
        <v>50.4</v>
      </c>
      <c r="H10" s="532">
        <v>72.900000000000006</v>
      </c>
      <c r="I10" s="532">
        <v>48.8</v>
      </c>
      <c r="J10" s="532">
        <v>52.5</v>
      </c>
      <c r="K10" s="532">
        <v>53.3</v>
      </c>
      <c r="L10" s="532">
        <v>54.3</v>
      </c>
      <c r="M10" s="533">
        <v>65.3</v>
      </c>
      <c r="N10" s="1053">
        <v>55.1</v>
      </c>
      <c r="O10" s="1054">
        <v>46.9</v>
      </c>
      <c r="P10" s="1054">
        <v>53.2</v>
      </c>
      <c r="Q10" s="1054">
        <v>47.6</v>
      </c>
      <c r="R10" s="1054">
        <v>66.2</v>
      </c>
      <c r="S10" s="1054">
        <v>72.400000000000006</v>
      </c>
      <c r="T10" s="1054">
        <v>80.2</v>
      </c>
      <c r="U10" s="1054">
        <v>65.7</v>
      </c>
      <c r="V10" s="1054">
        <v>42.9</v>
      </c>
      <c r="W10" s="1054">
        <v>55.6</v>
      </c>
      <c r="X10" s="1054">
        <v>60.8</v>
      </c>
      <c r="Y10" s="1054">
        <v>24</v>
      </c>
      <c r="Z10" s="1054">
        <v>43.9</v>
      </c>
      <c r="AA10" s="1054">
        <v>46.7</v>
      </c>
      <c r="AB10" s="1054">
        <v>50.7</v>
      </c>
      <c r="AC10" s="1054">
        <v>60</v>
      </c>
      <c r="AD10" s="1054">
        <v>68.400000000000006</v>
      </c>
      <c r="AE10" s="1054">
        <v>50.9</v>
      </c>
      <c r="AF10" s="1054">
        <v>40.6</v>
      </c>
      <c r="AG10" s="1054">
        <v>74.8</v>
      </c>
      <c r="AH10" s="1054">
        <v>45.8</v>
      </c>
      <c r="AI10" s="1054">
        <v>42.3</v>
      </c>
      <c r="AJ10" s="1054">
        <v>59.6</v>
      </c>
      <c r="AK10" s="1054">
        <v>62.8</v>
      </c>
      <c r="AL10" s="1054">
        <v>73.7</v>
      </c>
    </row>
    <row r="11" spans="1:38" ht="17.25">
      <c r="B11" s="1209" t="s">
        <v>36</v>
      </c>
      <c r="C11" s="1011" t="s">
        <v>183</v>
      </c>
      <c r="D11" s="1048">
        <v>4026</v>
      </c>
      <c r="E11" s="1049">
        <v>42.9</v>
      </c>
      <c r="F11" s="1049">
        <v>47.1</v>
      </c>
      <c r="G11" s="1049">
        <v>38.700000000000003</v>
      </c>
      <c r="H11" s="1049">
        <v>66.5</v>
      </c>
      <c r="I11" s="1049">
        <v>34</v>
      </c>
      <c r="J11" s="1049">
        <v>36.4</v>
      </c>
      <c r="K11" s="1049">
        <v>35.6</v>
      </c>
      <c r="L11" s="1049">
        <v>37</v>
      </c>
      <c r="M11" s="1050">
        <v>56.6</v>
      </c>
      <c r="N11" s="1051">
        <v>51.1</v>
      </c>
      <c r="O11" s="1052">
        <v>43.1</v>
      </c>
      <c r="P11" s="1052">
        <v>43.8</v>
      </c>
      <c r="Q11" s="1052">
        <v>33.6</v>
      </c>
      <c r="R11" s="1052">
        <v>59</v>
      </c>
      <c r="S11" s="1052">
        <v>65.900000000000006</v>
      </c>
      <c r="T11" s="1052">
        <v>74.400000000000006</v>
      </c>
      <c r="U11" s="1052">
        <v>54.5</v>
      </c>
      <c r="V11" s="1052">
        <v>31.4</v>
      </c>
      <c r="W11" s="1052">
        <v>32.200000000000003</v>
      </c>
      <c r="X11" s="1052">
        <v>42.4</v>
      </c>
      <c r="Y11" s="1052">
        <v>16.8</v>
      </c>
      <c r="Z11" s="1052">
        <v>26.5</v>
      </c>
      <c r="AA11" s="1052">
        <v>39.9</v>
      </c>
      <c r="AB11" s="1052">
        <v>27.8</v>
      </c>
      <c r="AC11" s="1052">
        <v>41.5</v>
      </c>
      <c r="AD11" s="1052">
        <v>51.1</v>
      </c>
      <c r="AE11" s="1052">
        <v>28.2</v>
      </c>
      <c r="AF11" s="1052">
        <v>27.6</v>
      </c>
      <c r="AG11" s="1052">
        <v>56.5</v>
      </c>
      <c r="AH11" s="1052">
        <v>32.5</v>
      </c>
      <c r="AI11" s="1052">
        <v>21.9</v>
      </c>
      <c r="AJ11" s="1052">
        <v>48.8</v>
      </c>
      <c r="AK11" s="1052">
        <v>51.1</v>
      </c>
      <c r="AL11" s="1052">
        <v>70</v>
      </c>
    </row>
    <row r="12" spans="1:38" ht="17.25">
      <c r="B12" s="1210"/>
      <c r="C12" s="1012" t="s">
        <v>1313</v>
      </c>
      <c r="D12" s="531">
        <v>4570</v>
      </c>
      <c r="E12" s="532">
        <v>51.1</v>
      </c>
      <c r="F12" s="532">
        <v>51.7</v>
      </c>
      <c r="G12" s="532">
        <v>46.1</v>
      </c>
      <c r="H12" s="532">
        <v>71.5</v>
      </c>
      <c r="I12" s="532">
        <v>41.9</v>
      </c>
      <c r="J12" s="532">
        <v>48.9</v>
      </c>
      <c r="K12" s="532">
        <v>45.8</v>
      </c>
      <c r="L12" s="532">
        <v>47.2</v>
      </c>
      <c r="M12" s="533">
        <v>63.4</v>
      </c>
      <c r="N12" s="1053">
        <v>54.6</v>
      </c>
      <c r="O12" s="1054">
        <v>48.8</v>
      </c>
      <c r="P12" s="1054">
        <v>48.1</v>
      </c>
      <c r="Q12" s="1054">
        <v>44.2</v>
      </c>
      <c r="R12" s="1054">
        <v>64.5</v>
      </c>
      <c r="S12" s="1054">
        <v>70.7</v>
      </c>
      <c r="T12" s="1054">
        <v>79.3</v>
      </c>
      <c r="U12" s="1054">
        <v>62.1</v>
      </c>
      <c r="V12" s="1054">
        <v>37.9</v>
      </c>
      <c r="W12" s="1054">
        <v>42.5</v>
      </c>
      <c r="X12" s="1054">
        <v>50.2</v>
      </c>
      <c r="Y12" s="1054">
        <v>21.8</v>
      </c>
      <c r="Z12" s="1054">
        <v>37</v>
      </c>
      <c r="AA12" s="1054">
        <v>47.1</v>
      </c>
      <c r="AB12" s="1054">
        <v>44.5</v>
      </c>
      <c r="AC12" s="1054">
        <v>55.3</v>
      </c>
      <c r="AD12" s="1054">
        <v>61.1</v>
      </c>
      <c r="AE12" s="1054">
        <v>43.7</v>
      </c>
      <c r="AF12" s="1054">
        <v>32.6</v>
      </c>
      <c r="AG12" s="1054">
        <v>67.5</v>
      </c>
      <c r="AH12" s="1054">
        <v>40</v>
      </c>
      <c r="AI12" s="1054">
        <v>34</v>
      </c>
      <c r="AJ12" s="1054">
        <v>56.1</v>
      </c>
      <c r="AK12" s="1054">
        <v>60.2</v>
      </c>
      <c r="AL12" s="1054">
        <v>73.900000000000006</v>
      </c>
    </row>
    <row r="13" spans="1:38" ht="17.25">
      <c r="B13" s="1210"/>
      <c r="C13" s="1012" t="s">
        <v>1314</v>
      </c>
      <c r="D13" s="531">
        <v>4248</v>
      </c>
      <c r="E13" s="532">
        <v>54.5</v>
      </c>
      <c r="F13" s="532">
        <v>52.1</v>
      </c>
      <c r="G13" s="532">
        <v>47.9</v>
      </c>
      <c r="H13" s="532">
        <v>72</v>
      </c>
      <c r="I13" s="532">
        <v>46.5</v>
      </c>
      <c r="J13" s="532">
        <v>53.8</v>
      </c>
      <c r="K13" s="532">
        <v>51.4</v>
      </c>
      <c r="L13" s="532">
        <v>52.5</v>
      </c>
      <c r="M13" s="533">
        <v>64.7</v>
      </c>
      <c r="N13" s="1053">
        <v>55.6</v>
      </c>
      <c r="O13" s="1054">
        <v>48.5</v>
      </c>
      <c r="P13" s="1054">
        <v>49.6</v>
      </c>
      <c r="Q13" s="1054">
        <v>46.2</v>
      </c>
      <c r="R13" s="1054">
        <v>64.900000000000006</v>
      </c>
      <c r="S13" s="1054">
        <v>70.7</v>
      </c>
      <c r="T13" s="1054">
        <v>80.3</v>
      </c>
      <c r="U13" s="1054">
        <v>64.099999999999994</v>
      </c>
      <c r="V13" s="1054">
        <v>40.5</v>
      </c>
      <c r="W13" s="1054">
        <v>51.7</v>
      </c>
      <c r="X13" s="1054">
        <v>55.6</v>
      </c>
      <c r="Y13" s="1054">
        <v>23.2</v>
      </c>
      <c r="Z13" s="1054">
        <v>43.7</v>
      </c>
      <c r="AA13" s="1054">
        <v>46</v>
      </c>
      <c r="AB13" s="1054">
        <v>54.5</v>
      </c>
      <c r="AC13" s="1054">
        <v>60.9</v>
      </c>
      <c r="AD13" s="1054">
        <v>66.099999999999994</v>
      </c>
      <c r="AE13" s="1054">
        <v>51.6</v>
      </c>
      <c r="AF13" s="1054">
        <v>36.5</v>
      </c>
      <c r="AG13" s="1054">
        <v>73.599999999999994</v>
      </c>
      <c r="AH13" s="1054">
        <v>44.8</v>
      </c>
      <c r="AI13" s="1054">
        <v>39.1</v>
      </c>
      <c r="AJ13" s="1054">
        <v>58.9</v>
      </c>
      <c r="AK13" s="1054">
        <v>61.5</v>
      </c>
      <c r="AL13" s="1054">
        <v>73.7</v>
      </c>
    </row>
    <row r="14" spans="1:38" ht="17.25">
      <c r="B14" s="1210"/>
      <c r="C14" s="1012" t="s">
        <v>1315</v>
      </c>
      <c r="D14" s="531">
        <v>4163</v>
      </c>
      <c r="E14" s="532">
        <v>60.7</v>
      </c>
      <c r="F14" s="532">
        <v>53.5</v>
      </c>
      <c r="G14" s="532">
        <v>54.9</v>
      </c>
      <c r="H14" s="532">
        <v>75.3</v>
      </c>
      <c r="I14" s="532">
        <v>54.6</v>
      </c>
      <c r="J14" s="532">
        <v>60.6</v>
      </c>
      <c r="K14" s="532">
        <v>60.5</v>
      </c>
      <c r="L14" s="532">
        <v>59.5</v>
      </c>
      <c r="M14" s="533">
        <v>68.599999999999994</v>
      </c>
      <c r="N14" s="1053">
        <v>57.6</v>
      </c>
      <c r="O14" s="1054">
        <v>49.5</v>
      </c>
      <c r="P14" s="1054">
        <v>58.8</v>
      </c>
      <c r="Q14" s="1054">
        <v>51.1</v>
      </c>
      <c r="R14" s="1054">
        <v>68.7</v>
      </c>
      <c r="S14" s="1054">
        <v>74.8</v>
      </c>
      <c r="T14" s="1054">
        <v>82.5</v>
      </c>
      <c r="U14" s="1054">
        <v>70.3</v>
      </c>
      <c r="V14" s="1054">
        <v>48.9</v>
      </c>
      <c r="W14" s="1054">
        <v>64.599999999999994</v>
      </c>
      <c r="X14" s="1054">
        <v>67.599999999999994</v>
      </c>
      <c r="Y14" s="1054">
        <v>25</v>
      </c>
      <c r="Z14" s="1054">
        <v>51.3</v>
      </c>
      <c r="AA14" s="1054">
        <v>51.3</v>
      </c>
      <c r="AB14" s="1054">
        <v>63.5</v>
      </c>
      <c r="AC14" s="1054">
        <v>66.900000000000006</v>
      </c>
      <c r="AD14" s="1054">
        <v>75.2</v>
      </c>
      <c r="AE14" s="1054">
        <v>59.5</v>
      </c>
      <c r="AF14" s="1054">
        <v>46.9</v>
      </c>
      <c r="AG14" s="1054">
        <v>80.8</v>
      </c>
      <c r="AH14" s="1054">
        <v>49.6</v>
      </c>
      <c r="AI14" s="1054">
        <v>48</v>
      </c>
      <c r="AJ14" s="1054">
        <v>62.7</v>
      </c>
      <c r="AK14" s="1054">
        <v>67.3</v>
      </c>
      <c r="AL14" s="1054">
        <v>75.7</v>
      </c>
    </row>
    <row r="15" spans="1:38" ht="17.25">
      <c r="B15" s="1210"/>
      <c r="C15" s="1012" t="s">
        <v>1316</v>
      </c>
      <c r="D15" s="531">
        <v>4849</v>
      </c>
      <c r="E15" s="532">
        <v>63.3</v>
      </c>
      <c r="F15" s="532">
        <v>51.7</v>
      </c>
      <c r="G15" s="532">
        <v>58</v>
      </c>
      <c r="H15" s="532">
        <v>77.400000000000006</v>
      </c>
      <c r="I15" s="532">
        <v>58.4</v>
      </c>
      <c r="J15" s="532">
        <v>60</v>
      </c>
      <c r="K15" s="532">
        <v>64.599999999999994</v>
      </c>
      <c r="L15" s="532">
        <v>65.5</v>
      </c>
      <c r="M15" s="533">
        <v>70.400000000000006</v>
      </c>
      <c r="N15" s="1053">
        <v>55.7</v>
      </c>
      <c r="O15" s="1054">
        <v>47.8</v>
      </c>
      <c r="P15" s="1054">
        <v>60.8</v>
      </c>
      <c r="Q15" s="1054">
        <v>55.2</v>
      </c>
      <c r="R15" s="1054">
        <v>70.900000000000006</v>
      </c>
      <c r="S15" s="1054">
        <v>77.400000000000006</v>
      </c>
      <c r="T15" s="1054">
        <v>83.8</v>
      </c>
      <c r="U15" s="1054">
        <v>72.2</v>
      </c>
      <c r="V15" s="1054">
        <v>49.6</v>
      </c>
      <c r="W15" s="1054">
        <v>71.8</v>
      </c>
      <c r="X15" s="1054">
        <v>74.2</v>
      </c>
      <c r="Y15" s="1054">
        <v>28</v>
      </c>
      <c r="Z15" s="1054">
        <v>54.7</v>
      </c>
      <c r="AA15" s="1054">
        <v>49.7</v>
      </c>
      <c r="AB15" s="1054">
        <v>61.6</v>
      </c>
      <c r="AC15" s="1054">
        <v>68.7</v>
      </c>
      <c r="AD15" s="1054">
        <v>78.900000000000006</v>
      </c>
      <c r="AE15" s="1054">
        <v>63.2</v>
      </c>
      <c r="AF15" s="1054">
        <v>51.6</v>
      </c>
      <c r="AG15" s="1054">
        <v>85.9</v>
      </c>
      <c r="AH15" s="1054">
        <v>54.6</v>
      </c>
      <c r="AI15" s="1054">
        <v>55.9</v>
      </c>
      <c r="AJ15" s="1054">
        <v>66.5</v>
      </c>
      <c r="AK15" s="1054">
        <v>68.900000000000006</v>
      </c>
      <c r="AL15" s="1054">
        <v>75.900000000000006</v>
      </c>
    </row>
    <row r="16" spans="1:38" ht="17.25">
      <c r="B16" s="1210"/>
      <c r="C16" s="1012" t="s">
        <v>1317</v>
      </c>
      <c r="D16" s="531">
        <v>3144</v>
      </c>
      <c r="E16" s="532">
        <v>61.4</v>
      </c>
      <c r="F16" s="532">
        <v>49.2</v>
      </c>
      <c r="G16" s="532">
        <v>57.3</v>
      </c>
      <c r="H16" s="532">
        <v>74.5</v>
      </c>
      <c r="I16" s="532">
        <v>58.4</v>
      </c>
      <c r="J16" s="532">
        <v>54</v>
      </c>
      <c r="K16" s="532">
        <v>62.3</v>
      </c>
      <c r="L16" s="532">
        <v>65.2</v>
      </c>
      <c r="M16" s="533">
        <v>67.8</v>
      </c>
      <c r="N16" s="1053">
        <v>56.3</v>
      </c>
      <c r="O16" s="1054">
        <v>42</v>
      </c>
      <c r="P16" s="1054">
        <v>58.4</v>
      </c>
      <c r="Q16" s="1054">
        <v>56.1</v>
      </c>
      <c r="R16" s="1054">
        <v>69.099999999999994</v>
      </c>
      <c r="S16" s="1054">
        <v>74.5</v>
      </c>
      <c r="T16" s="1054">
        <v>79.900000000000006</v>
      </c>
      <c r="U16" s="1054">
        <v>71.2</v>
      </c>
      <c r="V16" s="1054">
        <v>49.4</v>
      </c>
      <c r="W16" s="1054">
        <v>72.8</v>
      </c>
      <c r="X16" s="1054">
        <v>76.900000000000006</v>
      </c>
      <c r="Y16" s="1054">
        <v>29.7</v>
      </c>
      <c r="Z16" s="1054">
        <v>50.3</v>
      </c>
      <c r="AA16" s="1054">
        <v>44.9</v>
      </c>
      <c r="AB16" s="1054">
        <v>50.3</v>
      </c>
      <c r="AC16" s="1054">
        <v>66.7</v>
      </c>
      <c r="AD16" s="1054">
        <v>79.2</v>
      </c>
      <c r="AE16" s="1054">
        <v>58.8</v>
      </c>
      <c r="AF16" s="1054">
        <v>49</v>
      </c>
      <c r="AG16" s="1054">
        <v>85.5</v>
      </c>
      <c r="AH16" s="1054">
        <v>53.8</v>
      </c>
      <c r="AI16" s="1054">
        <v>56.2</v>
      </c>
      <c r="AJ16" s="1054">
        <v>64.3</v>
      </c>
      <c r="AK16" s="1054">
        <v>67.5</v>
      </c>
      <c r="AL16" s="1054">
        <v>71.7</v>
      </c>
    </row>
    <row r="17" spans="2:38" ht="17.25">
      <c r="B17" s="1211"/>
      <c r="C17" s="1013" t="s">
        <v>8</v>
      </c>
      <c r="D17" s="528">
        <v>25000</v>
      </c>
      <c r="E17" s="529">
        <v>55.6</v>
      </c>
      <c r="F17" s="529">
        <v>51</v>
      </c>
      <c r="G17" s="529">
        <v>50.4</v>
      </c>
      <c r="H17" s="529">
        <v>72.900000000000006</v>
      </c>
      <c r="I17" s="529">
        <v>48.8</v>
      </c>
      <c r="J17" s="529">
        <v>52.5</v>
      </c>
      <c r="K17" s="529">
        <v>53.3</v>
      </c>
      <c r="L17" s="529">
        <v>54.3</v>
      </c>
      <c r="M17" s="530">
        <v>65.3</v>
      </c>
      <c r="N17" s="1055">
        <v>55.1</v>
      </c>
      <c r="O17" s="1056">
        <v>46.9</v>
      </c>
      <c r="P17" s="1056">
        <v>53.2</v>
      </c>
      <c r="Q17" s="1056">
        <v>47.6</v>
      </c>
      <c r="R17" s="1056">
        <v>66.2</v>
      </c>
      <c r="S17" s="1056">
        <v>72.400000000000006</v>
      </c>
      <c r="T17" s="1056">
        <v>80.2</v>
      </c>
      <c r="U17" s="1056">
        <v>65.7</v>
      </c>
      <c r="V17" s="1056">
        <v>42.9</v>
      </c>
      <c r="W17" s="1056">
        <v>55.6</v>
      </c>
      <c r="X17" s="1056">
        <v>60.8</v>
      </c>
      <c r="Y17" s="1056">
        <v>24</v>
      </c>
      <c r="Z17" s="1056">
        <v>43.9</v>
      </c>
      <c r="AA17" s="1056">
        <v>46.7</v>
      </c>
      <c r="AB17" s="1056">
        <v>50.7</v>
      </c>
      <c r="AC17" s="1056">
        <v>60</v>
      </c>
      <c r="AD17" s="1056">
        <v>68.400000000000006</v>
      </c>
      <c r="AE17" s="1056">
        <v>50.9</v>
      </c>
      <c r="AF17" s="1056">
        <v>40.6</v>
      </c>
      <c r="AG17" s="1056">
        <v>74.8</v>
      </c>
      <c r="AH17" s="1056">
        <v>45.8</v>
      </c>
      <c r="AI17" s="1056">
        <v>42.3</v>
      </c>
      <c r="AJ17" s="1056">
        <v>59.6</v>
      </c>
      <c r="AK17" s="1056">
        <v>62.8</v>
      </c>
      <c r="AL17" s="1056">
        <v>73.7</v>
      </c>
    </row>
    <row r="18" spans="2:38" ht="17.25">
      <c r="B18" s="1209" t="s">
        <v>37</v>
      </c>
      <c r="C18" s="1011" t="s">
        <v>183</v>
      </c>
      <c r="D18" s="1048">
        <v>2048</v>
      </c>
      <c r="E18" s="1049">
        <v>44.8</v>
      </c>
      <c r="F18" s="1049">
        <v>43.6</v>
      </c>
      <c r="G18" s="1049">
        <v>37.5</v>
      </c>
      <c r="H18" s="1049">
        <v>62.6</v>
      </c>
      <c r="I18" s="1049">
        <v>41.4</v>
      </c>
      <c r="J18" s="1049">
        <v>37.9</v>
      </c>
      <c r="K18" s="1049">
        <v>39.5</v>
      </c>
      <c r="L18" s="1049">
        <v>41.9</v>
      </c>
      <c r="M18" s="1050">
        <v>54.5</v>
      </c>
      <c r="N18" s="1051">
        <v>45.4</v>
      </c>
      <c r="O18" s="1052">
        <v>41.8</v>
      </c>
      <c r="P18" s="1052">
        <v>43.5</v>
      </c>
      <c r="Q18" s="1052">
        <v>31.5</v>
      </c>
      <c r="R18" s="1052">
        <v>54.7</v>
      </c>
      <c r="S18" s="1052">
        <v>62.3</v>
      </c>
      <c r="T18" s="1052">
        <v>71</v>
      </c>
      <c r="U18" s="1052">
        <v>61.6</v>
      </c>
      <c r="V18" s="1052">
        <v>40</v>
      </c>
      <c r="W18" s="1052">
        <v>41.8</v>
      </c>
      <c r="X18" s="1052">
        <v>51.8</v>
      </c>
      <c r="Y18" s="1052">
        <v>20.9</v>
      </c>
      <c r="Z18" s="1052">
        <v>32.299999999999997</v>
      </c>
      <c r="AA18" s="1052">
        <v>43.2</v>
      </c>
      <c r="AB18" s="1052">
        <v>27.7</v>
      </c>
      <c r="AC18" s="1052">
        <v>42.9</v>
      </c>
      <c r="AD18" s="1052">
        <v>52.1</v>
      </c>
      <c r="AE18" s="1052">
        <v>30.1</v>
      </c>
      <c r="AF18" s="1052">
        <v>36.4</v>
      </c>
      <c r="AG18" s="1052">
        <v>59.6</v>
      </c>
      <c r="AH18" s="1052">
        <v>39.6</v>
      </c>
      <c r="AI18" s="1052">
        <v>26.4</v>
      </c>
      <c r="AJ18" s="1052">
        <v>47.8</v>
      </c>
      <c r="AK18" s="1052">
        <v>49.2</v>
      </c>
      <c r="AL18" s="1052">
        <v>66.599999999999994</v>
      </c>
    </row>
    <row r="19" spans="2:38" ht="17.25">
      <c r="B19" s="1210"/>
      <c r="C19" s="1012" t="s">
        <v>184</v>
      </c>
      <c r="D19" s="531">
        <v>2318</v>
      </c>
      <c r="E19" s="532">
        <v>54.4</v>
      </c>
      <c r="F19" s="532">
        <v>49.5</v>
      </c>
      <c r="G19" s="532">
        <v>45.6</v>
      </c>
      <c r="H19" s="532">
        <v>69.3</v>
      </c>
      <c r="I19" s="532">
        <v>51.3</v>
      </c>
      <c r="J19" s="532">
        <v>51.5</v>
      </c>
      <c r="K19" s="532">
        <v>50.8</v>
      </c>
      <c r="L19" s="532">
        <v>52.5</v>
      </c>
      <c r="M19" s="533">
        <v>63.3</v>
      </c>
      <c r="N19" s="1053">
        <v>51</v>
      </c>
      <c r="O19" s="1054">
        <v>48.1</v>
      </c>
      <c r="P19" s="1054">
        <v>49.7</v>
      </c>
      <c r="Q19" s="1054">
        <v>41.5</v>
      </c>
      <c r="R19" s="1054">
        <v>62.6</v>
      </c>
      <c r="S19" s="1054">
        <v>67.900000000000006</v>
      </c>
      <c r="T19" s="1054">
        <v>77.400000000000006</v>
      </c>
      <c r="U19" s="1054">
        <v>69.5</v>
      </c>
      <c r="V19" s="1054">
        <v>49.6</v>
      </c>
      <c r="W19" s="1054">
        <v>52.9</v>
      </c>
      <c r="X19" s="1054">
        <v>62.2</v>
      </c>
      <c r="Y19" s="1054">
        <v>28.9</v>
      </c>
      <c r="Z19" s="1054">
        <v>44.5</v>
      </c>
      <c r="AA19" s="1054">
        <v>51.5</v>
      </c>
      <c r="AB19" s="1054">
        <v>44.4</v>
      </c>
      <c r="AC19" s="1054">
        <v>58.7</v>
      </c>
      <c r="AD19" s="1054">
        <v>64</v>
      </c>
      <c r="AE19" s="1054">
        <v>45.7</v>
      </c>
      <c r="AF19" s="1054">
        <v>42.7</v>
      </c>
      <c r="AG19" s="1054">
        <v>70.400000000000006</v>
      </c>
      <c r="AH19" s="1054">
        <v>49.1</v>
      </c>
      <c r="AI19" s="1054">
        <v>38</v>
      </c>
      <c r="AJ19" s="1054">
        <v>56</v>
      </c>
      <c r="AK19" s="1054">
        <v>60.7</v>
      </c>
      <c r="AL19" s="1054">
        <v>73</v>
      </c>
    </row>
    <row r="20" spans="2:38" ht="17.25">
      <c r="B20" s="1210"/>
      <c r="C20" s="1012" t="s">
        <v>185</v>
      </c>
      <c r="D20" s="531">
        <v>2141</v>
      </c>
      <c r="E20" s="532">
        <v>56.5</v>
      </c>
      <c r="F20" s="532">
        <v>49.5</v>
      </c>
      <c r="G20" s="532">
        <v>46.5</v>
      </c>
      <c r="H20" s="532">
        <v>69.3</v>
      </c>
      <c r="I20" s="532">
        <v>53.6</v>
      </c>
      <c r="J20" s="532">
        <v>55.5</v>
      </c>
      <c r="K20" s="532">
        <v>55.1</v>
      </c>
      <c r="L20" s="532">
        <v>55.8</v>
      </c>
      <c r="M20" s="533">
        <v>63.9</v>
      </c>
      <c r="N20" s="1053">
        <v>51.8</v>
      </c>
      <c r="O20" s="1054">
        <v>47.3</v>
      </c>
      <c r="P20" s="1054">
        <v>49.8</v>
      </c>
      <c r="Q20" s="1054">
        <v>43.3</v>
      </c>
      <c r="R20" s="1054">
        <v>61.2</v>
      </c>
      <c r="S20" s="1054">
        <v>68.2</v>
      </c>
      <c r="T20" s="1054">
        <v>78.5</v>
      </c>
      <c r="U20" s="1054">
        <v>69.2</v>
      </c>
      <c r="V20" s="1054">
        <v>51.1</v>
      </c>
      <c r="W20" s="1054">
        <v>60.2</v>
      </c>
      <c r="X20" s="1054">
        <v>63.5</v>
      </c>
      <c r="Y20" s="1054">
        <v>28.9</v>
      </c>
      <c r="Z20" s="1054">
        <v>48.7</v>
      </c>
      <c r="AA20" s="1054">
        <v>50.8</v>
      </c>
      <c r="AB20" s="1054">
        <v>52.7</v>
      </c>
      <c r="AC20" s="1054">
        <v>62.9</v>
      </c>
      <c r="AD20" s="1054">
        <v>67.8</v>
      </c>
      <c r="AE20" s="1054">
        <v>52.8</v>
      </c>
      <c r="AF20" s="1054">
        <v>44.6</v>
      </c>
      <c r="AG20" s="1054">
        <v>74.5</v>
      </c>
      <c r="AH20" s="1054">
        <v>52.5</v>
      </c>
      <c r="AI20" s="1054">
        <v>40.5</v>
      </c>
      <c r="AJ20" s="1054">
        <v>58.3</v>
      </c>
      <c r="AK20" s="1054">
        <v>60.2</v>
      </c>
      <c r="AL20" s="1054">
        <v>73.099999999999994</v>
      </c>
    </row>
    <row r="21" spans="2:38" ht="17.25">
      <c r="B21" s="1210"/>
      <c r="C21" s="1012" t="s">
        <v>186</v>
      </c>
      <c r="D21" s="531">
        <v>2069</v>
      </c>
      <c r="E21" s="532">
        <v>62.4</v>
      </c>
      <c r="F21" s="532">
        <v>51.2</v>
      </c>
      <c r="G21" s="532">
        <v>52.2</v>
      </c>
      <c r="H21" s="532">
        <v>72.8</v>
      </c>
      <c r="I21" s="532">
        <v>61.1</v>
      </c>
      <c r="J21" s="532">
        <v>62.2</v>
      </c>
      <c r="K21" s="532">
        <v>63.8</v>
      </c>
      <c r="L21" s="532">
        <v>63.2</v>
      </c>
      <c r="M21" s="533">
        <v>66.8</v>
      </c>
      <c r="N21" s="1053">
        <v>53.3</v>
      </c>
      <c r="O21" s="1054">
        <v>49.2</v>
      </c>
      <c r="P21" s="1054">
        <v>57</v>
      </c>
      <c r="Q21" s="1054">
        <v>47.4</v>
      </c>
      <c r="R21" s="1054">
        <v>65.599999999999994</v>
      </c>
      <c r="S21" s="1054">
        <v>72</v>
      </c>
      <c r="T21" s="1054">
        <v>80.7</v>
      </c>
      <c r="U21" s="1054">
        <v>74.599999999999994</v>
      </c>
      <c r="V21" s="1054">
        <v>57.3</v>
      </c>
      <c r="W21" s="1054">
        <v>71.2</v>
      </c>
      <c r="X21" s="1054">
        <v>76.2</v>
      </c>
      <c r="Y21" s="1054">
        <v>31.6</v>
      </c>
      <c r="Z21" s="1054">
        <v>55.8</v>
      </c>
      <c r="AA21" s="1054">
        <v>56.5</v>
      </c>
      <c r="AB21" s="1054">
        <v>61.6</v>
      </c>
      <c r="AC21" s="1054">
        <v>68.599999999999994</v>
      </c>
      <c r="AD21" s="1054">
        <v>76.7</v>
      </c>
      <c r="AE21" s="1054">
        <v>60.2</v>
      </c>
      <c r="AF21" s="1054">
        <v>54.5</v>
      </c>
      <c r="AG21" s="1054">
        <v>82.9</v>
      </c>
      <c r="AH21" s="1054">
        <v>57.7</v>
      </c>
      <c r="AI21" s="1054">
        <v>49</v>
      </c>
      <c r="AJ21" s="1054">
        <v>61.4</v>
      </c>
      <c r="AK21" s="1054">
        <v>64.7</v>
      </c>
      <c r="AL21" s="1054">
        <v>74.099999999999994</v>
      </c>
    </row>
    <row r="22" spans="2:38" ht="17.25">
      <c r="B22" s="1210"/>
      <c r="C22" s="1012" t="s">
        <v>187</v>
      </c>
      <c r="D22" s="531">
        <v>2267</v>
      </c>
      <c r="E22" s="532">
        <v>66.2</v>
      </c>
      <c r="F22" s="532">
        <v>52</v>
      </c>
      <c r="G22" s="532">
        <v>56.6</v>
      </c>
      <c r="H22" s="532">
        <v>77.5</v>
      </c>
      <c r="I22" s="532">
        <v>65.400000000000006</v>
      </c>
      <c r="J22" s="532">
        <v>63.5</v>
      </c>
      <c r="K22" s="532">
        <v>69</v>
      </c>
      <c r="L22" s="532">
        <v>68.8</v>
      </c>
      <c r="M22" s="533">
        <v>69.900000000000006</v>
      </c>
      <c r="N22" s="1053">
        <v>54.3</v>
      </c>
      <c r="O22" s="1054">
        <v>49.7</v>
      </c>
      <c r="P22" s="1054">
        <v>60.7</v>
      </c>
      <c r="Q22" s="1054">
        <v>52.4</v>
      </c>
      <c r="R22" s="1054">
        <v>71.3</v>
      </c>
      <c r="S22" s="1054">
        <v>77.5</v>
      </c>
      <c r="T22" s="1054">
        <v>83.8</v>
      </c>
      <c r="U22" s="1054">
        <v>75.099999999999994</v>
      </c>
      <c r="V22" s="1054">
        <v>59</v>
      </c>
      <c r="W22" s="1054">
        <v>78.7</v>
      </c>
      <c r="X22" s="1054">
        <v>81.900000000000006</v>
      </c>
      <c r="Y22" s="1054">
        <v>36.299999999999997</v>
      </c>
      <c r="Z22" s="1054">
        <v>61.2</v>
      </c>
      <c r="AA22" s="1054">
        <v>57.6</v>
      </c>
      <c r="AB22" s="1054">
        <v>59.4</v>
      </c>
      <c r="AC22" s="1054">
        <v>73.400000000000006</v>
      </c>
      <c r="AD22" s="1054">
        <v>82.3</v>
      </c>
      <c r="AE22" s="1054">
        <v>64.3</v>
      </c>
      <c r="AF22" s="1054">
        <v>60.5</v>
      </c>
      <c r="AG22" s="1054">
        <v>87.7</v>
      </c>
      <c r="AH22" s="1054">
        <v>62.5</v>
      </c>
      <c r="AI22" s="1054">
        <v>56</v>
      </c>
      <c r="AJ22" s="1054">
        <v>66.900000000000006</v>
      </c>
      <c r="AK22" s="1054">
        <v>67.5</v>
      </c>
      <c r="AL22" s="1054">
        <v>75.2</v>
      </c>
    </row>
    <row r="23" spans="2:38" ht="17.25">
      <c r="B23" s="1210"/>
      <c r="C23" s="1012" t="s">
        <v>188</v>
      </c>
      <c r="D23" s="531">
        <v>1491</v>
      </c>
      <c r="E23" s="532">
        <v>66.3</v>
      </c>
      <c r="F23" s="532">
        <v>50.4</v>
      </c>
      <c r="G23" s="532">
        <v>57.4</v>
      </c>
      <c r="H23" s="532">
        <v>77.599999999999994</v>
      </c>
      <c r="I23" s="532">
        <v>66.8</v>
      </c>
      <c r="J23" s="532">
        <v>59</v>
      </c>
      <c r="K23" s="532">
        <v>69.099999999999994</v>
      </c>
      <c r="L23" s="532">
        <v>71.2</v>
      </c>
      <c r="M23" s="533">
        <v>69.8</v>
      </c>
      <c r="N23" s="1053">
        <v>54.8</v>
      </c>
      <c r="O23" s="1054">
        <v>46</v>
      </c>
      <c r="P23" s="1054">
        <v>60</v>
      </c>
      <c r="Q23" s="1054">
        <v>54.9</v>
      </c>
      <c r="R23" s="1054">
        <v>72.3</v>
      </c>
      <c r="S23" s="1054">
        <v>77.400000000000006</v>
      </c>
      <c r="T23" s="1054">
        <v>83</v>
      </c>
      <c r="U23" s="1054">
        <v>77.3</v>
      </c>
      <c r="V23" s="1054">
        <v>61.4</v>
      </c>
      <c r="W23" s="1054">
        <v>79.5</v>
      </c>
      <c r="X23" s="1054">
        <v>85.9</v>
      </c>
      <c r="Y23" s="1054">
        <v>37.799999999999997</v>
      </c>
      <c r="Z23" s="1054">
        <v>59.2</v>
      </c>
      <c r="AA23" s="1054">
        <v>54.3</v>
      </c>
      <c r="AB23" s="1054">
        <v>48.6</v>
      </c>
      <c r="AC23" s="1054">
        <v>74</v>
      </c>
      <c r="AD23" s="1054">
        <v>84.4</v>
      </c>
      <c r="AE23" s="1054">
        <v>63.4</v>
      </c>
      <c r="AF23" s="1054">
        <v>59.5</v>
      </c>
      <c r="AG23" s="1054">
        <v>89.7</v>
      </c>
      <c r="AH23" s="1054">
        <v>64.7</v>
      </c>
      <c r="AI23" s="1054">
        <v>59.3</v>
      </c>
      <c r="AJ23" s="1054">
        <v>67.900000000000006</v>
      </c>
      <c r="AK23" s="1054">
        <v>69.400000000000006</v>
      </c>
      <c r="AL23" s="1054">
        <v>72.2</v>
      </c>
    </row>
    <row r="24" spans="2:38" ht="17.25">
      <c r="B24" s="1211"/>
      <c r="C24" s="1013" t="s">
        <v>8</v>
      </c>
      <c r="D24" s="528">
        <v>12334</v>
      </c>
      <c r="E24" s="529">
        <v>58.1</v>
      </c>
      <c r="F24" s="529">
        <v>49.4</v>
      </c>
      <c r="G24" s="529">
        <v>49</v>
      </c>
      <c r="H24" s="529">
        <v>71.3</v>
      </c>
      <c r="I24" s="529">
        <v>56.2</v>
      </c>
      <c r="J24" s="529">
        <v>54.8</v>
      </c>
      <c r="K24" s="529">
        <v>57.4</v>
      </c>
      <c r="L24" s="529">
        <v>58.3</v>
      </c>
      <c r="M24" s="530">
        <v>64.5</v>
      </c>
      <c r="N24" s="1055">
        <v>55.1</v>
      </c>
      <c r="O24" s="1056">
        <v>46.9</v>
      </c>
      <c r="P24" s="1056">
        <v>53.2</v>
      </c>
      <c r="Q24" s="1056">
        <v>47.6</v>
      </c>
      <c r="R24" s="1056">
        <v>66.2</v>
      </c>
      <c r="S24" s="1056">
        <v>72.400000000000006</v>
      </c>
      <c r="T24" s="1056">
        <v>80.2</v>
      </c>
      <c r="U24" s="1056">
        <v>65.7</v>
      </c>
      <c r="V24" s="1056">
        <v>42.9</v>
      </c>
      <c r="W24" s="1056">
        <v>55.6</v>
      </c>
      <c r="X24" s="1056">
        <v>60.8</v>
      </c>
      <c r="Y24" s="1056">
        <v>24</v>
      </c>
      <c r="Z24" s="1056">
        <v>43.9</v>
      </c>
      <c r="AA24" s="1056">
        <v>46.7</v>
      </c>
      <c r="AB24" s="1056">
        <v>50.7</v>
      </c>
      <c r="AC24" s="1056">
        <v>60</v>
      </c>
      <c r="AD24" s="1056">
        <v>68.400000000000006</v>
      </c>
      <c r="AE24" s="1056">
        <v>50.9</v>
      </c>
      <c r="AF24" s="1056">
        <v>40.6</v>
      </c>
      <c r="AG24" s="1056">
        <v>74.8</v>
      </c>
      <c r="AH24" s="1056">
        <v>45.8</v>
      </c>
      <c r="AI24" s="1056">
        <v>42.3</v>
      </c>
      <c r="AJ24" s="1056">
        <v>59.6</v>
      </c>
      <c r="AK24" s="1056">
        <v>62.8</v>
      </c>
      <c r="AL24" s="1056">
        <v>73.7</v>
      </c>
    </row>
    <row r="25" spans="2:38" ht="13.5" customHeight="1">
      <c r="B25" s="1209" t="s">
        <v>38</v>
      </c>
      <c r="C25" s="1011" t="s">
        <v>183</v>
      </c>
      <c r="D25" s="531">
        <v>1978</v>
      </c>
      <c r="E25" s="532">
        <v>40.9</v>
      </c>
      <c r="F25" s="532">
        <v>50.7</v>
      </c>
      <c r="G25" s="532">
        <v>40</v>
      </c>
      <c r="H25" s="532">
        <v>70.400000000000006</v>
      </c>
      <c r="I25" s="532">
        <v>26.3</v>
      </c>
      <c r="J25" s="532">
        <v>34.799999999999997</v>
      </c>
      <c r="K25" s="532">
        <v>31.6</v>
      </c>
      <c r="L25" s="532">
        <v>31.9</v>
      </c>
      <c r="M25" s="533">
        <v>58.8</v>
      </c>
      <c r="N25" s="1053">
        <v>57</v>
      </c>
      <c r="O25" s="1054">
        <v>44.5</v>
      </c>
      <c r="P25" s="1054">
        <v>44.1</v>
      </c>
      <c r="Q25" s="1054">
        <v>35.799999999999997</v>
      </c>
      <c r="R25" s="1054">
        <v>63.5</v>
      </c>
      <c r="S25" s="1054">
        <v>69.8</v>
      </c>
      <c r="T25" s="1054">
        <v>78</v>
      </c>
      <c r="U25" s="1054">
        <v>47.2</v>
      </c>
      <c r="V25" s="1054">
        <v>22.6</v>
      </c>
      <c r="W25" s="1054">
        <v>22.2</v>
      </c>
      <c r="X25" s="1054">
        <v>32.799999999999997</v>
      </c>
      <c r="Y25" s="1054">
        <v>12.6</v>
      </c>
      <c r="Z25" s="1054">
        <v>20.399999999999999</v>
      </c>
      <c r="AA25" s="1054">
        <v>36.5</v>
      </c>
      <c r="AB25" s="1054">
        <v>27.9</v>
      </c>
      <c r="AC25" s="1054">
        <v>40</v>
      </c>
      <c r="AD25" s="1054">
        <v>50</v>
      </c>
      <c r="AE25" s="1054">
        <v>26.1</v>
      </c>
      <c r="AF25" s="1054">
        <v>18.600000000000001</v>
      </c>
      <c r="AG25" s="1054">
        <v>53.4</v>
      </c>
      <c r="AH25" s="1054">
        <v>25</v>
      </c>
      <c r="AI25" s="1054">
        <v>17.2</v>
      </c>
      <c r="AJ25" s="1054">
        <v>49.8</v>
      </c>
      <c r="AK25" s="1054">
        <v>53.1</v>
      </c>
      <c r="AL25" s="1054">
        <v>73.5</v>
      </c>
    </row>
    <row r="26" spans="2:38" ht="17.25">
      <c r="B26" s="1210"/>
      <c r="C26" s="1012" t="s">
        <v>184</v>
      </c>
      <c r="D26" s="531">
        <v>2252</v>
      </c>
      <c r="E26" s="532">
        <v>47.7</v>
      </c>
      <c r="F26" s="532">
        <v>53.9</v>
      </c>
      <c r="G26" s="532">
        <v>46.7</v>
      </c>
      <c r="H26" s="532">
        <v>73.8</v>
      </c>
      <c r="I26" s="532">
        <v>32.299999999999997</v>
      </c>
      <c r="J26" s="532">
        <v>46.3</v>
      </c>
      <c r="K26" s="532">
        <v>40.6</v>
      </c>
      <c r="L26" s="532">
        <v>41.7</v>
      </c>
      <c r="M26" s="533">
        <v>63.6</v>
      </c>
      <c r="N26" s="1053">
        <v>58.3</v>
      </c>
      <c r="O26" s="1054">
        <v>49.5</v>
      </c>
      <c r="P26" s="1054">
        <v>46.6</v>
      </c>
      <c r="Q26" s="1054">
        <v>46.8</v>
      </c>
      <c r="R26" s="1054">
        <v>66.400000000000006</v>
      </c>
      <c r="S26" s="1054">
        <v>73.599999999999994</v>
      </c>
      <c r="T26" s="1054">
        <v>81.3</v>
      </c>
      <c r="U26" s="1054">
        <v>54.5</v>
      </c>
      <c r="V26" s="1054">
        <v>26</v>
      </c>
      <c r="W26" s="1054">
        <v>31.8</v>
      </c>
      <c r="X26" s="1054">
        <v>37.799999999999997</v>
      </c>
      <c r="Y26" s="1054">
        <v>14.3</v>
      </c>
      <c r="Z26" s="1054">
        <v>29.2</v>
      </c>
      <c r="AA26" s="1054">
        <v>42.6</v>
      </c>
      <c r="AB26" s="1054">
        <v>44.5</v>
      </c>
      <c r="AC26" s="1054">
        <v>51.7</v>
      </c>
      <c r="AD26" s="1054">
        <v>58.2</v>
      </c>
      <c r="AE26" s="1054">
        <v>41.6</v>
      </c>
      <c r="AF26" s="1054">
        <v>22.1</v>
      </c>
      <c r="AG26" s="1054">
        <v>64.400000000000006</v>
      </c>
      <c r="AH26" s="1054">
        <v>30.8</v>
      </c>
      <c r="AI26" s="1054">
        <v>30</v>
      </c>
      <c r="AJ26" s="1054">
        <v>56.3</v>
      </c>
      <c r="AK26" s="1054">
        <v>59.8</v>
      </c>
      <c r="AL26" s="1054">
        <v>74.7</v>
      </c>
    </row>
    <row r="27" spans="2:38" ht="17.25">
      <c r="B27" s="1210"/>
      <c r="C27" s="1012" t="s">
        <v>185</v>
      </c>
      <c r="D27" s="531">
        <v>2107</v>
      </c>
      <c r="E27" s="532">
        <v>52.4</v>
      </c>
      <c r="F27" s="532">
        <v>54.7</v>
      </c>
      <c r="G27" s="532">
        <v>49.3</v>
      </c>
      <c r="H27" s="532">
        <v>74.7</v>
      </c>
      <c r="I27" s="532">
        <v>39.200000000000003</v>
      </c>
      <c r="J27" s="532">
        <v>52.2</v>
      </c>
      <c r="K27" s="532">
        <v>47.7</v>
      </c>
      <c r="L27" s="532">
        <v>49.1</v>
      </c>
      <c r="M27" s="533">
        <v>65.5</v>
      </c>
      <c r="N27" s="1053">
        <v>59.6</v>
      </c>
      <c r="O27" s="1054">
        <v>49.8</v>
      </c>
      <c r="P27" s="1054">
        <v>49.4</v>
      </c>
      <c r="Q27" s="1054">
        <v>49.2</v>
      </c>
      <c r="R27" s="1054">
        <v>68.599999999999994</v>
      </c>
      <c r="S27" s="1054">
        <v>73.2</v>
      </c>
      <c r="T27" s="1054">
        <v>82.2</v>
      </c>
      <c r="U27" s="1054">
        <v>59</v>
      </c>
      <c r="V27" s="1054">
        <v>29.8</v>
      </c>
      <c r="W27" s="1054">
        <v>43</v>
      </c>
      <c r="X27" s="1054">
        <v>47.5</v>
      </c>
      <c r="Y27" s="1054">
        <v>17.399999999999999</v>
      </c>
      <c r="Z27" s="1054">
        <v>38.6</v>
      </c>
      <c r="AA27" s="1054">
        <v>41.2</v>
      </c>
      <c r="AB27" s="1054">
        <v>56.3</v>
      </c>
      <c r="AC27" s="1054">
        <v>58.9</v>
      </c>
      <c r="AD27" s="1054">
        <v>64.3</v>
      </c>
      <c r="AE27" s="1054">
        <v>50.5</v>
      </c>
      <c r="AF27" s="1054">
        <v>28.3</v>
      </c>
      <c r="AG27" s="1054">
        <v>72.7</v>
      </c>
      <c r="AH27" s="1054">
        <v>37</v>
      </c>
      <c r="AI27" s="1054">
        <v>37.6</v>
      </c>
      <c r="AJ27" s="1054">
        <v>59.4</v>
      </c>
      <c r="AK27" s="1054">
        <v>62.8</v>
      </c>
      <c r="AL27" s="1054">
        <v>74.400000000000006</v>
      </c>
    </row>
    <row r="28" spans="2:38" ht="17.25">
      <c r="B28" s="1210"/>
      <c r="C28" s="1012" t="s">
        <v>186</v>
      </c>
      <c r="D28" s="531">
        <v>2094</v>
      </c>
      <c r="E28" s="532">
        <v>59.1</v>
      </c>
      <c r="F28" s="532">
        <v>55.9</v>
      </c>
      <c r="G28" s="532">
        <v>57.7</v>
      </c>
      <c r="H28" s="532">
        <v>77.900000000000006</v>
      </c>
      <c r="I28" s="532">
        <v>48.2</v>
      </c>
      <c r="J28" s="532">
        <v>58.9</v>
      </c>
      <c r="K28" s="532">
        <v>57.3</v>
      </c>
      <c r="L28" s="532">
        <v>55.8</v>
      </c>
      <c r="M28" s="533">
        <v>70.400000000000006</v>
      </c>
      <c r="N28" s="1053">
        <v>61.8</v>
      </c>
      <c r="O28" s="1054">
        <v>49.9</v>
      </c>
      <c r="P28" s="1054">
        <v>60.6</v>
      </c>
      <c r="Q28" s="1054">
        <v>54.8</v>
      </c>
      <c r="R28" s="1054">
        <v>71.8</v>
      </c>
      <c r="S28" s="1054">
        <v>77.5</v>
      </c>
      <c r="T28" s="1054">
        <v>84.3</v>
      </c>
      <c r="U28" s="1054">
        <v>66</v>
      </c>
      <c r="V28" s="1054">
        <v>40.6</v>
      </c>
      <c r="W28" s="1054">
        <v>58.1</v>
      </c>
      <c r="X28" s="1054">
        <v>59.1</v>
      </c>
      <c r="Y28" s="1054">
        <v>18.399999999999999</v>
      </c>
      <c r="Z28" s="1054">
        <v>46.9</v>
      </c>
      <c r="AA28" s="1054">
        <v>46.2</v>
      </c>
      <c r="AB28" s="1054">
        <v>65.3</v>
      </c>
      <c r="AC28" s="1054">
        <v>65.3</v>
      </c>
      <c r="AD28" s="1054">
        <v>73.8</v>
      </c>
      <c r="AE28" s="1054">
        <v>58.9</v>
      </c>
      <c r="AF28" s="1054">
        <v>39.4</v>
      </c>
      <c r="AG28" s="1054">
        <v>78.7</v>
      </c>
      <c r="AH28" s="1054">
        <v>41.6</v>
      </c>
      <c r="AI28" s="1054">
        <v>47</v>
      </c>
      <c r="AJ28" s="1054">
        <v>64</v>
      </c>
      <c r="AK28" s="1054">
        <v>69.8</v>
      </c>
      <c r="AL28" s="1054">
        <v>77.3</v>
      </c>
    </row>
    <row r="29" spans="2:38" ht="17.25">
      <c r="B29" s="1210"/>
      <c r="C29" s="1012" t="s">
        <v>187</v>
      </c>
      <c r="D29" s="531">
        <v>2582</v>
      </c>
      <c r="E29" s="532">
        <v>60.8</v>
      </c>
      <c r="F29" s="532">
        <v>51.5</v>
      </c>
      <c r="G29" s="532">
        <v>59.2</v>
      </c>
      <c r="H29" s="532">
        <v>77.2</v>
      </c>
      <c r="I29" s="532">
        <v>52.3</v>
      </c>
      <c r="J29" s="532">
        <v>57</v>
      </c>
      <c r="K29" s="532">
        <v>60.7</v>
      </c>
      <c r="L29" s="532">
        <v>62.6</v>
      </c>
      <c r="M29" s="533">
        <v>70.900000000000006</v>
      </c>
      <c r="N29" s="1053">
        <v>56.9</v>
      </c>
      <c r="O29" s="1054">
        <v>46.2</v>
      </c>
      <c r="P29" s="1054">
        <v>60.8</v>
      </c>
      <c r="Q29" s="1054">
        <v>57.6</v>
      </c>
      <c r="R29" s="1054">
        <v>70.5</v>
      </c>
      <c r="S29" s="1054">
        <v>77.3</v>
      </c>
      <c r="T29" s="1054">
        <v>83.8</v>
      </c>
      <c r="U29" s="1054">
        <v>69.599999999999994</v>
      </c>
      <c r="V29" s="1054">
        <v>41.4</v>
      </c>
      <c r="W29" s="1054">
        <v>65.8</v>
      </c>
      <c r="X29" s="1054">
        <v>67.5</v>
      </c>
      <c r="Y29" s="1054">
        <v>20.7</v>
      </c>
      <c r="Z29" s="1054">
        <v>49</v>
      </c>
      <c r="AA29" s="1054">
        <v>42.7</v>
      </c>
      <c r="AB29" s="1054">
        <v>63.6</v>
      </c>
      <c r="AC29" s="1054">
        <v>64.599999999999994</v>
      </c>
      <c r="AD29" s="1054">
        <v>75.900000000000006</v>
      </c>
      <c r="AE29" s="1054">
        <v>62.3</v>
      </c>
      <c r="AF29" s="1054">
        <v>43.8</v>
      </c>
      <c r="AG29" s="1054">
        <v>84.3</v>
      </c>
      <c r="AH29" s="1054">
        <v>47.6</v>
      </c>
      <c r="AI29" s="1054">
        <v>55.8</v>
      </c>
      <c r="AJ29" s="1054">
        <v>66.099999999999994</v>
      </c>
      <c r="AK29" s="1054">
        <v>70.099999999999994</v>
      </c>
      <c r="AL29" s="1054">
        <v>76.599999999999994</v>
      </c>
    </row>
    <row r="30" spans="2:38" ht="17.25">
      <c r="B30" s="1210"/>
      <c r="C30" s="1012" t="s">
        <v>188</v>
      </c>
      <c r="D30" s="531">
        <v>1653</v>
      </c>
      <c r="E30" s="532">
        <v>57</v>
      </c>
      <c r="F30" s="532">
        <v>48.1</v>
      </c>
      <c r="G30" s="532">
        <v>57.2</v>
      </c>
      <c r="H30" s="532">
        <v>71.7</v>
      </c>
      <c r="I30" s="532">
        <v>50.8</v>
      </c>
      <c r="J30" s="532">
        <v>49.5</v>
      </c>
      <c r="K30" s="532">
        <v>56.2</v>
      </c>
      <c r="L30" s="532">
        <v>59.7</v>
      </c>
      <c r="M30" s="533">
        <v>66</v>
      </c>
      <c r="N30" s="1053">
        <v>57.7</v>
      </c>
      <c r="O30" s="1054">
        <v>38.5</v>
      </c>
      <c r="P30" s="1054">
        <v>57</v>
      </c>
      <c r="Q30" s="1054">
        <v>57.3</v>
      </c>
      <c r="R30" s="1054">
        <v>66.2</v>
      </c>
      <c r="S30" s="1054">
        <v>71.8</v>
      </c>
      <c r="T30" s="1054">
        <v>77.099999999999994</v>
      </c>
      <c r="U30" s="1054">
        <v>65.599999999999994</v>
      </c>
      <c r="V30" s="1054">
        <v>38.700000000000003</v>
      </c>
      <c r="W30" s="1054">
        <v>66.7</v>
      </c>
      <c r="X30" s="1054">
        <v>68.8</v>
      </c>
      <c r="Y30" s="1054">
        <v>22.4</v>
      </c>
      <c r="Z30" s="1054">
        <v>42.3</v>
      </c>
      <c r="AA30" s="1054">
        <v>36.5</v>
      </c>
      <c r="AB30" s="1054">
        <v>51.9</v>
      </c>
      <c r="AC30" s="1054">
        <v>60</v>
      </c>
      <c r="AD30" s="1054">
        <v>74.5</v>
      </c>
      <c r="AE30" s="1054">
        <v>54.7</v>
      </c>
      <c r="AF30" s="1054">
        <v>39.4</v>
      </c>
      <c r="AG30" s="1054">
        <v>81.7</v>
      </c>
      <c r="AH30" s="1054">
        <v>44</v>
      </c>
      <c r="AI30" s="1054">
        <v>53.4</v>
      </c>
      <c r="AJ30" s="1054">
        <v>61.2</v>
      </c>
      <c r="AK30" s="1054">
        <v>65.8</v>
      </c>
      <c r="AL30" s="1054">
        <v>71.099999999999994</v>
      </c>
    </row>
    <row r="31" spans="2:38" ht="17.25">
      <c r="B31" s="1211"/>
      <c r="C31" s="1013" t="s">
        <v>8</v>
      </c>
      <c r="D31" s="528">
        <v>12666</v>
      </c>
      <c r="E31" s="532">
        <v>53.2</v>
      </c>
      <c r="F31" s="532">
        <v>52.6</v>
      </c>
      <c r="G31" s="532">
        <v>51.8</v>
      </c>
      <c r="H31" s="532">
        <v>74.5</v>
      </c>
      <c r="I31" s="532">
        <v>41.6</v>
      </c>
      <c r="J31" s="532">
        <v>50.1</v>
      </c>
      <c r="K31" s="532">
        <v>49.3</v>
      </c>
      <c r="L31" s="532">
        <v>50.3</v>
      </c>
      <c r="M31" s="533">
        <v>66.099999999999994</v>
      </c>
      <c r="N31" s="1053">
        <v>55.1</v>
      </c>
      <c r="O31" s="1054">
        <v>46.9</v>
      </c>
      <c r="P31" s="1054">
        <v>53.2</v>
      </c>
      <c r="Q31" s="1054">
        <v>47.6</v>
      </c>
      <c r="R31" s="1054">
        <v>66.2</v>
      </c>
      <c r="S31" s="1054">
        <v>72.400000000000006</v>
      </c>
      <c r="T31" s="1054">
        <v>80.2</v>
      </c>
      <c r="U31" s="1054">
        <v>65.7</v>
      </c>
      <c r="V31" s="1054">
        <v>42.9</v>
      </c>
      <c r="W31" s="1054">
        <v>55.6</v>
      </c>
      <c r="X31" s="1054">
        <v>60.8</v>
      </c>
      <c r="Y31" s="1054">
        <v>24</v>
      </c>
      <c r="Z31" s="1054">
        <v>43.9</v>
      </c>
      <c r="AA31" s="1054">
        <v>46.7</v>
      </c>
      <c r="AB31" s="1054">
        <v>50.7</v>
      </c>
      <c r="AC31" s="1054">
        <v>60</v>
      </c>
      <c r="AD31" s="1054">
        <v>68.400000000000006</v>
      </c>
      <c r="AE31" s="1054">
        <v>50.9</v>
      </c>
      <c r="AF31" s="1054">
        <v>40.6</v>
      </c>
      <c r="AG31" s="1054">
        <v>74.8</v>
      </c>
      <c r="AH31" s="1054">
        <v>45.8</v>
      </c>
      <c r="AI31" s="1054">
        <v>42.3</v>
      </c>
      <c r="AJ31" s="1054">
        <v>59.6</v>
      </c>
      <c r="AK31" s="1054">
        <v>62.8</v>
      </c>
      <c r="AL31" s="1054">
        <v>73.7</v>
      </c>
    </row>
    <row r="32" spans="2:38" ht="17.25" customHeight="1">
      <c r="B32" s="1199" t="s">
        <v>39</v>
      </c>
      <c r="C32" s="1003" t="s">
        <v>40</v>
      </c>
      <c r="D32" s="1048">
        <v>1108</v>
      </c>
      <c r="E32" s="1049">
        <v>54.6</v>
      </c>
      <c r="F32" s="1049">
        <v>52.7</v>
      </c>
      <c r="G32" s="1049">
        <v>48.6</v>
      </c>
      <c r="H32" s="1049">
        <v>72.900000000000006</v>
      </c>
      <c r="I32" s="1049">
        <v>46</v>
      </c>
      <c r="J32" s="1049">
        <v>53.3</v>
      </c>
      <c r="K32" s="1049">
        <v>51.3</v>
      </c>
      <c r="L32" s="1049">
        <v>53.6</v>
      </c>
      <c r="M32" s="1050">
        <v>64.099999999999994</v>
      </c>
      <c r="N32" s="1051">
        <v>55.9</v>
      </c>
      <c r="O32" s="1052">
        <v>49.5</v>
      </c>
      <c r="P32" s="1052">
        <v>51</v>
      </c>
      <c r="Q32" s="1052">
        <v>46.2</v>
      </c>
      <c r="R32" s="1052">
        <v>66</v>
      </c>
      <c r="S32" s="1052">
        <v>72.400000000000006</v>
      </c>
      <c r="T32" s="1052">
        <v>80.2</v>
      </c>
      <c r="U32" s="1052">
        <v>63.6</v>
      </c>
      <c r="V32" s="1052">
        <v>38.4</v>
      </c>
      <c r="W32" s="1052">
        <v>53</v>
      </c>
      <c r="X32" s="1052">
        <v>58.8</v>
      </c>
      <c r="Y32" s="1052">
        <v>21.1</v>
      </c>
      <c r="Z32" s="1052">
        <v>41</v>
      </c>
      <c r="AA32" s="1052">
        <v>43.7</v>
      </c>
      <c r="AB32" s="1052">
        <v>53.8</v>
      </c>
      <c r="AC32" s="1052">
        <v>62.4</v>
      </c>
      <c r="AD32" s="1052">
        <v>69.099999999999994</v>
      </c>
      <c r="AE32" s="1052">
        <v>48.6</v>
      </c>
      <c r="AF32" s="1052">
        <v>36.1</v>
      </c>
      <c r="AG32" s="1052">
        <v>74.3</v>
      </c>
      <c r="AH32" s="1052">
        <v>43</v>
      </c>
      <c r="AI32" s="1052">
        <v>43.6</v>
      </c>
      <c r="AJ32" s="1052">
        <v>58.8</v>
      </c>
      <c r="AK32" s="1052">
        <v>61.1</v>
      </c>
      <c r="AL32" s="1052">
        <v>72.400000000000006</v>
      </c>
    </row>
    <row r="33" spans="2:38" ht="17.25">
      <c r="B33" s="1212"/>
      <c r="C33" s="1014" t="s">
        <v>41</v>
      </c>
      <c r="D33" s="1057">
        <v>272</v>
      </c>
      <c r="E33" s="1058">
        <v>51.7</v>
      </c>
      <c r="F33" s="1058">
        <v>48.3</v>
      </c>
      <c r="G33" s="1058">
        <v>46.9</v>
      </c>
      <c r="H33" s="1058">
        <v>70.7</v>
      </c>
      <c r="I33" s="1058">
        <v>42.4</v>
      </c>
      <c r="J33" s="1058">
        <v>50.6</v>
      </c>
      <c r="K33" s="1058">
        <v>48.5</v>
      </c>
      <c r="L33" s="1058">
        <v>49</v>
      </c>
      <c r="M33" s="1059">
        <v>63.4</v>
      </c>
      <c r="N33" s="1053">
        <v>52.6</v>
      </c>
      <c r="O33" s="1054">
        <v>44.1</v>
      </c>
      <c r="P33" s="1054">
        <v>49.6</v>
      </c>
      <c r="Q33" s="1054">
        <v>44.1</v>
      </c>
      <c r="R33" s="1054">
        <v>65.400000000000006</v>
      </c>
      <c r="S33" s="1054">
        <v>70.599999999999994</v>
      </c>
      <c r="T33" s="1054">
        <v>76.099999999999994</v>
      </c>
      <c r="U33" s="1054">
        <v>61</v>
      </c>
      <c r="V33" s="1054">
        <v>33.799999999999997</v>
      </c>
      <c r="W33" s="1054">
        <v>48.5</v>
      </c>
      <c r="X33" s="1054">
        <v>52.9</v>
      </c>
      <c r="Y33" s="1054">
        <v>18.8</v>
      </c>
      <c r="Z33" s="1054">
        <v>39.299999999999997</v>
      </c>
      <c r="AA33" s="1054">
        <v>43</v>
      </c>
      <c r="AB33" s="1054">
        <v>50.7</v>
      </c>
      <c r="AC33" s="1054">
        <v>58.1</v>
      </c>
      <c r="AD33" s="1054">
        <v>63.6</v>
      </c>
      <c r="AE33" s="1054">
        <v>44.9</v>
      </c>
      <c r="AF33" s="1054">
        <v>37.1</v>
      </c>
      <c r="AG33" s="1054">
        <v>69.5</v>
      </c>
      <c r="AH33" s="1054">
        <v>37.9</v>
      </c>
      <c r="AI33" s="1054">
        <v>39.700000000000003</v>
      </c>
      <c r="AJ33" s="1054">
        <v>54.8</v>
      </c>
      <c r="AK33" s="1054">
        <v>60.3</v>
      </c>
      <c r="AL33" s="1054">
        <v>75</v>
      </c>
    </row>
    <row r="34" spans="2:38" ht="17.25">
      <c r="B34" s="1212"/>
      <c r="C34" s="1021" t="s">
        <v>42</v>
      </c>
      <c r="D34" s="531">
        <v>259</v>
      </c>
      <c r="E34" s="532">
        <v>54.9</v>
      </c>
      <c r="F34" s="532">
        <v>53.1</v>
      </c>
      <c r="G34" s="532">
        <v>52.1</v>
      </c>
      <c r="H34" s="532">
        <v>75.3</v>
      </c>
      <c r="I34" s="532">
        <v>44</v>
      </c>
      <c r="J34" s="532">
        <v>52.9</v>
      </c>
      <c r="K34" s="532">
        <v>52.8</v>
      </c>
      <c r="L34" s="532">
        <v>52.3</v>
      </c>
      <c r="M34" s="533">
        <v>66.400000000000006</v>
      </c>
      <c r="N34" s="1053">
        <v>58.3</v>
      </c>
      <c r="O34" s="1054">
        <v>47.9</v>
      </c>
      <c r="P34" s="1054">
        <v>54.4</v>
      </c>
      <c r="Q34" s="1054">
        <v>49.8</v>
      </c>
      <c r="R34" s="1054">
        <v>68.7</v>
      </c>
      <c r="S34" s="1054">
        <v>77.2</v>
      </c>
      <c r="T34" s="1054">
        <v>79.900000000000006</v>
      </c>
      <c r="U34" s="1054">
        <v>62.2</v>
      </c>
      <c r="V34" s="1054">
        <v>35.1</v>
      </c>
      <c r="W34" s="1054">
        <v>49.8</v>
      </c>
      <c r="X34" s="1054">
        <v>58.7</v>
      </c>
      <c r="Y34" s="1054">
        <v>16.600000000000001</v>
      </c>
      <c r="Z34" s="1054">
        <v>41.7</v>
      </c>
      <c r="AA34" s="1054">
        <v>44.8</v>
      </c>
      <c r="AB34" s="1054">
        <v>51</v>
      </c>
      <c r="AC34" s="1054">
        <v>62.9</v>
      </c>
      <c r="AD34" s="1054">
        <v>69.900000000000006</v>
      </c>
      <c r="AE34" s="1054">
        <v>51</v>
      </c>
      <c r="AF34" s="1054">
        <v>37.5</v>
      </c>
      <c r="AG34" s="1054">
        <v>74.900000000000006</v>
      </c>
      <c r="AH34" s="1054">
        <v>41.3</v>
      </c>
      <c r="AI34" s="1054">
        <v>40.5</v>
      </c>
      <c r="AJ34" s="1054">
        <v>60.2</v>
      </c>
      <c r="AK34" s="1054">
        <v>62.2</v>
      </c>
      <c r="AL34" s="1054">
        <v>76.8</v>
      </c>
    </row>
    <row r="35" spans="2:38" ht="17.25">
      <c r="B35" s="1212"/>
      <c r="C35" s="1021" t="s">
        <v>43</v>
      </c>
      <c r="D35" s="531">
        <v>462</v>
      </c>
      <c r="E35" s="532">
        <v>53.7</v>
      </c>
      <c r="F35" s="532">
        <v>49.9</v>
      </c>
      <c r="G35" s="532">
        <v>49.5</v>
      </c>
      <c r="H35" s="532">
        <v>73.7</v>
      </c>
      <c r="I35" s="532">
        <v>45.5</v>
      </c>
      <c r="J35" s="532">
        <v>51.7</v>
      </c>
      <c r="K35" s="532">
        <v>48.9</v>
      </c>
      <c r="L35" s="532">
        <v>51.8</v>
      </c>
      <c r="M35" s="533">
        <v>63.9</v>
      </c>
      <c r="N35" s="1053">
        <v>52.8</v>
      </c>
      <c r="O35" s="1054">
        <v>47</v>
      </c>
      <c r="P35" s="1054">
        <v>50.6</v>
      </c>
      <c r="Q35" s="1054">
        <v>48.3</v>
      </c>
      <c r="R35" s="1054">
        <v>67.5</v>
      </c>
      <c r="S35" s="1054">
        <v>74.2</v>
      </c>
      <c r="T35" s="1054">
        <v>79.400000000000006</v>
      </c>
      <c r="U35" s="1054">
        <v>65.2</v>
      </c>
      <c r="V35" s="1054">
        <v>40.299999999999997</v>
      </c>
      <c r="W35" s="1054">
        <v>50.6</v>
      </c>
      <c r="X35" s="1054">
        <v>58.9</v>
      </c>
      <c r="Y35" s="1054">
        <v>19.5</v>
      </c>
      <c r="Z35" s="1054">
        <v>38.5</v>
      </c>
      <c r="AA35" s="1054">
        <v>46.1</v>
      </c>
      <c r="AB35" s="1054">
        <v>49.1</v>
      </c>
      <c r="AC35" s="1054">
        <v>59.7</v>
      </c>
      <c r="AD35" s="1054">
        <v>65.599999999999994</v>
      </c>
      <c r="AE35" s="1054">
        <v>44.6</v>
      </c>
      <c r="AF35" s="1054">
        <v>36.6</v>
      </c>
      <c r="AG35" s="1054">
        <v>73.8</v>
      </c>
      <c r="AH35" s="1054">
        <v>41.8</v>
      </c>
      <c r="AI35" s="1054">
        <v>39.799999999999997</v>
      </c>
      <c r="AJ35" s="1054">
        <v>59.3</v>
      </c>
      <c r="AK35" s="1054">
        <v>58.4</v>
      </c>
      <c r="AL35" s="1054">
        <v>73.8</v>
      </c>
    </row>
    <row r="36" spans="2:38" ht="17.25">
      <c r="B36" s="1212"/>
      <c r="C36" s="1021" t="s">
        <v>44</v>
      </c>
      <c r="D36" s="531">
        <v>212</v>
      </c>
      <c r="E36" s="532">
        <v>55.8</v>
      </c>
      <c r="F36" s="532">
        <v>51.4</v>
      </c>
      <c r="G36" s="532">
        <v>47.2</v>
      </c>
      <c r="H36" s="532">
        <v>74.7</v>
      </c>
      <c r="I36" s="532">
        <v>48.1</v>
      </c>
      <c r="J36" s="532">
        <v>51.3</v>
      </c>
      <c r="K36" s="532">
        <v>56.3</v>
      </c>
      <c r="L36" s="532">
        <v>54.6</v>
      </c>
      <c r="M36" s="533">
        <v>66</v>
      </c>
      <c r="N36" s="1053">
        <v>56.1</v>
      </c>
      <c r="O36" s="1054">
        <v>46.7</v>
      </c>
      <c r="P36" s="1054">
        <v>53.8</v>
      </c>
      <c r="Q36" s="1054">
        <v>40.6</v>
      </c>
      <c r="R36" s="1054">
        <v>68.900000000000006</v>
      </c>
      <c r="S36" s="1054">
        <v>72.2</v>
      </c>
      <c r="T36" s="1054">
        <v>83</v>
      </c>
      <c r="U36" s="1054">
        <v>69.8</v>
      </c>
      <c r="V36" s="1054">
        <v>44.3</v>
      </c>
      <c r="W36" s="1054">
        <v>56.1</v>
      </c>
      <c r="X36" s="1054">
        <v>60.8</v>
      </c>
      <c r="Y36" s="1054">
        <v>16</v>
      </c>
      <c r="Z36" s="1054">
        <v>41.5</v>
      </c>
      <c r="AA36" s="1054">
        <v>40.6</v>
      </c>
      <c r="AB36" s="1054">
        <v>51.9</v>
      </c>
      <c r="AC36" s="1054">
        <v>61.3</v>
      </c>
      <c r="AD36" s="1054">
        <v>72.2</v>
      </c>
      <c r="AE36" s="1054">
        <v>52.4</v>
      </c>
      <c r="AF36" s="1054">
        <v>44.3</v>
      </c>
      <c r="AG36" s="1054">
        <v>76.900000000000006</v>
      </c>
      <c r="AH36" s="1054">
        <v>47.2</v>
      </c>
      <c r="AI36" s="1054">
        <v>39.6</v>
      </c>
      <c r="AJ36" s="1054">
        <v>58.5</v>
      </c>
      <c r="AK36" s="1054">
        <v>64.2</v>
      </c>
      <c r="AL36" s="1054">
        <v>75.5</v>
      </c>
    </row>
    <row r="37" spans="2:38" ht="17.25">
      <c r="B37" s="1212"/>
      <c r="C37" s="1021" t="s">
        <v>45</v>
      </c>
      <c r="D37" s="531">
        <v>224</v>
      </c>
      <c r="E37" s="532">
        <v>51.6</v>
      </c>
      <c r="F37" s="532">
        <v>48.2</v>
      </c>
      <c r="G37" s="532">
        <v>45.8</v>
      </c>
      <c r="H37" s="532">
        <v>69.2</v>
      </c>
      <c r="I37" s="532">
        <v>43.7</v>
      </c>
      <c r="J37" s="532">
        <v>52.7</v>
      </c>
      <c r="K37" s="532">
        <v>47.3</v>
      </c>
      <c r="L37" s="532">
        <v>50.7</v>
      </c>
      <c r="M37" s="533">
        <v>59.7</v>
      </c>
      <c r="N37" s="1053">
        <v>50</v>
      </c>
      <c r="O37" s="1054">
        <v>46.4</v>
      </c>
      <c r="P37" s="1054">
        <v>48.2</v>
      </c>
      <c r="Q37" s="1054">
        <v>43.3</v>
      </c>
      <c r="R37" s="1054">
        <v>62.9</v>
      </c>
      <c r="S37" s="1054">
        <v>71.400000000000006</v>
      </c>
      <c r="T37" s="1054">
        <v>73.2</v>
      </c>
      <c r="U37" s="1054">
        <v>58.5</v>
      </c>
      <c r="V37" s="1054">
        <v>36.6</v>
      </c>
      <c r="W37" s="1054">
        <v>54.5</v>
      </c>
      <c r="X37" s="1054">
        <v>54</v>
      </c>
      <c r="Y37" s="1054">
        <v>18.3</v>
      </c>
      <c r="Z37" s="1054">
        <v>40.200000000000003</v>
      </c>
      <c r="AA37" s="1054">
        <v>43.3</v>
      </c>
      <c r="AB37" s="1054">
        <v>53.1</v>
      </c>
      <c r="AC37" s="1054">
        <v>61.6</v>
      </c>
      <c r="AD37" s="1054">
        <v>62.9</v>
      </c>
      <c r="AE37" s="1054">
        <v>44.6</v>
      </c>
      <c r="AF37" s="1054">
        <v>34.4</v>
      </c>
      <c r="AG37" s="1054">
        <v>70.099999999999994</v>
      </c>
      <c r="AH37" s="1054">
        <v>45.5</v>
      </c>
      <c r="AI37" s="1054">
        <v>36.6</v>
      </c>
      <c r="AJ37" s="1054">
        <v>53.1</v>
      </c>
      <c r="AK37" s="1054">
        <v>54.9</v>
      </c>
      <c r="AL37" s="1054">
        <v>71</v>
      </c>
    </row>
    <row r="38" spans="2:38" ht="17.25">
      <c r="B38" s="1212"/>
      <c r="C38" s="1022" t="s">
        <v>46</v>
      </c>
      <c r="D38" s="1060">
        <v>388</v>
      </c>
      <c r="E38" s="1061">
        <v>53.6</v>
      </c>
      <c r="F38" s="1061">
        <v>54.4</v>
      </c>
      <c r="G38" s="1061">
        <v>47</v>
      </c>
      <c r="H38" s="1061">
        <v>73.5</v>
      </c>
      <c r="I38" s="1061">
        <v>44.8</v>
      </c>
      <c r="J38" s="1061">
        <v>49.3</v>
      </c>
      <c r="K38" s="1061">
        <v>49.7</v>
      </c>
      <c r="L38" s="1061">
        <v>50.4</v>
      </c>
      <c r="M38" s="1062">
        <v>66.599999999999994</v>
      </c>
      <c r="N38" s="1053">
        <v>59.5</v>
      </c>
      <c r="O38" s="1054">
        <v>49.2</v>
      </c>
      <c r="P38" s="1054">
        <v>48.5</v>
      </c>
      <c r="Q38" s="1054">
        <v>45.6</v>
      </c>
      <c r="R38" s="1054">
        <v>69.099999999999994</v>
      </c>
      <c r="S38" s="1054">
        <v>73.2</v>
      </c>
      <c r="T38" s="1054">
        <v>78.400000000000006</v>
      </c>
      <c r="U38" s="1054">
        <v>62.9</v>
      </c>
      <c r="V38" s="1054">
        <v>36.9</v>
      </c>
      <c r="W38" s="1054">
        <v>50.3</v>
      </c>
      <c r="X38" s="1054">
        <v>58</v>
      </c>
      <c r="Y38" s="1054">
        <v>20.6</v>
      </c>
      <c r="Z38" s="1054">
        <v>40.200000000000003</v>
      </c>
      <c r="AA38" s="1054">
        <v>43.3</v>
      </c>
      <c r="AB38" s="1054">
        <v>46.1</v>
      </c>
      <c r="AC38" s="1054">
        <v>58.5</v>
      </c>
      <c r="AD38" s="1054">
        <v>64.7</v>
      </c>
      <c r="AE38" s="1054">
        <v>47.2</v>
      </c>
      <c r="AF38" s="1054">
        <v>37.1</v>
      </c>
      <c r="AG38" s="1054">
        <v>70.099999999999994</v>
      </c>
      <c r="AH38" s="1054">
        <v>41.8</v>
      </c>
      <c r="AI38" s="1054">
        <v>39.4</v>
      </c>
      <c r="AJ38" s="1054">
        <v>61.9</v>
      </c>
      <c r="AK38" s="1054">
        <v>62.4</v>
      </c>
      <c r="AL38" s="1054">
        <v>75.5</v>
      </c>
    </row>
    <row r="39" spans="2:38" ht="17.25">
      <c r="B39" s="1212"/>
      <c r="C39" s="1010" t="s">
        <v>47</v>
      </c>
      <c r="D39" s="531">
        <v>581</v>
      </c>
      <c r="E39" s="532">
        <v>55.2</v>
      </c>
      <c r="F39" s="532">
        <v>49.8</v>
      </c>
      <c r="G39" s="532">
        <v>50.7</v>
      </c>
      <c r="H39" s="532">
        <v>73.2</v>
      </c>
      <c r="I39" s="532">
        <v>47.6</v>
      </c>
      <c r="J39" s="532">
        <v>53.1</v>
      </c>
      <c r="K39" s="532">
        <v>52.6</v>
      </c>
      <c r="L39" s="532">
        <v>54.3</v>
      </c>
      <c r="M39" s="533">
        <v>64.900000000000006</v>
      </c>
      <c r="N39" s="1053">
        <v>53.4</v>
      </c>
      <c r="O39" s="1054">
        <v>46.3</v>
      </c>
      <c r="P39" s="1054">
        <v>53.7</v>
      </c>
      <c r="Q39" s="1054">
        <v>47.7</v>
      </c>
      <c r="R39" s="1054">
        <v>67.3</v>
      </c>
      <c r="S39" s="1054">
        <v>72.8</v>
      </c>
      <c r="T39" s="1054">
        <v>79.5</v>
      </c>
      <c r="U39" s="1054">
        <v>66.8</v>
      </c>
      <c r="V39" s="1054">
        <v>41.5</v>
      </c>
      <c r="W39" s="1054">
        <v>53.4</v>
      </c>
      <c r="X39" s="1054">
        <v>59.7</v>
      </c>
      <c r="Y39" s="1054">
        <v>21.7</v>
      </c>
      <c r="Z39" s="1054">
        <v>42.9</v>
      </c>
      <c r="AA39" s="1054">
        <v>49.6</v>
      </c>
      <c r="AB39" s="1054">
        <v>51.6</v>
      </c>
      <c r="AC39" s="1054">
        <v>58.2</v>
      </c>
      <c r="AD39" s="1054">
        <v>68.7</v>
      </c>
      <c r="AE39" s="1054">
        <v>51.1</v>
      </c>
      <c r="AF39" s="1054">
        <v>37.9</v>
      </c>
      <c r="AG39" s="1054">
        <v>75.599999999999994</v>
      </c>
      <c r="AH39" s="1054">
        <v>47.2</v>
      </c>
      <c r="AI39" s="1054">
        <v>40.1</v>
      </c>
      <c r="AJ39" s="1054">
        <v>62</v>
      </c>
      <c r="AK39" s="1054">
        <v>64.400000000000006</v>
      </c>
      <c r="AL39" s="1054">
        <v>68.5</v>
      </c>
    </row>
    <row r="40" spans="2:38" ht="17.25">
      <c r="B40" s="1212"/>
      <c r="C40" s="1010" t="s">
        <v>48</v>
      </c>
      <c r="D40" s="531">
        <v>390</v>
      </c>
      <c r="E40" s="532">
        <v>55.4</v>
      </c>
      <c r="F40" s="532">
        <v>51.4</v>
      </c>
      <c r="G40" s="532">
        <v>48.5</v>
      </c>
      <c r="H40" s="532">
        <v>75.900000000000006</v>
      </c>
      <c r="I40" s="532">
        <v>47.2</v>
      </c>
      <c r="J40" s="532">
        <v>53.2</v>
      </c>
      <c r="K40" s="532">
        <v>52.7</v>
      </c>
      <c r="L40" s="532">
        <v>54</v>
      </c>
      <c r="M40" s="533">
        <v>64.5</v>
      </c>
      <c r="N40" s="1053">
        <v>53.3</v>
      </c>
      <c r="O40" s="1054">
        <v>49.5</v>
      </c>
      <c r="P40" s="1054">
        <v>49.7</v>
      </c>
      <c r="Q40" s="1054">
        <v>47.2</v>
      </c>
      <c r="R40" s="1054">
        <v>70</v>
      </c>
      <c r="S40" s="1054">
        <v>74.900000000000006</v>
      </c>
      <c r="T40" s="1054">
        <v>82.8</v>
      </c>
      <c r="U40" s="1054">
        <v>64.599999999999994</v>
      </c>
      <c r="V40" s="1054">
        <v>39.700000000000003</v>
      </c>
      <c r="W40" s="1054">
        <v>52.8</v>
      </c>
      <c r="X40" s="1054">
        <v>60.8</v>
      </c>
      <c r="Y40" s="1054">
        <v>21.3</v>
      </c>
      <c r="Z40" s="1054">
        <v>44.1</v>
      </c>
      <c r="AA40" s="1054">
        <v>47.2</v>
      </c>
      <c r="AB40" s="1054">
        <v>50.5</v>
      </c>
      <c r="AC40" s="1054">
        <v>62.1</v>
      </c>
      <c r="AD40" s="1054">
        <v>66.900000000000006</v>
      </c>
      <c r="AE40" s="1054">
        <v>53.1</v>
      </c>
      <c r="AF40" s="1054">
        <v>38.200000000000003</v>
      </c>
      <c r="AG40" s="1054">
        <v>74.099999999999994</v>
      </c>
      <c r="AH40" s="1054">
        <v>43.6</v>
      </c>
      <c r="AI40" s="1054">
        <v>44.4</v>
      </c>
      <c r="AJ40" s="1054">
        <v>54.9</v>
      </c>
      <c r="AK40" s="1054">
        <v>64.599999999999994</v>
      </c>
      <c r="AL40" s="1054">
        <v>74.099999999999994</v>
      </c>
    </row>
    <row r="41" spans="2:38" ht="17.25">
      <c r="B41" s="1212"/>
      <c r="C41" s="1010" t="s">
        <v>49</v>
      </c>
      <c r="D41" s="531">
        <v>386</v>
      </c>
      <c r="E41" s="532">
        <v>56</v>
      </c>
      <c r="F41" s="532">
        <v>50.9</v>
      </c>
      <c r="G41" s="532">
        <v>51.7</v>
      </c>
      <c r="H41" s="532">
        <v>75.5</v>
      </c>
      <c r="I41" s="532">
        <v>47.5</v>
      </c>
      <c r="J41" s="532">
        <v>52.3</v>
      </c>
      <c r="K41" s="532">
        <v>52.4</v>
      </c>
      <c r="L41" s="532">
        <v>55.7</v>
      </c>
      <c r="M41" s="533">
        <v>67.099999999999994</v>
      </c>
      <c r="N41" s="1053">
        <v>56</v>
      </c>
      <c r="O41" s="1054">
        <v>45.9</v>
      </c>
      <c r="P41" s="1054">
        <v>54.1</v>
      </c>
      <c r="Q41" s="1054">
        <v>49.2</v>
      </c>
      <c r="R41" s="1054">
        <v>68.900000000000006</v>
      </c>
      <c r="S41" s="1054">
        <v>74.900000000000006</v>
      </c>
      <c r="T41" s="1054">
        <v>82.6</v>
      </c>
      <c r="U41" s="1054">
        <v>65.3</v>
      </c>
      <c r="V41" s="1054">
        <v>40.4</v>
      </c>
      <c r="W41" s="1054">
        <v>52.6</v>
      </c>
      <c r="X41" s="1054">
        <v>59.3</v>
      </c>
      <c r="Y41" s="1054">
        <v>22.5</v>
      </c>
      <c r="Z41" s="1054">
        <v>44.6</v>
      </c>
      <c r="AA41" s="1054">
        <v>46.4</v>
      </c>
      <c r="AB41" s="1054">
        <v>48.7</v>
      </c>
      <c r="AC41" s="1054">
        <v>61.9</v>
      </c>
      <c r="AD41" s="1054">
        <v>67.900000000000006</v>
      </c>
      <c r="AE41" s="1054">
        <v>49.7</v>
      </c>
      <c r="AF41" s="1054">
        <v>39.6</v>
      </c>
      <c r="AG41" s="1054">
        <v>73.099999999999994</v>
      </c>
      <c r="AH41" s="1054">
        <v>48.2</v>
      </c>
      <c r="AI41" s="1054">
        <v>45.9</v>
      </c>
      <c r="AJ41" s="1054">
        <v>64</v>
      </c>
      <c r="AK41" s="1054">
        <v>63.5</v>
      </c>
      <c r="AL41" s="1054">
        <v>73.8</v>
      </c>
    </row>
    <row r="42" spans="2:38" ht="17.25">
      <c r="B42" s="1212"/>
      <c r="C42" s="1010" t="s">
        <v>50</v>
      </c>
      <c r="D42" s="531">
        <v>1445</v>
      </c>
      <c r="E42" s="532">
        <v>55.9</v>
      </c>
      <c r="F42" s="532">
        <v>51.4</v>
      </c>
      <c r="G42" s="532">
        <v>51.3</v>
      </c>
      <c r="H42" s="532">
        <v>72.400000000000006</v>
      </c>
      <c r="I42" s="532">
        <v>48.8</v>
      </c>
      <c r="J42" s="532">
        <v>52.8</v>
      </c>
      <c r="K42" s="532">
        <v>54.6</v>
      </c>
      <c r="L42" s="532">
        <v>54.5</v>
      </c>
      <c r="M42" s="533">
        <v>65.900000000000006</v>
      </c>
      <c r="N42" s="1053">
        <v>55.9</v>
      </c>
      <c r="O42" s="1054">
        <v>46.9</v>
      </c>
      <c r="P42" s="1054">
        <v>55.1</v>
      </c>
      <c r="Q42" s="1054">
        <v>47.5</v>
      </c>
      <c r="R42" s="1054">
        <v>65.2</v>
      </c>
      <c r="S42" s="1054">
        <v>72.3</v>
      </c>
      <c r="T42" s="1054">
        <v>79.599999999999994</v>
      </c>
      <c r="U42" s="1054">
        <v>65.900000000000006</v>
      </c>
      <c r="V42" s="1054">
        <v>43</v>
      </c>
      <c r="W42" s="1054">
        <v>54.3</v>
      </c>
      <c r="X42" s="1054">
        <v>59.9</v>
      </c>
      <c r="Y42" s="1054">
        <v>26</v>
      </c>
      <c r="Z42" s="1054">
        <v>43.5</v>
      </c>
      <c r="AA42" s="1054">
        <v>47.6</v>
      </c>
      <c r="AB42" s="1054">
        <v>51.8</v>
      </c>
      <c r="AC42" s="1054">
        <v>58.8</v>
      </c>
      <c r="AD42" s="1054">
        <v>69.3</v>
      </c>
      <c r="AE42" s="1054">
        <v>53.7</v>
      </c>
      <c r="AF42" s="1054">
        <v>40.9</v>
      </c>
      <c r="AG42" s="1054">
        <v>74.3</v>
      </c>
      <c r="AH42" s="1054">
        <v>46.6</v>
      </c>
      <c r="AI42" s="1054">
        <v>42.5</v>
      </c>
      <c r="AJ42" s="1054">
        <v>60.6</v>
      </c>
      <c r="AK42" s="1054">
        <v>63.5</v>
      </c>
      <c r="AL42" s="1054">
        <v>73.7</v>
      </c>
    </row>
    <row r="43" spans="2:38" ht="17.25">
      <c r="B43" s="1212"/>
      <c r="C43" s="1010" t="s">
        <v>51</v>
      </c>
      <c r="D43" s="531">
        <v>1223</v>
      </c>
      <c r="E43" s="532">
        <v>56.1</v>
      </c>
      <c r="F43" s="532">
        <v>49.5</v>
      </c>
      <c r="G43" s="532">
        <v>50.5</v>
      </c>
      <c r="H43" s="532">
        <v>73.400000000000006</v>
      </c>
      <c r="I43" s="532">
        <v>50.3</v>
      </c>
      <c r="J43" s="532">
        <v>53.1</v>
      </c>
      <c r="K43" s="532">
        <v>54.7</v>
      </c>
      <c r="L43" s="532">
        <v>53.2</v>
      </c>
      <c r="M43" s="533">
        <v>66.099999999999994</v>
      </c>
      <c r="N43" s="1053">
        <v>53.9</v>
      </c>
      <c r="O43" s="1054">
        <v>45.1</v>
      </c>
      <c r="P43" s="1054">
        <v>51.8</v>
      </c>
      <c r="Q43" s="1054">
        <v>49.2</v>
      </c>
      <c r="R43" s="1054">
        <v>67.099999999999994</v>
      </c>
      <c r="S43" s="1054">
        <v>73.099999999999994</v>
      </c>
      <c r="T43" s="1054">
        <v>79.900000000000006</v>
      </c>
      <c r="U43" s="1054">
        <v>65.2</v>
      </c>
      <c r="V43" s="1054">
        <v>42.5</v>
      </c>
      <c r="W43" s="1054">
        <v>57.2</v>
      </c>
      <c r="X43" s="1054">
        <v>63.3</v>
      </c>
      <c r="Y43" s="1054">
        <v>27</v>
      </c>
      <c r="Z43" s="1054">
        <v>46.4</v>
      </c>
      <c r="AA43" s="1054">
        <v>48.6</v>
      </c>
      <c r="AB43" s="1054">
        <v>51.3</v>
      </c>
      <c r="AC43" s="1054">
        <v>59.4</v>
      </c>
      <c r="AD43" s="1054">
        <v>68.5</v>
      </c>
      <c r="AE43" s="1054">
        <v>54.3</v>
      </c>
      <c r="AF43" s="1054">
        <v>41.3</v>
      </c>
      <c r="AG43" s="1054">
        <v>73.3</v>
      </c>
      <c r="AH43" s="1054">
        <v>46</v>
      </c>
      <c r="AI43" s="1054">
        <v>40.299999999999997</v>
      </c>
      <c r="AJ43" s="1054">
        <v>60.7</v>
      </c>
      <c r="AK43" s="1054">
        <v>62.6</v>
      </c>
      <c r="AL43" s="1054">
        <v>75</v>
      </c>
    </row>
    <row r="44" spans="2:38" ht="17.25">
      <c r="B44" s="1212"/>
      <c r="C44" s="1010" t="s">
        <v>52</v>
      </c>
      <c r="D44" s="531">
        <v>2619</v>
      </c>
      <c r="E44" s="532">
        <v>55.9</v>
      </c>
      <c r="F44" s="532">
        <v>50.9</v>
      </c>
      <c r="G44" s="532">
        <v>49.9</v>
      </c>
      <c r="H44" s="532">
        <v>72.400000000000006</v>
      </c>
      <c r="I44" s="532">
        <v>50.9</v>
      </c>
      <c r="J44" s="532">
        <v>51.4</v>
      </c>
      <c r="K44" s="532">
        <v>52.9</v>
      </c>
      <c r="L44" s="532">
        <v>54.8</v>
      </c>
      <c r="M44" s="533">
        <v>65.400000000000006</v>
      </c>
      <c r="N44" s="1053">
        <v>54</v>
      </c>
      <c r="O44" s="1054">
        <v>47.8</v>
      </c>
      <c r="P44" s="1054">
        <v>52.5</v>
      </c>
      <c r="Q44" s="1054">
        <v>47.2</v>
      </c>
      <c r="R44" s="1054">
        <v>65.8</v>
      </c>
      <c r="S44" s="1054">
        <v>71.900000000000006</v>
      </c>
      <c r="T44" s="1054">
        <v>79.5</v>
      </c>
      <c r="U44" s="1054">
        <v>66.7</v>
      </c>
      <c r="V44" s="1054">
        <v>46</v>
      </c>
      <c r="W44" s="1054">
        <v>56.7</v>
      </c>
      <c r="X44" s="1054">
        <v>62.5</v>
      </c>
      <c r="Y44" s="1054">
        <v>28</v>
      </c>
      <c r="Z44" s="1054">
        <v>45.7</v>
      </c>
      <c r="AA44" s="1054">
        <v>49</v>
      </c>
      <c r="AB44" s="1054">
        <v>48.8</v>
      </c>
      <c r="AC44" s="1054">
        <v>56.4</v>
      </c>
      <c r="AD44" s="1054">
        <v>66.2</v>
      </c>
      <c r="AE44" s="1054">
        <v>50.9</v>
      </c>
      <c r="AF44" s="1054">
        <v>41.5</v>
      </c>
      <c r="AG44" s="1054">
        <v>74.5</v>
      </c>
      <c r="AH44" s="1054">
        <v>47.5</v>
      </c>
      <c r="AI44" s="1054">
        <v>42.6</v>
      </c>
      <c r="AJ44" s="1054">
        <v>60.1</v>
      </c>
      <c r="AK44" s="1054">
        <v>63</v>
      </c>
      <c r="AL44" s="1054">
        <v>73.2</v>
      </c>
    </row>
    <row r="45" spans="2:38" ht="17.25">
      <c r="B45" s="1212"/>
      <c r="C45" s="1010" t="s">
        <v>53</v>
      </c>
      <c r="D45" s="531">
        <v>1809</v>
      </c>
      <c r="E45" s="532">
        <v>56</v>
      </c>
      <c r="F45" s="532">
        <v>49.1</v>
      </c>
      <c r="G45" s="532">
        <v>50.1</v>
      </c>
      <c r="H45" s="532">
        <v>72.099999999999994</v>
      </c>
      <c r="I45" s="532">
        <v>50.4</v>
      </c>
      <c r="J45" s="532">
        <v>52.8</v>
      </c>
      <c r="K45" s="532">
        <v>54.8</v>
      </c>
      <c r="L45" s="532">
        <v>54.6</v>
      </c>
      <c r="M45" s="533">
        <v>65.7</v>
      </c>
      <c r="N45" s="1053">
        <v>52.6</v>
      </c>
      <c r="O45" s="1054">
        <v>45.7</v>
      </c>
      <c r="P45" s="1054">
        <v>53.2</v>
      </c>
      <c r="Q45" s="1054">
        <v>46.9</v>
      </c>
      <c r="R45" s="1054">
        <v>63.8</v>
      </c>
      <c r="S45" s="1054">
        <v>71.5</v>
      </c>
      <c r="T45" s="1054">
        <v>80.900000000000006</v>
      </c>
      <c r="U45" s="1054">
        <v>66.3</v>
      </c>
      <c r="V45" s="1054">
        <v>45.6</v>
      </c>
      <c r="W45" s="1054">
        <v>56.2</v>
      </c>
      <c r="X45" s="1054">
        <v>61.4</v>
      </c>
      <c r="Y45" s="1054">
        <v>26.9</v>
      </c>
      <c r="Z45" s="1054">
        <v>46</v>
      </c>
      <c r="AA45" s="1054">
        <v>49</v>
      </c>
      <c r="AB45" s="1054">
        <v>51</v>
      </c>
      <c r="AC45" s="1054">
        <v>58.3</v>
      </c>
      <c r="AD45" s="1054">
        <v>69.900000000000006</v>
      </c>
      <c r="AE45" s="1054">
        <v>51.9</v>
      </c>
      <c r="AF45" s="1054">
        <v>42.6</v>
      </c>
      <c r="AG45" s="1054">
        <v>75.099999999999994</v>
      </c>
      <c r="AH45" s="1054">
        <v>47.6</v>
      </c>
      <c r="AI45" s="1054">
        <v>41.1</v>
      </c>
      <c r="AJ45" s="1054">
        <v>59.5</v>
      </c>
      <c r="AK45" s="1054">
        <v>63.8</v>
      </c>
      <c r="AL45" s="1054">
        <v>73.900000000000006</v>
      </c>
    </row>
    <row r="46" spans="2:38" ht="17.25">
      <c r="B46" s="1212"/>
      <c r="C46" s="1014" t="s">
        <v>54</v>
      </c>
      <c r="D46" s="1057">
        <v>459</v>
      </c>
      <c r="E46" s="1058">
        <v>54.3</v>
      </c>
      <c r="F46" s="1058">
        <v>54</v>
      </c>
      <c r="G46" s="1058">
        <v>51.4</v>
      </c>
      <c r="H46" s="1058">
        <v>73.3</v>
      </c>
      <c r="I46" s="1058">
        <v>44.8</v>
      </c>
      <c r="J46" s="1058">
        <v>52</v>
      </c>
      <c r="K46" s="1058">
        <v>52.1</v>
      </c>
      <c r="L46" s="1058">
        <v>52.1</v>
      </c>
      <c r="M46" s="1059">
        <v>63.1</v>
      </c>
      <c r="N46" s="1053">
        <v>59.5</v>
      </c>
      <c r="O46" s="1054">
        <v>48.6</v>
      </c>
      <c r="P46" s="1054">
        <v>52.9</v>
      </c>
      <c r="Q46" s="1054">
        <v>49.9</v>
      </c>
      <c r="R46" s="1054">
        <v>67.8</v>
      </c>
      <c r="S46" s="1054">
        <v>72.3</v>
      </c>
      <c r="T46" s="1054">
        <v>80</v>
      </c>
      <c r="U46" s="1054">
        <v>64.099999999999994</v>
      </c>
      <c r="V46" s="1054">
        <v>40.5</v>
      </c>
      <c r="W46" s="1054">
        <v>51.2</v>
      </c>
      <c r="X46" s="1054">
        <v>54.7</v>
      </c>
      <c r="Y46" s="1054">
        <v>17.399999999999999</v>
      </c>
      <c r="Z46" s="1054">
        <v>41.2</v>
      </c>
      <c r="AA46" s="1054">
        <v>43.6</v>
      </c>
      <c r="AB46" s="1054">
        <v>51</v>
      </c>
      <c r="AC46" s="1054">
        <v>61.4</v>
      </c>
      <c r="AD46" s="1054">
        <v>69.099999999999994</v>
      </c>
      <c r="AE46" s="1054">
        <v>50.1</v>
      </c>
      <c r="AF46" s="1054">
        <v>37.299999999999997</v>
      </c>
      <c r="AG46" s="1054">
        <v>74.5</v>
      </c>
      <c r="AH46" s="1054">
        <v>42.5</v>
      </c>
      <c r="AI46" s="1054">
        <v>39.200000000000003</v>
      </c>
      <c r="AJ46" s="1054">
        <v>57.3</v>
      </c>
      <c r="AK46" s="1054">
        <v>58</v>
      </c>
      <c r="AL46" s="1054">
        <v>74.099999999999994</v>
      </c>
    </row>
    <row r="47" spans="2:38" ht="17.25">
      <c r="B47" s="1212"/>
      <c r="C47" s="1021" t="s">
        <v>55</v>
      </c>
      <c r="D47" s="531">
        <v>212</v>
      </c>
      <c r="E47" s="532">
        <v>54.5</v>
      </c>
      <c r="F47" s="532">
        <v>44.8</v>
      </c>
      <c r="G47" s="532">
        <v>49.8</v>
      </c>
      <c r="H47" s="532">
        <v>72.3</v>
      </c>
      <c r="I47" s="532">
        <v>49.8</v>
      </c>
      <c r="J47" s="532">
        <v>50.2</v>
      </c>
      <c r="K47" s="532">
        <v>52.4</v>
      </c>
      <c r="L47" s="532">
        <v>53</v>
      </c>
      <c r="M47" s="533">
        <v>63.7</v>
      </c>
      <c r="N47" s="1053">
        <v>46.2</v>
      </c>
      <c r="O47" s="1054">
        <v>43.4</v>
      </c>
      <c r="P47" s="1054">
        <v>52.8</v>
      </c>
      <c r="Q47" s="1054">
        <v>46.7</v>
      </c>
      <c r="R47" s="1054">
        <v>66</v>
      </c>
      <c r="S47" s="1054">
        <v>71.7</v>
      </c>
      <c r="T47" s="1054">
        <v>79.2</v>
      </c>
      <c r="U47" s="1054">
        <v>67</v>
      </c>
      <c r="V47" s="1054">
        <v>41</v>
      </c>
      <c r="W47" s="1054">
        <v>60.8</v>
      </c>
      <c r="X47" s="1054">
        <v>60.8</v>
      </c>
      <c r="Y47" s="1054">
        <v>22.6</v>
      </c>
      <c r="Z47" s="1054">
        <v>46.7</v>
      </c>
      <c r="AA47" s="1054">
        <v>42.5</v>
      </c>
      <c r="AB47" s="1054">
        <v>50.5</v>
      </c>
      <c r="AC47" s="1054">
        <v>57.5</v>
      </c>
      <c r="AD47" s="1054">
        <v>66.5</v>
      </c>
      <c r="AE47" s="1054">
        <v>50</v>
      </c>
      <c r="AF47" s="1054">
        <v>40.6</v>
      </c>
      <c r="AG47" s="1054">
        <v>74.099999999999994</v>
      </c>
      <c r="AH47" s="1054">
        <v>44.8</v>
      </c>
      <c r="AI47" s="1054">
        <v>40.1</v>
      </c>
      <c r="AJ47" s="1054">
        <v>59</v>
      </c>
      <c r="AK47" s="1054">
        <v>59.9</v>
      </c>
      <c r="AL47" s="1054">
        <v>72.2</v>
      </c>
    </row>
    <row r="48" spans="2:38" ht="17.25">
      <c r="B48" s="1212"/>
      <c r="C48" s="1021" t="s">
        <v>56</v>
      </c>
      <c r="D48" s="531">
        <v>226</v>
      </c>
      <c r="E48" s="532">
        <v>54.8</v>
      </c>
      <c r="F48" s="532">
        <v>48</v>
      </c>
      <c r="G48" s="532">
        <v>50.9</v>
      </c>
      <c r="H48" s="532">
        <v>69.2</v>
      </c>
      <c r="I48" s="532">
        <v>50.5</v>
      </c>
      <c r="J48" s="532">
        <v>51.2</v>
      </c>
      <c r="K48" s="532">
        <v>50.3</v>
      </c>
      <c r="L48" s="532">
        <v>55.5</v>
      </c>
      <c r="M48" s="533">
        <v>63.6</v>
      </c>
      <c r="N48" s="1053">
        <v>53.5</v>
      </c>
      <c r="O48" s="1054">
        <v>42.5</v>
      </c>
      <c r="P48" s="1054">
        <v>56.2</v>
      </c>
      <c r="Q48" s="1054">
        <v>45.6</v>
      </c>
      <c r="R48" s="1054">
        <v>61.9</v>
      </c>
      <c r="S48" s="1054">
        <v>68.599999999999994</v>
      </c>
      <c r="T48" s="1054">
        <v>77</v>
      </c>
      <c r="U48" s="1054">
        <v>65</v>
      </c>
      <c r="V48" s="1054">
        <v>41.6</v>
      </c>
      <c r="W48" s="1054">
        <v>62.4</v>
      </c>
      <c r="X48" s="1054">
        <v>61.5</v>
      </c>
      <c r="Y48" s="1054">
        <v>25.7</v>
      </c>
      <c r="Z48" s="1054">
        <v>46.9</v>
      </c>
      <c r="AA48" s="1054">
        <v>46.5</v>
      </c>
      <c r="AB48" s="1054">
        <v>45.6</v>
      </c>
      <c r="AC48" s="1054">
        <v>61.5</v>
      </c>
      <c r="AD48" s="1054">
        <v>66.8</v>
      </c>
      <c r="AE48" s="1054">
        <v>47.3</v>
      </c>
      <c r="AF48" s="1054">
        <v>36.700000000000003</v>
      </c>
      <c r="AG48" s="1054">
        <v>77</v>
      </c>
      <c r="AH48" s="1054">
        <v>47.3</v>
      </c>
      <c r="AI48" s="1054">
        <v>42</v>
      </c>
      <c r="AJ48" s="1054">
        <v>59.3</v>
      </c>
      <c r="AK48" s="1054">
        <v>61.9</v>
      </c>
      <c r="AL48" s="1054">
        <v>69.5</v>
      </c>
    </row>
    <row r="49" spans="2:38" ht="17.25">
      <c r="B49" s="1212"/>
      <c r="C49" s="1022" t="s">
        <v>57</v>
      </c>
      <c r="D49" s="1060">
        <v>151</v>
      </c>
      <c r="E49" s="1061">
        <v>57.7</v>
      </c>
      <c r="F49" s="1061">
        <v>52.6</v>
      </c>
      <c r="G49" s="1061">
        <v>54</v>
      </c>
      <c r="H49" s="1061">
        <v>72.599999999999994</v>
      </c>
      <c r="I49" s="1061">
        <v>53.2</v>
      </c>
      <c r="J49" s="1061">
        <v>56.1</v>
      </c>
      <c r="K49" s="1061">
        <v>53.2</v>
      </c>
      <c r="L49" s="1061">
        <v>59.6</v>
      </c>
      <c r="M49" s="1062">
        <v>61.8</v>
      </c>
      <c r="N49" s="1053">
        <v>56.3</v>
      </c>
      <c r="O49" s="1054">
        <v>49</v>
      </c>
      <c r="P49" s="1054">
        <v>57</v>
      </c>
      <c r="Q49" s="1054">
        <v>51</v>
      </c>
      <c r="R49" s="1054">
        <v>68.2</v>
      </c>
      <c r="S49" s="1054">
        <v>71.5</v>
      </c>
      <c r="T49" s="1054">
        <v>78.099999999999994</v>
      </c>
      <c r="U49" s="1054">
        <v>67.5</v>
      </c>
      <c r="V49" s="1054">
        <v>50.3</v>
      </c>
      <c r="W49" s="1054">
        <v>61.6</v>
      </c>
      <c r="X49" s="1054">
        <v>63.6</v>
      </c>
      <c r="Y49" s="1054">
        <v>28.5</v>
      </c>
      <c r="Z49" s="1054">
        <v>47.7</v>
      </c>
      <c r="AA49" s="1054">
        <v>44.4</v>
      </c>
      <c r="AB49" s="1054">
        <v>56.3</v>
      </c>
      <c r="AC49" s="1054">
        <v>67.5</v>
      </c>
      <c r="AD49" s="1054">
        <v>66.2</v>
      </c>
      <c r="AE49" s="1054">
        <v>45.7</v>
      </c>
      <c r="AF49" s="1054">
        <v>47.7</v>
      </c>
      <c r="AG49" s="1054">
        <v>78.8</v>
      </c>
      <c r="AH49" s="1054">
        <v>55.6</v>
      </c>
      <c r="AI49" s="1054">
        <v>44.4</v>
      </c>
      <c r="AJ49" s="1054">
        <v>55.6</v>
      </c>
      <c r="AK49" s="1054">
        <v>60.3</v>
      </c>
      <c r="AL49" s="1054">
        <v>69.5</v>
      </c>
    </row>
    <row r="50" spans="2:38" ht="17.25">
      <c r="B50" s="1212"/>
      <c r="C50" s="1010" t="s">
        <v>58</v>
      </c>
      <c r="D50" s="531">
        <v>164</v>
      </c>
      <c r="E50" s="532">
        <v>48.7</v>
      </c>
      <c r="F50" s="532">
        <v>46.3</v>
      </c>
      <c r="G50" s="532">
        <v>43.9</v>
      </c>
      <c r="H50" s="532">
        <v>65</v>
      </c>
      <c r="I50" s="532">
        <v>43</v>
      </c>
      <c r="J50" s="532">
        <v>44.7</v>
      </c>
      <c r="K50" s="532">
        <v>47</v>
      </c>
      <c r="L50" s="532">
        <v>46.3</v>
      </c>
      <c r="M50" s="533">
        <v>56.3</v>
      </c>
      <c r="N50" s="1053">
        <v>51.2</v>
      </c>
      <c r="O50" s="1054">
        <v>41.5</v>
      </c>
      <c r="P50" s="1054">
        <v>43.9</v>
      </c>
      <c r="Q50" s="1054">
        <v>43.9</v>
      </c>
      <c r="R50" s="1054">
        <v>57.9</v>
      </c>
      <c r="S50" s="1054">
        <v>64</v>
      </c>
      <c r="T50" s="1054">
        <v>73.2</v>
      </c>
      <c r="U50" s="1054">
        <v>61</v>
      </c>
      <c r="V50" s="1054">
        <v>36.6</v>
      </c>
      <c r="W50" s="1054">
        <v>52.4</v>
      </c>
      <c r="X50" s="1054">
        <v>51.2</v>
      </c>
      <c r="Y50" s="1054">
        <v>18.899999999999999</v>
      </c>
      <c r="Z50" s="1054">
        <v>37.799999999999997</v>
      </c>
      <c r="AA50" s="1054">
        <v>41.5</v>
      </c>
      <c r="AB50" s="1054">
        <v>42.1</v>
      </c>
      <c r="AC50" s="1054">
        <v>50.6</v>
      </c>
      <c r="AD50" s="1054">
        <v>60.4</v>
      </c>
      <c r="AE50" s="1054">
        <v>43.3</v>
      </c>
      <c r="AF50" s="1054">
        <v>37.200000000000003</v>
      </c>
      <c r="AG50" s="1054">
        <v>68.3</v>
      </c>
      <c r="AH50" s="1054">
        <v>34.1</v>
      </c>
      <c r="AI50" s="1054">
        <v>36.6</v>
      </c>
      <c r="AJ50" s="1054">
        <v>49.4</v>
      </c>
      <c r="AK50" s="1054">
        <v>51.8</v>
      </c>
      <c r="AL50" s="1054">
        <v>67.7</v>
      </c>
    </row>
    <row r="51" spans="2:38" ht="17.25">
      <c r="B51" s="1212"/>
      <c r="C51" s="1010" t="s">
        <v>59</v>
      </c>
      <c r="D51" s="531">
        <v>407</v>
      </c>
      <c r="E51" s="532">
        <v>57.4</v>
      </c>
      <c r="F51" s="532">
        <v>53.2</v>
      </c>
      <c r="G51" s="532">
        <v>54.8</v>
      </c>
      <c r="H51" s="532">
        <v>75.8</v>
      </c>
      <c r="I51" s="532">
        <v>49.1</v>
      </c>
      <c r="J51" s="532">
        <v>55.1</v>
      </c>
      <c r="K51" s="532">
        <v>54.8</v>
      </c>
      <c r="L51" s="532">
        <v>55</v>
      </c>
      <c r="M51" s="533">
        <v>67.599999999999994</v>
      </c>
      <c r="N51" s="1053">
        <v>57.7</v>
      </c>
      <c r="O51" s="1054">
        <v>48.6</v>
      </c>
      <c r="P51" s="1054">
        <v>54.8</v>
      </c>
      <c r="Q51" s="1054">
        <v>54.8</v>
      </c>
      <c r="R51" s="1054">
        <v>70</v>
      </c>
      <c r="S51" s="1054">
        <v>73.7</v>
      </c>
      <c r="T51" s="1054">
        <v>83.8</v>
      </c>
      <c r="U51" s="1054">
        <v>66.3</v>
      </c>
      <c r="V51" s="1054">
        <v>43.5</v>
      </c>
      <c r="W51" s="1054">
        <v>58.2</v>
      </c>
      <c r="X51" s="1054">
        <v>58.2</v>
      </c>
      <c r="Y51" s="1054">
        <v>22.1</v>
      </c>
      <c r="Z51" s="1054">
        <v>46.4</v>
      </c>
      <c r="AA51" s="1054">
        <v>49.1</v>
      </c>
      <c r="AB51" s="1054">
        <v>51.6</v>
      </c>
      <c r="AC51" s="1054">
        <v>64.599999999999994</v>
      </c>
      <c r="AD51" s="1054">
        <v>67.8</v>
      </c>
      <c r="AE51" s="1054">
        <v>53.6</v>
      </c>
      <c r="AF51" s="1054">
        <v>43</v>
      </c>
      <c r="AG51" s="1054">
        <v>75.2</v>
      </c>
      <c r="AH51" s="1054">
        <v>49.1</v>
      </c>
      <c r="AI51" s="1054">
        <v>40.5</v>
      </c>
      <c r="AJ51" s="1054">
        <v>60.9</v>
      </c>
      <c r="AK51" s="1054">
        <v>64.900000000000006</v>
      </c>
      <c r="AL51" s="1054">
        <v>76.900000000000006</v>
      </c>
    </row>
    <row r="52" spans="2:38" ht="17.25">
      <c r="B52" s="1212"/>
      <c r="C52" s="1010" t="s">
        <v>60</v>
      </c>
      <c r="D52" s="531">
        <v>400</v>
      </c>
      <c r="E52" s="532">
        <v>57.2</v>
      </c>
      <c r="F52" s="532">
        <v>52.5</v>
      </c>
      <c r="G52" s="532">
        <v>52.4</v>
      </c>
      <c r="H52" s="532">
        <v>74.2</v>
      </c>
      <c r="I52" s="532">
        <v>50.7</v>
      </c>
      <c r="J52" s="532">
        <v>54.5</v>
      </c>
      <c r="K52" s="532">
        <v>55</v>
      </c>
      <c r="L52" s="532">
        <v>55.9</v>
      </c>
      <c r="M52" s="533">
        <v>65.8</v>
      </c>
      <c r="N52" s="1053">
        <v>55.5</v>
      </c>
      <c r="O52" s="1054">
        <v>49.5</v>
      </c>
      <c r="P52" s="1054">
        <v>54.5</v>
      </c>
      <c r="Q52" s="1054">
        <v>50.3</v>
      </c>
      <c r="R52" s="1054">
        <v>68</v>
      </c>
      <c r="S52" s="1054">
        <v>75</v>
      </c>
      <c r="T52" s="1054">
        <v>79.5</v>
      </c>
      <c r="U52" s="1054">
        <v>68.8</v>
      </c>
      <c r="V52" s="1054">
        <v>42.5</v>
      </c>
      <c r="W52" s="1054">
        <v>58</v>
      </c>
      <c r="X52" s="1054">
        <v>65.5</v>
      </c>
      <c r="Y52" s="1054">
        <v>21.8</v>
      </c>
      <c r="Z52" s="1054">
        <v>47.5</v>
      </c>
      <c r="AA52" s="1054">
        <v>48.5</v>
      </c>
      <c r="AB52" s="1054">
        <v>49.8</v>
      </c>
      <c r="AC52" s="1054">
        <v>65.3</v>
      </c>
      <c r="AD52" s="1054">
        <v>70.8</v>
      </c>
      <c r="AE52" s="1054">
        <v>50</v>
      </c>
      <c r="AF52" s="1054">
        <v>44.3</v>
      </c>
      <c r="AG52" s="1054">
        <v>76.3</v>
      </c>
      <c r="AH52" s="1054">
        <v>47.5</v>
      </c>
      <c r="AI52" s="1054">
        <v>44</v>
      </c>
      <c r="AJ52" s="1054">
        <v>59.5</v>
      </c>
      <c r="AK52" s="1054">
        <v>62.8</v>
      </c>
      <c r="AL52" s="1054">
        <v>75</v>
      </c>
    </row>
    <row r="53" spans="2:38" ht="17.25">
      <c r="B53" s="1212"/>
      <c r="C53" s="1010" t="s">
        <v>61</v>
      </c>
      <c r="D53" s="531">
        <v>729</v>
      </c>
      <c r="E53" s="532">
        <v>57.3</v>
      </c>
      <c r="F53" s="532">
        <v>54</v>
      </c>
      <c r="G53" s="532">
        <v>50.8</v>
      </c>
      <c r="H53" s="532">
        <v>74.400000000000006</v>
      </c>
      <c r="I53" s="532">
        <v>50.4</v>
      </c>
      <c r="J53" s="532">
        <v>56</v>
      </c>
      <c r="K53" s="532">
        <v>54.4</v>
      </c>
      <c r="L53" s="532">
        <v>55.4</v>
      </c>
      <c r="M53" s="533">
        <v>66.3</v>
      </c>
      <c r="N53" s="1053">
        <v>60.1</v>
      </c>
      <c r="O53" s="1054">
        <v>48</v>
      </c>
      <c r="P53" s="1054">
        <v>55.1</v>
      </c>
      <c r="Q53" s="1054">
        <v>46.4</v>
      </c>
      <c r="R53" s="1054">
        <v>67.599999999999994</v>
      </c>
      <c r="S53" s="1054">
        <v>73.7</v>
      </c>
      <c r="T53" s="1054">
        <v>82</v>
      </c>
      <c r="U53" s="1054">
        <v>67.2</v>
      </c>
      <c r="V53" s="1054">
        <v>46.5</v>
      </c>
      <c r="W53" s="1054">
        <v>56.5</v>
      </c>
      <c r="X53" s="1054">
        <v>62.8</v>
      </c>
      <c r="Y53" s="1054">
        <v>25.2</v>
      </c>
      <c r="Z53" s="1054">
        <v>44.3</v>
      </c>
      <c r="AA53" s="1054">
        <v>50.2</v>
      </c>
      <c r="AB53" s="1054">
        <v>53.4</v>
      </c>
      <c r="AC53" s="1054">
        <v>64.3</v>
      </c>
      <c r="AD53" s="1054">
        <v>68.599999999999994</v>
      </c>
      <c r="AE53" s="1054">
        <v>51.3</v>
      </c>
      <c r="AF53" s="1054">
        <v>43.2</v>
      </c>
      <c r="AG53" s="1054">
        <v>74.900000000000006</v>
      </c>
      <c r="AH53" s="1054">
        <v>47.2</v>
      </c>
      <c r="AI53" s="1054">
        <v>44.2</v>
      </c>
      <c r="AJ53" s="1054">
        <v>61</v>
      </c>
      <c r="AK53" s="1054">
        <v>65.2</v>
      </c>
      <c r="AL53" s="1054">
        <v>72.7</v>
      </c>
    </row>
    <row r="54" spans="2:38" ht="17.25">
      <c r="B54" s="1212"/>
      <c r="C54" s="1010" t="s">
        <v>62</v>
      </c>
      <c r="D54" s="531">
        <v>1436</v>
      </c>
      <c r="E54" s="532">
        <v>56.4</v>
      </c>
      <c r="F54" s="532">
        <v>52.1</v>
      </c>
      <c r="G54" s="532">
        <v>51.1</v>
      </c>
      <c r="H54" s="532">
        <v>72.099999999999994</v>
      </c>
      <c r="I54" s="532">
        <v>50</v>
      </c>
      <c r="J54" s="532">
        <v>53.4</v>
      </c>
      <c r="K54" s="532">
        <v>53.5</v>
      </c>
      <c r="L54" s="532">
        <v>55.5</v>
      </c>
      <c r="M54" s="533">
        <v>66.8</v>
      </c>
      <c r="N54" s="1053">
        <v>57.3</v>
      </c>
      <c r="O54" s="1054">
        <v>46.9</v>
      </c>
      <c r="P54" s="1054">
        <v>52.8</v>
      </c>
      <c r="Q54" s="1054">
        <v>49.4</v>
      </c>
      <c r="R54" s="1054">
        <v>64.7</v>
      </c>
      <c r="S54" s="1054">
        <v>72.400000000000006</v>
      </c>
      <c r="T54" s="1054">
        <v>79.2</v>
      </c>
      <c r="U54" s="1054">
        <v>67.400000000000006</v>
      </c>
      <c r="V54" s="1054">
        <v>42.9</v>
      </c>
      <c r="W54" s="1054">
        <v>56.8</v>
      </c>
      <c r="X54" s="1054">
        <v>62.7</v>
      </c>
      <c r="Y54" s="1054">
        <v>24.4</v>
      </c>
      <c r="Z54" s="1054">
        <v>45.5</v>
      </c>
      <c r="AA54" s="1054">
        <v>46.9</v>
      </c>
      <c r="AB54" s="1054">
        <v>51.9</v>
      </c>
      <c r="AC54" s="1054">
        <v>61.5</v>
      </c>
      <c r="AD54" s="1054">
        <v>68.5</v>
      </c>
      <c r="AE54" s="1054">
        <v>53.5</v>
      </c>
      <c r="AF54" s="1054">
        <v>38.4</v>
      </c>
      <c r="AG54" s="1054">
        <v>75.2</v>
      </c>
      <c r="AH54" s="1054">
        <v>46.9</v>
      </c>
      <c r="AI54" s="1054">
        <v>44.4</v>
      </c>
      <c r="AJ54" s="1054">
        <v>61.3</v>
      </c>
      <c r="AK54" s="1054">
        <v>63.4</v>
      </c>
      <c r="AL54" s="1054">
        <v>75.7</v>
      </c>
    </row>
    <row r="55" spans="2:38" ht="17.25">
      <c r="B55" s="1212"/>
      <c r="C55" s="1010" t="s">
        <v>63</v>
      </c>
      <c r="D55" s="531">
        <v>356</v>
      </c>
      <c r="E55" s="532">
        <v>56.3</v>
      </c>
      <c r="F55" s="532">
        <v>52.5</v>
      </c>
      <c r="G55" s="532">
        <v>52.5</v>
      </c>
      <c r="H55" s="532">
        <v>73.3</v>
      </c>
      <c r="I55" s="532">
        <v>49.2</v>
      </c>
      <c r="J55" s="532">
        <v>52.8</v>
      </c>
      <c r="K55" s="532">
        <v>56</v>
      </c>
      <c r="L55" s="532">
        <v>54.4</v>
      </c>
      <c r="M55" s="533">
        <v>64.7</v>
      </c>
      <c r="N55" s="1053">
        <v>57.3</v>
      </c>
      <c r="O55" s="1054">
        <v>47.8</v>
      </c>
      <c r="P55" s="1054">
        <v>57</v>
      </c>
      <c r="Q55" s="1054">
        <v>48</v>
      </c>
      <c r="R55" s="1054">
        <v>67.099999999999994</v>
      </c>
      <c r="S55" s="1054">
        <v>73.599999999999994</v>
      </c>
      <c r="T55" s="1054">
        <v>79.2</v>
      </c>
      <c r="U55" s="1054">
        <v>67.400000000000006</v>
      </c>
      <c r="V55" s="1054">
        <v>45.2</v>
      </c>
      <c r="W55" s="1054">
        <v>55.1</v>
      </c>
      <c r="X55" s="1054">
        <v>59.6</v>
      </c>
      <c r="Y55" s="1054">
        <v>22.2</v>
      </c>
      <c r="Z55" s="1054">
        <v>45.5</v>
      </c>
      <c r="AA55" s="1054">
        <v>44.7</v>
      </c>
      <c r="AB55" s="1054">
        <v>51.7</v>
      </c>
      <c r="AC55" s="1054">
        <v>62.1</v>
      </c>
      <c r="AD55" s="1054">
        <v>70.8</v>
      </c>
      <c r="AE55" s="1054">
        <v>53.7</v>
      </c>
      <c r="AF55" s="1054">
        <v>43.5</v>
      </c>
      <c r="AG55" s="1054">
        <v>75</v>
      </c>
      <c r="AH55" s="1054">
        <v>45.5</v>
      </c>
      <c r="AI55" s="1054">
        <v>42.7</v>
      </c>
      <c r="AJ55" s="1054">
        <v>59.8</v>
      </c>
      <c r="AK55" s="1054">
        <v>61</v>
      </c>
      <c r="AL55" s="1054">
        <v>73.3</v>
      </c>
    </row>
    <row r="56" spans="2:38" ht="17.25">
      <c r="B56" s="1212"/>
      <c r="C56" s="1014" t="s">
        <v>64</v>
      </c>
      <c r="D56" s="1057">
        <v>269</v>
      </c>
      <c r="E56" s="1058">
        <v>56.5</v>
      </c>
      <c r="F56" s="1058">
        <v>55.2</v>
      </c>
      <c r="G56" s="1058">
        <v>51.1</v>
      </c>
      <c r="H56" s="1058">
        <v>74.3</v>
      </c>
      <c r="I56" s="1058">
        <v>48.8</v>
      </c>
      <c r="J56" s="1058">
        <v>53.2</v>
      </c>
      <c r="K56" s="1058">
        <v>54</v>
      </c>
      <c r="L56" s="1058">
        <v>53.5</v>
      </c>
      <c r="M56" s="1059">
        <v>67.400000000000006</v>
      </c>
      <c r="N56" s="1053">
        <v>58</v>
      </c>
      <c r="O56" s="1054">
        <v>52.4</v>
      </c>
      <c r="P56" s="1054">
        <v>54.6</v>
      </c>
      <c r="Q56" s="1054">
        <v>47.6</v>
      </c>
      <c r="R56" s="1054">
        <v>65.8</v>
      </c>
      <c r="S56" s="1054">
        <v>73.2</v>
      </c>
      <c r="T56" s="1054">
        <v>84</v>
      </c>
      <c r="U56" s="1054">
        <v>65.400000000000006</v>
      </c>
      <c r="V56" s="1054">
        <v>40.9</v>
      </c>
      <c r="W56" s="1054">
        <v>56.1</v>
      </c>
      <c r="X56" s="1054">
        <v>61.7</v>
      </c>
      <c r="Y56" s="1054">
        <v>21.9</v>
      </c>
      <c r="Z56" s="1054">
        <v>46.8</v>
      </c>
      <c r="AA56" s="1054">
        <v>46.1</v>
      </c>
      <c r="AB56" s="1054">
        <v>54.6</v>
      </c>
      <c r="AC56" s="1054">
        <v>58.7</v>
      </c>
      <c r="AD56" s="1054">
        <v>69.099999999999994</v>
      </c>
      <c r="AE56" s="1054">
        <v>51.3</v>
      </c>
      <c r="AF56" s="1054">
        <v>41.6</v>
      </c>
      <c r="AG56" s="1054">
        <v>71.400000000000006</v>
      </c>
      <c r="AH56" s="1054">
        <v>40.9</v>
      </c>
      <c r="AI56" s="1054">
        <v>48.3</v>
      </c>
      <c r="AJ56" s="1054">
        <v>59.5</v>
      </c>
      <c r="AK56" s="1054">
        <v>66.900000000000006</v>
      </c>
      <c r="AL56" s="1054">
        <v>75.8</v>
      </c>
    </row>
    <row r="57" spans="2:38" ht="17.25">
      <c r="B57" s="1212"/>
      <c r="C57" s="1021" t="s">
        <v>65</v>
      </c>
      <c r="D57" s="531">
        <v>511</v>
      </c>
      <c r="E57" s="532">
        <v>58.2</v>
      </c>
      <c r="F57" s="532">
        <v>54.2</v>
      </c>
      <c r="G57" s="532">
        <v>55.9</v>
      </c>
      <c r="H57" s="532">
        <v>74.7</v>
      </c>
      <c r="I57" s="532">
        <v>51.8</v>
      </c>
      <c r="J57" s="532">
        <v>53.2</v>
      </c>
      <c r="K57" s="532">
        <v>55.9</v>
      </c>
      <c r="L57" s="532">
        <v>57.7</v>
      </c>
      <c r="M57" s="533">
        <v>66.5</v>
      </c>
      <c r="N57" s="1053">
        <v>57.7</v>
      </c>
      <c r="O57" s="1054">
        <v>50.7</v>
      </c>
      <c r="P57" s="1054">
        <v>60.1</v>
      </c>
      <c r="Q57" s="1054">
        <v>51.7</v>
      </c>
      <c r="R57" s="1054">
        <v>66.900000000000006</v>
      </c>
      <c r="S57" s="1054">
        <v>75.900000000000006</v>
      </c>
      <c r="T57" s="1054">
        <v>81.2</v>
      </c>
      <c r="U57" s="1054">
        <v>69.3</v>
      </c>
      <c r="V57" s="1054">
        <v>49.5</v>
      </c>
      <c r="W57" s="1054">
        <v>58.5</v>
      </c>
      <c r="X57" s="1054">
        <v>63</v>
      </c>
      <c r="Y57" s="1054">
        <v>26.2</v>
      </c>
      <c r="Z57" s="1054">
        <v>44.2</v>
      </c>
      <c r="AA57" s="1054">
        <v>48.1</v>
      </c>
      <c r="AB57" s="1054">
        <v>51.5</v>
      </c>
      <c r="AC57" s="1054">
        <v>59.9</v>
      </c>
      <c r="AD57" s="1054">
        <v>74</v>
      </c>
      <c r="AE57" s="1054">
        <v>54</v>
      </c>
      <c r="AF57" s="1054">
        <v>39.700000000000003</v>
      </c>
      <c r="AG57" s="1054">
        <v>79.3</v>
      </c>
      <c r="AH57" s="1054">
        <v>48.9</v>
      </c>
      <c r="AI57" s="1054">
        <v>44.8</v>
      </c>
      <c r="AJ57" s="1054">
        <v>61.1</v>
      </c>
      <c r="AK57" s="1054">
        <v>63.6</v>
      </c>
      <c r="AL57" s="1054">
        <v>74.8</v>
      </c>
    </row>
    <row r="58" spans="2:38" ht="17.25">
      <c r="B58" s="1212"/>
      <c r="C58" s="1021" t="s">
        <v>66</v>
      </c>
      <c r="D58" s="531">
        <v>1737</v>
      </c>
      <c r="E58" s="532">
        <v>54.1</v>
      </c>
      <c r="F58" s="532">
        <v>48.7</v>
      </c>
      <c r="G58" s="532">
        <v>47.6</v>
      </c>
      <c r="H58" s="532">
        <v>70.3</v>
      </c>
      <c r="I58" s="532">
        <v>48.3</v>
      </c>
      <c r="J58" s="532">
        <v>49.4</v>
      </c>
      <c r="K58" s="532">
        <v>52.6</v>
      </c>
      <c r="L58" s="532">
        <v>54.3</v>
      </c>
      <c r="M58" s="533">
        <v>63.5</v>
      </c>
      <c r="N58" s="1053">
        <v>54.1</v>
      </c>
      <c r="O58" s="1054">
        <v>43.2</v>
      </c>
      <c r="P58" s="1054">
        <v>50.6</v>
      </c>
      <c r="Q58" s="1054">
        <v>44.6</v>
      </c>
      <c r="R58" s="1054">
        <v>64.2</v>
      </c>
      <c r="S58" s="1054">
        <v>68.3</v>
      </c>
      <c r="T58" s="1054">
        <v>78.3</v>
      </c>
      <c r="U58" s="1054">
        <v>64.900000000000006</v>
      </c>
      <c r="V58" s="1054">
        <v>42.7</v>
      </c>
      <c r="W58" s="1054">
        <v>55.7</v>
      </c>
      <c r="X58" s="1054">
        <v>62.3</v>
      </c>
      <c r="Y58" s="1054">
        <v>23.7</v>
      </c>
      <c r="Z58" s="1054">
        <v>40.700000000000003</v>
      </c>
      <c r="AA58" s="1054">
        <v>44.1</v>
      </c>
      <c r="AB58" s="1054">
        <v>48.9</v>
      </c>
      <c r="AC58" s="1054">
        <v>55.2</v>
      </c>
      <c r="AD58" s="1054">
        <v>66</v>
      </c>
      <c r="AE58" s="1054">
        <v>49.9</v>
      </c>
      <c r="AF58" s="1054">
        <v>42</v>
      </c>
      <c r="AG58" s="1054">
        <v>76.400000000000006</v>
      </c>
      <c r="AH58" s="1054">
        <v>43.9</v>
      </c>
      <c r="AI58" s="1054">
        <v>42.6</v>
      </c>
      <c r="AJ58" s="1054">
        <v>57.9</v>
      </c>
      <c r="AK58" s="1054">
        <v>62</v>
      </c>
      <c r="AL58" s="1054">
        <v>70.7</v>
      </c>
    </row>
    <row r="59" spans="2:38" ht="17.25">
      <c r="B59" s="1212"/>
      <c r="C59" s="1021" t="s">
        <v>67</v>
      </c>
      <c r="D59" s="531">
        <v>1086</v>
      </c>
      <c r="E59" s="532">
        <v>56</v>
      </c>
      <c r="F59" s="532">
        <v>48.2</v>
      </c>
      <c r="G59" s="532">
        <v>51.1</v>
      </c>
      <c r="H59" s="532">
        <v>72</v>
      </c>
      <c r="I59" s="532">
        <v>50.5</v>
      </c>
      <c r="J59" s="532">
        <v>51.9</v>
      </c>
      <c r="K59" s="532">
        <v>54.2</v>
      </c>
      <c r="L59" s="532">
        <v>56.1</v>
      </c>
      <c r="M59" s="533">
        <v>65</v>
      </c>
      <c r="N59" s="1053">
        <v>53.7</v>
      </c>
      <c r="O59" s="1054">
        <v>42.6</v>
      </c>
      <c r="P59" s="1054">
        <v>52.9</v>
      </c>
      <c r="Q59" s="1054">
        <v>49.2</v>
      </c>
      <c r="R59" s="1054">
        <v>63.4</v>
      </c>
      <c r="S59" s="1054">
        <v>70.900000000000006</v>
      </c>
      <c r="T59" s="1054">
        <v>81.8</v>
      </c>
      <c r="U59" s="1054">
        <v>67.2</v>
      </c>
      <c r="V59" s="1054">
        <v>44</v>
      </c>
      <c r="W59" s="1054">
        <v>56.6</v>
      </c>
      <c r="X59" s="1054">
        <v>62.2</v>
      </c>
      <c r="Y59" s="1054">
        <v>26.5</v>
      </c>
      <c r="Z59" s="1054">
        <v>46.7</v>
      </c>
      <c r="AA59" s="1054">
        <v>46</v>
      </c>
      <c r="AB59" s="1054">
        <v>50.7</v>
      </c>
      <c r="AC59" s="1054">
        <v>59</v>
      </c>
      <c r="AD59" s="1054">
        <v>69.3</v>
      </c>
      <c r="AE59" s="1054">
        <v>52.6</v>
      </c>
      <c r="AF59" s="1054">
        <v>40.6</v>
      </c>
      <c r="AG59" s="1054">
        <v>76.7</v>
      </c>
      <c r="AH59" s="1054">
        <v>45.9</v>
      </c>
      <c r="AI59" s="1054">
        <v>45.8</v>
      </c>
      <c r="AJ59" s="1054">
        <v>58</v>
      </c>
      <c r="AK59" s="1054">
        <v>64.099999999999994</v>
      </c>
      <c r="AL59" s="1054">
        <v>72.8</v>
      </c>
    </row>
    <row r="60" spans="2:38" ht="17.25">
      <c r="B60" s="1212"/>
      <c r="C60" s="1021" t="s">
        <v>68</v>
      </c>
      <c r="D60" s="531">
        <v>276</v>
      </c>
      <c r="E60" s="532">
        <v>60.5</v>
      </c>
      <c r="F60" s="532">
        <v>54</v>
      </c>
      <c r="G60" s="532">
        <v>54.7</v>
      </c>
      <c r="H60" s="532">
        <v>77.900000000000006</v>
      </c>
      <c r="I60" s="532">
        <v>56</v>
      </c>
      <c r="J60" s="532">
        <v>56.2</v>
      </c>
      <c r="K60" s="532">
        <v>55.7</v>
      </c>
      <c r="L60" s="532">
        <v>60.7</v>
      </c>
      <c r="M60" s="533">
        <v>69</v>
      </c>
      <c r="N60" s="1053">
        <v>55.1</v>
      </c>
      <c r="O60" s="1054">
        <v>52.9</v>
      </c>
      <c r="P60" s="1054">
        <v>61.2</v>
      </c>
      <c r="Q60" s="1054">
        <v>48.2</v>
      </c>
      <c r="R60" s="1054">
        <v>71.7</v>
      </c>
      <c r="S60" s="1054">
        <v>77.5</v>
      </c>
      <c r="T60" s="1054">
        <v>84.4</v>
      </c>
      <c r="U60" s="1054">
        <v>73.599999999999994</v>
      </c>
      <c r="V60" s="1054">
        <v>53.3</v>
      </c>
      <c r="W60" s="1054">
        <v>64.900000000000006</v>
      </c>
      <c r="X60" s="1054">
        <v>67.8</v>
      </c>
      <c r="Y60" s="1054">
        <v>27.5</v>
      </c>
      <c r="Z60" s="1054">
        <v>48.9</v>
      </c>
      <c r="AA60" s="1054">
        <v>54.7</v>
      </c>
      <c r="AB60" s="1054">
        <v>51.1</v>
      </c>
      <c r="AC60" s="1054">
        <v>62.7</v>
      </c>
      <c r="AD60" s="1054">
        <v>69.2</v>
      </c>
      <c r="AE60" s="1054">
        <v>53.6</v>
      </c>
      <c r="AF60" s="1054">
        <v>44.2</v>
      </c>
      <c r="AG60" s="1054">
        <v>81.5</v>
      </c>
      <c r="AH60" s="1054">
        <v>52.2</v>
      </c>
      <c r="AI60" s="1054">
        <v>48.6</v>
      </c>
      <c r="AJ60" s="1054">
        <v>64.900000000000006</v>
      </c>
      <c r="AK60" s="1054">
        <v>71.7</v>
      </c>
      <c r="AL60" s="1054">
        <v>70.3</v>
      </c>
    </row>
    <row r="61" spans="2:38" ht="17.25">
      <c r="B61" s="1213"/>
      <c r="C61" s="1163" t="s">
        <v>69</v>
      </c>
      <c r="D61" s="528">
        <v>194</v>
      </c>
      <c r="E61" s="529">
        <v>55.1</v>
      </c>
      <c r="F61" s="529">
        <v>48.5</v>
      </c>
      <c r="G61" s="529">
        <v>52.6</v>
      </c>
      <c r="H61" s="529">
        <v>73.2</v>
      </c>
      <c r="I61" s="529">
        <v>47.8</v>
      </c>
      <c r="J61" s="529">
        <v>50.3</v>
      </c>
      <c r="K61" s="529">
        <v>54.5</v>
      </c>
      <c r="L61" s="529">
        <v>54.6</v>
      </c>
      <c r="M61" s="530">
        <v>63.7</v>
      </c>
      <c r="N61" s="1053">
        <v>54.1</v>
      </c>
      <c r="O61" s="1054">
        <v>42.8</v>
      </c>
      <c r="P61" s="1054">
        <v>54.1</v>
      </c>
      <c r="Q61" s="1054">
        <v>51</v>
      </c>
      <c r="R61" s="1054">
        <v>64.400000000000006</v>
      </c>
      <c r="S61" s="1054">
        <v>73.2</v>
      </c>
      <c r="T61" s="1054">
        <v>82</v>
      </c>
      <c r="U61" s="1054">
        <v>64.400000000000006</v>
      </c>
      <c r="V61" s="1054">
        <v>40.700000000000003</v>
      </c>
      <c r="W61" s="1054">
        <v>52.1</v>
      </c>
      <c r="X61" s="1054">
        <v>58.2</v>
      </c>
      <c r="Y61" s="1054">
        <v>24.7</v>
      </c>
      <c r="Z61" s="1054">
        <v>46.4</v>
      </c>
      <c r="AA61" s="1054">
        <v>48.5</v>
      </c>
      <c r="AB61" s="1054">
        <v>43.3</v>
      </c>
      <c r="AC61" s="1054">
        <v>59.3</v>
      </c>
      <c r="AD61" s="1054">
        <v>70.099999999999994</v>
      </c>
      <c r="AE61" s="1054">
        <v>50</v>
      </c>
      <c r="AF61" s="1054">
        <v>43.3</v>
      </c>
      <c r="AG61" s="1054">
        <v>76.3</v>
      </c>
      <c r="AH61" s="1054">
        <v>46.4</v>
      </c>
      <c r="AI61" s="1054">
        <v>41.2</v>
      </c>
      <c r="AJ61" s="1054">
        <v>58.8</v>
      </c>
      <c r="AK61" s="1054">
        <v>60.8</v>
      </c>
      <c r="AL61" s="1054">
        <v>71.599999999999994</v>
      </c>
    </row>
    <row r="62" spans="2:38" ht="17.25" customHeight="1">
      <c r="B62" s="1202" t="s">
        <v>39</v>
      </c>
      <c r="C62" s="1147" t="s">
        <v>70</v>
      </c>
      <c r="D62" s="1048">
        <v>112</v>
      </c>
      <c r="E62" s="1049">
        <v>52.5</v>
      </c>
      <c r="F62" s="1049">
        <v>51.3</v>
      </c>
      <c r="G62" s="1049">
        <v>46.4</v>
      </c>
      <c r="H62" s="1049">
        <v>68.8</v>
      </c>
      <c r="I62" s="1049">
        <v>46.4</v>
      </c>
      <c r="J62" s="1049">
        <v>50</v>
      </c>
      <c r="K62" s="1049">
        <v>49.1</v>
      </c>
      <c r="L62" s="1049">
        <v>50.6</v>
      </c>
      <c r="M62" s="1050">
        <v>61.3</v>
      </c>
      <c r="N62" s="1053">
        <v>53.6</v>
      </c>
      <c r="O62" s="1054">
        <v>49.1</v>
      </c>
      <c r="P62" s="1054">
        <v>50.9</v>
      </c>
      <c r="Q62" s="1054">
        <v>42</v>
      </c>
      <c r="R62" s="1054">
        <v>58.9</v>
      </c>
      <c r="S62" s="1054">
        <v>69.599999999999994</v>
      </c>
      <c r="T62" s="1054">
        <v>77.7</v>
      </c>
      <c r="U62" s="1054">
        <v>62.5</v>
      </c>
      <c r="V62" s="1054">
        <v>36.6</v>
      </c>
      <c r="W62" s="1054">
        <v>60.7</v>
      </c>
      <c r="X62" s="1054">
        <v>56.3</v>
      </c>
      <c r="Y62" s="1054">
        <v>24.1</v>
      </c>
      <c r="Z62" s="1054">
        <v>38.4</v>
      </c>
      <c r="AA62" s="1054">
        <v>43.8</v>
      </c>
      <c r="AB62" s="1054">
        <v>48.2</v>
      </c>
      <c r="AC62" s="1054">
        <v>58</v>
      </c>
      <c r="AD62" s="1054">
        <v>61.6</v>
      </c>
      <c r="AE62" s="1054">
        <v>50.9</v>
      </c>
      <c r="AF62" s="1054">
        <v>34.799999999999997</v>
      </c>
      <c r="AG62" s="1054">
        <v>68.8</v>
      </c>
      <c r="AH62" s="1054">
        <v>46.4</v>
      </c>
      <c r="AI62" s="1054">
        <v>36.6</v>
      </c>
      <c r="AJ62" s="1054">
        <v>53.6</v>
      </c>
      <c r="AK62" s="1054">
        <v>57.1</v>
      </c>
      <c r="AL62" s="1054">
        <v>73.2</v>
      </c>
    </row>
    <row r="63" spans="2:38" ht="17.25">
      <c r="B63" s="1200"/>
      <c r="C63" s="1010" t="s">
        <v>71</v>
      </c>
      <c r="D63" s="531">
        <v>135</v>
      </c>
      <c r="E63" s="532">
        <v>54.7</v>
      </c>
      <c r="F63" s="532">
        <v>54.1</v>
      </c>
      <c r="G63" s="532">
        <v>46.7</v>
      </c>
      <c r="H63" s="532">
        <v>75.599999999999994</v>
      </c>
      <c r="I63" s="532">
        <v>45.7</v>
      </c>
      <c r="J63" s="532">
        <v>56.3</v>
      </c>
      <c r="K63" s="532">
        <v>50.6</v>
      </c>
      <c r="L63" s="532">
        <v>49.9</v>
      </c>
      <c r="M63" s="533">
        <v>65.2</v>
      </c>
      <c r="N63" s="1053">
        <v>60</v>
      </c>
      <c r="O63" s="1054">
        <v>48.1</v>
      </c>
      <c r="P63" s="1054">
        <v>52.6</v>
      </c>
      <c r="Q63" s="1054">
        <v>40.700000000000003</v>
      </c>
      <c r="R63" s="1054">
        <v>68.900000000000006</v>
      </c>
      <c r="S63" s="1054">
        <v>73.3</v>
      </c>
      <c r="T63" s="1054">
        <v>84.4</v>
      </c>
      <c r="U63" s="1054">
        <v>63</v>
      </c>
      <c r="V63" s="1054">
        <v>43.7</v>
      </c>
      <c r="W63" s="1054">
        <v>51.9</v>
      </c>
      <c r="X63" s="1054">
        <v>57.8</v>
      </c>
      <c r="Y63" s="1054">
        <v>20</v>
      </c>
      <c r="Z63" s="1054">
        <v>37.799999999999997</v>
      </c>
      <c r="AA63" s="1054">
        <v>49.6</v>
      </c>
      <c r="AB63" s="1054">
        <v>54.1</v>
      </c>
      <c r="AC63" s="1054">
        <v>65.2</v>
      </c>
      <c r="AD63" s="1054">
        <v>71.099999999999994</v>
      </c>
      <c r="AE63" s="1054">
        <v>42.2</v>
      </c>
      <c r="AF63" s="1054">
        <v>38.5</v>
      </c>
      <c r="AG63" s="1054">
        <v>70.400000000000006</v>
      </c>
      <c r="AH63" s="1054">
        <v>40.700000000000003</v>
      </c>
      <c r="AI63" s="1054">
        <v>38.5</v>
      </c>
      <c r="AJ63" s="1054">
        <v>53.3</v>
      </c>
      <c r="AK63" s="1054">
        <v>61.5</v>
      </c>
      <c r="AL63" s="1054">
        <v>80.7</v>
      </c>
    </row>
    <row r="64" spans="2:38" ht="17.25">
      <c r="B64" s="1200"/>
      <c r="C64" s="1010" t="s">
        <v>72</v>
      </c>
      <c r="D64" s="531">
        <v>372</v>
      </c>
      <c r="E64" s="532">
        <v>58</v>
      </c>
      <c r="F64" s="532">
        <v>53.9</v>
      </c>
      <c r="G64" s="532">
        <v>52.2</v>
      </c>
      <c r="H64" s="532">
        <v>76.900000000000006</v>
      </c>
      <c r="I64" s="532">
        <v>51.1</v>
      </c>
      <c r="J64" s="532">
        <v>55.9</v>
      </c>
      <c r="K64" s="532">
        <v>55.6</v>
      </c>
      <c r="L64" s="532">
        <v>55.7</v>
      </c>
      <c r="M64" s="533">
        <v>66.3</v>
      </c>
      <c r="N64" s="1053">
        <v>58.1</v>
      </c>
      <c r="O64" s="1054">
        <v>49.7</v>
      </c>
      <c r="P64" s="1054">
        <v>55.4</v>
      </c>
      <c r="Q64" s="1054">
        <v>48.9</v>
      </c>
      <c r="R64" s="1054">
        <v>69.400000000000006</v>
      </c>
      <c r="S64" s="1054">
        <v>75.5</v>
      </c>
      <c r="T64" s="1054">
        <v>85.8</v>
      </c>
      <c r="U64" s="1054">
        <v>65.599999999999994</v>
      </c>
      <c r="V64" s="1054">
        <v>45.7</v>
      </c>
      <c r="W64" s="1054">
        <v>60.2</v>
      </c>
      <c r="X64" s="1054">
        <v>59.1</v>
      </c>
      <c r="Y64" s="1054">
        <v>30.1</v>
      </c>
      <c r="Z64" s="1054">
        <v>45.7</v>
      </c>
      <c r="AA64" s="1054">
        <v>48.9</v>
      </c>
      <c r="AB64" s="1054">
        <v>53.2</v>
      </c>
      <c r="AC64" s="1054">
        <v>65.599999999999994</v>
      </c>
      <c r="AD64" s="1054">
        <v>71.5</v>
      </c>
      <c r="AE64" s="1054">
        <v>53.5</v>
      </c>
      <c r="AF64" s="1054">
        <v>41.9</v>
      </c>
      <c r="AG64" s="1054">
        <v>75.8</v>
      </c>
      <c r="AH64" s="1054">
        <v>48.7</v>
      </c>
      <c r="AI64" s="1054">
        <v>42.7</v>
      </c>
      <c r="AJ64" s="1054">
        <v>58.9</v>
      </c>
      <c r="AK64" s="1054">
        <v>64</v>
      </c>
      <c r="AL64" s="1054">
        <v>76.099999999999994</v>
      </c>
    </row>
    <row r="65" spans="2:38" ht="17.25">
      <c r="B65" s="1200"/>
      <c r="C65" s="1010" t="s">
        <v>73</v>
      </c>
      <c r="D65" s="531">
        <v>549</v>
      </c>
      <c r="E65" s="532">
        <v>55.9</v>
      </c>
      <c r="F65" s="532">
        <v>51.5</v>
      </c>
      <c r="G65" s="532">
        <v>51.6</v>
      </c>
      <c r="H65" s="532">
        <v>73.3</v>
      </c>
      <c r="I65" s="532">
        <v>49.3</v>
      </c>
      <c r="J65" s="532">
        <v>51.6</v>
      </c>
      <c r="K65" s="532">
        <v>53.6</v>
      </c>
      <c r="L65" s="532">
        <v>54.6</v>
      </c>
      <c r="M65" s="533">
        <v>65.5</v>
      </c>
      <c r="N65" s="1053">
        <v>54.5</v>
      </c>
      <c r="O65" s="1054">
        <v>48.6</v>
      </c>
      <c r="P65" s="1054">
        <v>55.7</v>
      </c>
      <c r="Q65" s="1054">
        <v>47.5</v>
      </c>
      <c r="R65" s="1054">
        <v>66.099999999999994</v>
      </c>
      <c r="S65" s="1054">
        <v>74</v>
      </c>
      <c r="T65" s="1054">
        <v>80</v>
      </c>
      <c r="U65" s="1054">
        <v>64.3</v>
      </c>
      <c r="V65" s="1054">
        <v>46.8</v>
      </c>
      <c r="W65" s="1054">
        <v>56.6</v>
      </c>
      <c r="X65" s="1054">
        <v>61.7</v>
      </c>
      <c r="Y65" s="1054">
        <v>22</v>
      </c>
      <c r="Z65" s="1054">
        <v>44.1</v>
      </c>
      <c r="AA65" s="1054">
        <v>43</v>
      </c>
      <c r="AB65" s="1054">
        <v>49.2</v>
      </c>
      <c r="AC65" s="1054">
        <v>62.7</v>
      </c>
      <c r="AD65" s="1054">
        <v>69.599999999999994</v>
      </c>
      <c r="AE65" s="1054">
        <v>49.4</v>
      </c>
      <c r="AF65" s="1054">
        <v>41.7</v>
      </c>
      <c r="AG65" s="1054">
        <v>74.5</v>
      </c>
      <c r="AH65" s="1054">
        <v>47.5</v>
      </c>
      <c r="AI65" s="1054">
        <v>41.7</v>
      </c>
      <c r="AJ65" s="1054">
        <v>58.7</v>
      </c>
      <c r="AK65" s="1054">
        <v>61.4</v>
      </c>
      <c r="AL65" s="1054">
        <v>76.3</v>
      </c>
    </row>
    <row r="66" spans="2:38" ht="17.25">
      <c r="B66" s="1200"/>
      <c r="C66" s="1010" t="s">
        <v>74</v>
      </c>
      <c r="D66" s="531">
        <v>280</v>
      </c>
      <c r="E66" s="532">
        <v>55</v>
      </c>
      <c r="F66" s="532">
        <v>48.9</v>
      </c>
      <c r="G66" s="532">
        <v>48.4</v>
      </c>
      <c r="H66" s="532">
        <v>70.400000000000006</v>
      </c>
      <c r="I66" s="532">
        <v>48.8</v>
      </c>
      <c r="J66" s="532">
        <v>51.8</v>
      </c>
      <c r="K66" s="532">
        <v>54.9</v>
      </c>
      <c r="L66" s="532">
        <v>53.1</v>
      </c>
      <c r="M66" s="533">
        <v>65.599999999999994</v>
      </c>
      <c r="N66" s="1053">
        <v>54.6</v>
      </c>
      <c r="O66" s="1054">
        <v>43.2</v>
      </c>
      <c r="P66" s="1054">
        <v>52.1</v>
      </c>
      <c r="Q66" s="1054">
        <v>44.6</v>
      </c>
      <c r="R66" s="1054">
        <v>65.7</v>
      </c>
      <c r="S66" s="1054">
        <v>67.099999999999994</v>
      </c>
      <c r="T66" s="1054">
        <v>78.2</v>
      </c>
      <c r="U66" s="1054">
        <v>65</v>
      </c>
      <c r="V66" s="1054">
        <v>43.2</v>
      </c>
      <c r="W66" s="1054">
        <v>56.1</v>
      </c>
      <c r="X66" s="1054">
        <v>60</v>
      </c>
      <c r="Y66" s="1054">
        <v>20</v>
      </c>
      <c r="Z66" s="1054">
        <v>48.2</v>
      </c>
      <c r="AA66" s="1054">
        <v>41.1</v>
      </c>
      <c r="AB66" s="1054">
        <v>52.9</v>
      </c>
      <c r="AC66" s="1054">
        <v>61.4</v>
      </c>
      <c r="AD66" s="1054">
        <v>67.5</v>
      </c>
      <c r="AE66" s="1054">
        <v>54.3</v>
      </c>
      <c r="AF66" s="1054">
        <v>42.9</v>
      </c>
      <c r="AG66" s="1054">
        <v>72.900000000000006</v>
      </c>
      <c r="AH66" s="1054">
        <v>45.4</v>
      </c>
      <c r="AI66" s="1054">
        <v>41.1</v>
      </c>
      <c r="AJ66" s="1054">
        <v>58.9</v>
      </c>
      <c r="AK66" s="1054">
        <v>61.8</v>
      </c>
      <c r="AL66" s="1054">
        <v>76.099999999999994</v>
      </c>
    </row>
    <row r="67" spans="2:38" ht="17.25">
      <c r="B67" s="1200"/>
      <c r="C67" s="1014" t="s">
        <v>75</v>
      </c>
      <c r="D67" s="1057">
        <v>152</v>
      </c>
      <c r="E67" s="1058">
        <v>57</v>
      </c>
      <c r="F67" s="1058">
        <v>50.7</v>
      </c>
      <c r="G67" s="1058">
        <v>53.6</v>
      </c>
      <c r="H67" s="1058">
        <v>76.5</v>
      </c>
      <c r="I67" s="1058">
        <v>50.5</v>
      </c>
      <c r="J67" s="1058">
        <v>51.8</v>
      </c>
      <c r="K67" s="1058">
        <v>52.9</v>
      </c>
      <c r="L67" s="1058">
        <v>56.6</v>
      </c>
      <c r="M67" s="1059">
        <v>66.7</v>
      </c>
      <c r="N67" s="1053">
        <v>57.9</v>
      </c>
      <c r="O67" s="1054">
        <v>43.4</v>
      </c>
      <c r="P67" s="1054">
        <v>58.6</v>
      </c>
      <c r="Q67" s="1054">
        <v>48.7</v>
      </c>
      <c r="R67" s="1054">
        <v>69.7</v>
      </c>
      <c r="S67" s="1054">
        <v>73.7</v>
      </c>
      <c r="T67" s="1054">
        <v>86.2</v>
      </c>
      <c r="U67" s="1054">
        <v>66.400000000000006</v>
      </c>
      <c r="V67" s="1054">
        <v>42.8</v>
      </c>
      <c r="W67" s="1054">
        <v>61.8</v>
      </c>
      <c r="X67" s="1054">
        <v>63.2</v>
      </c>
      <c r="Y67" s="1054">
        <v>24.3</v>
      </c>
      <c r="Z67" s="1054">
        <v>44.7</v>
      </c>
      <c r="AA67" s="1054">
        <v>46.1</v>
      </c>
      <c r="AB67" s="1054">
        <v>49.3</v>
      </c>
      <c r="AC67" s="1054">
        <v>59.9</v>
      </c>
      <c r="AD67" s="1054">
        <v>72.400000000000006</v>
      </c>
      <c r="AE67" s="1054">
        <v>46.1</v>
      </c>
      <c r="AF67" s="1054">
        <v>40.1</v>
      </c>
      <c r="AG67" s="1054">
        <v>75</v>
      </c>
      <c r="AH67" s="1054">
        <v>48</v>
      </c>
      <c r="AI67" s="1054">
        <v>46.7</v>
      </c>
      <c r="AJ67" s="1054">
        <v>56.6</v>
      </c>
      <c r="AK67" s="1054">
        <v>58.6</v>
      </c>
      <c r="AL67" s="1054">
        <v>84.9</v>
      </c>
    </row>
    <row r="68" spans="2:38" ht="17.25">
      <c r="B68" s="1200"/>
      <c r="C68" s="1021" t="s">
        <v>76</v>
      </c>
      <c r="D68" s="531">
        <v>189</v>
      </c>
      <c r="E68" s="532">
        <v>59.4</v>
      </c>
      <c r="F68" s="532">
        <v>50.3</v>
      </c>
      <c r="G68" s="532">
        <v>52.9</v>
      </c>
      <c r="H68" s="532">
        <v>75.099999999999994</v>
      </c>
      <c r="I68" s="532">
        <v>54.9</v>
      </c>
      <c r="J68" s="532">
        <v>57.1</v>
      </c>
      <c r="K68" s="532">
        <v>57.8</v>
      </c>
      <c r="L68" s="532">
        <v>61</v>
      </c>
      <c r="M68" s="533">
        <v>65.8</v>
      </c>
      <c r="N68" s="1053">
        <v>52.9</v>
      </c>
      <c r="O68" s="1054">
        <v>47.6</v>
      </c>
      <c r="P68" s="1054">
        <v>58.7</v>
      </c>
      <c r="Q68" s="1054">
        <v>47.1</v>
      </c>
      <c r="R68" s="1054">
        <v>69.3</v>
      </c>
      <c r="S68" s="1054">
        <v>75.099999999999994</v>
      </c>
      <c r="T68" s="1054">
        <v>81</v>
      </c>
      <c r="U68" s="1054">
        <v>74.599999999999994</v>
      </c>
      <c r="V68" s="1054">
        <v>47.1</v>
      </c>
      <c r="W68" s="1054">
        <v>62.4</v>
      </c>
      <c r="X68" s="1054">
        <v>68.8</v>
      </c>
      <c r="Y68" s="1054">
        <v>25.9</v>
      </c>
      <c r="Z68" s="1054">
        <v>50.3</v>
      </c>
      <c r="AA68" s="1054">
        <v>51.9</v>
      </c>
      <c r="AB68" s="1054">
        <v>53.4</v>
      </c>
      <c r="AC68" s="1054">
        <v>66.099999999999994</v>
      </c>
      <c r="AD68" s="1054">
        <v>69.8</v>
      </c>
      <c r="AE68" s="1054">
        <v>51.9</v>
      </c>
      <c r="AF68" s="1054">
        <v>51.9</v>
      </c>
      <c r="AG68" s="1054">
        <v>80.400000000000006</v>
      </c>
      <c r="AH68" s="1054">
        <v>51.3</v>
      </c>
      <c r="AI68" s="1054">
        <v>51.3</v>
      </c>
      <c r="AJ68" s="1054">
        <v>61.9</v>
      </c>
      <c r="AK68" s="1054">
        <v>65.099999999999994</v>
      </c>
      <c r="AL68" s="1054">
        <v>70.400000000000006</v>
      </c>
    </row>
    <row r="69" spans="2:38" ht="17.25">
      <c r="B69" s="1200"/>
      <c r="C69" s="1021" t="s">
        <v>77</v>
      </c>
      <c r="D69" s="531">
        <v>276</v>
      </c>
      <c r="E69" s="532">
        <v>54.4</v>
      </c>
      <c r="F69" s="532">
        <v>47.8</v>
      </c>
      <c r="G69" s="532">
        <v>54.2</v>
      </c>
      <c r="H69" s="532">
        <v>69.8</v>
      </c>
      <c r="I69" s="532">
        <v>48.3</v>
      </c>
      <c r="J69" s="532">
        <v>49.5</v>
      </c>
      <c r="K69" s="532">
        <v>52.3</v>
      </c>
      <c r="L69" s="532">
        <v>53.6</v>
      </c>
      <c r="M69" s="533">
        <v>63.4</v>
      </c>
      <c r="N69" s="1053">
        <v>51.4</v>
      </c>
      <c r="O69" s="1054">
        <v>44.2</v>
      </c>
      <c r="P69" s="1054">
        <v>56.5</v>
      </c>
      <c r="Q69" s="1054">
        <v>51.8</v>
      </c>
      <c r="R69" s="1054">
        <v>61.2</v>
      </c>
      <c r="S69" s="1054">
        <v>69.900000000000006</v>
      </c>
      <c r="T69" s="1054">
        <v>78.3</v>
      </c>
      <c r="U69" s="1054">
        <v>65.599999999999994</v>
      </c>
      <c r="V69" s="1054">
        <v>42</v>
      </c>
      <c r="W69" s="1054">
        <v>52.9</v>
      </c>
      <c r="X69" s="1054">
        <v>63.8</v>
      </c>
      <c r="Y69" s="1054">
        <v>26.4</v>
      </c>
      <c r="Z69" s="1054">
        <v>39.1</v>
      </c>
      <c r="AA69" s="1054">
        <v>44.6</v>
      </c>
      <c r="AB69" s="1054">
        <v>47.1</v>
      </c>
      <c r="AC69" s="1054">
        <v>56.9</v>
      </c>
      <c r="AD69" s="1054">
        <v>69.599999999999994</v>
      </c>
      <c r="AE69" s="1054">
        <v>48.6</v>
      </c>
      <c r="AF69" s="1054">
        <v>38.799999999999997</v>
      </c>
      <c r="AG69" s="1054">
        <v>74.599999999999994</v>
      </c>
      <c r="AH69" s="1054">
        <v>46.4</v>
      </c>
      <c r="AI69" s="1054">
        <v>39.9</v>
      </c>
      <c r="AJ69" s="1054">
        <v>56.2</v>
      </c>
      <c r="AK69" s="1054">
        <v>61.6</v>
      </c>
      <c r="AL69" s="1054">
        <v>72.5</v>
      </c>
    </row>
    <row r="70" spans="2:38" ht="17.25">
      <c r="B70" s="1200"/>
      <c r="C70" s="1022" t="s">
        <v>78</v>
      </c>
      <c r="D70" s="1060">
        <v>146</v>
      </c>
      <c r="E70" s="1061">
        <v>55.9</v>
      </c>
      <c r="F70" s="1061">
        <v>51.4</v>
      </c>
      <c r="G70" s="1061">
        <v>50.3</v>
      </c>
      <c r="H70" s="1061">
        <v>72.400000000000006</v>
      </c>
      <c r="I70" s="1061">
        <v>47.9</v>
      </c>
      <c r="J70" s="1061">
        <v>54.3</v>
      </c>
      <c r="K70" s="1061">
        <v>53.7</v>
      </c>
      <c r="L70" s="1061">
        <v>55.9</v>
      </c>
      <c r="M70" s="1062">
        <v>66.2</v>
      </c>
      <c r="N70" s="1053">
        <v>54.8</v>
      </c>
      <c r="O70" s="1054">
        <v>47.9</v>
      </c>
      <c r="P70" s="1054">
        <v>53.4</v>
      </c>
      <c r="Q70" s="1054">
        <v>47.3</v>
      </c>
      <c r="R70" s="1054">
        <v>63</v>
      </c>
      <c r="S70" s="1054">
        <v>73.3</v>
      </c>
      <c r="T70" s="1054">
        <v>80.8</v>
      </c>
      <c r="U70" s="1054">
        <v>59.6</v>
      </c>
      <c r="V70" s="1054">
        <v>39</v>
      </c>
      <c r="W70" s="1054">
        <v>54.8</v>
      </c>
      <c r="X70" s="1054">
        <v>57.5</v>
      </c>
      <c r="Y70" s="1054">
        <v>30.1</v>
      </c>
      <c r="Z70" s="1054">
        <v>46.6</v>
      </c>
      <c r="AA70" s="1054">
        <v>45.9</v>
      </c>
      <c r="AB70" s="1054">
        <v>52.7</v>
      </c>
      <c r="AC70" s="1054">
        <v>64.400000000000006</v>
      </c>
      <c r="AD70" s="1054">
        <v>69.2</v>
      </c>
      <c r="AE70" s="1054">
        <v>50</v>
      </c>
      <c r="AF70" s="1054">
        <v>41.8</v>
      </c>
      <c r="AG70" s="1054">
        <v>74.7</v>
      </c>
      <c r="AH70" s="1054">
        <v>48.6</v>
      </c>
      <c r="AI70" s="1054">
        <v>44.5</v>
      </c>
      <c r="AJ70" s="1054">
        <v>60.3</v>
      </c>
      <c r="AK70" s="1054">
        <v>61.6</v>
      </c>
      <c r="AL70" s="1054">
        <v>76.7</v>
      </c>
    </row>
    <row r="71" spans="2:38" ht="17.25">
      <c r="B71" s="1200"/>
      <c r="C71" s="1010" t="s">
        <v>79</v>
      </c>
      <c r="D71" s="531">
        <v>987</v>
      </c>
      <c r="E71" s="532">
        <v>55.4</v>
      </c>
      <c r="F71" s="532">
        <v>54.3</v>
      </c>
      <c r="G71" s="532">
        <v>49.1</v>
      </c>
      <c r="H71" s="532">
        <v>74.400000000000006</v>
      </c>
      <c r="I71" s="532">
        <v>46.6</v>
      </c>
      <c r="J71" s="532">
        <v>51.9</v>
      </c>
      <c r="K71" s="532">
        <v>53.5</v>
      </c>
      <c r="L71" s="532">
        <v>53.5</v>
      </c>
      <c r="M71" s="533">
        <v>66.5</v>
      </c>
      <c r="N71" s="1053">
        <v>57.2</v>
      </c>
      <c r="O71" s="1054">
        <v>51.3</v>
      </c>
      <c r="P71" s="1054">
        <v>53.3</v>
      </c>
      <c r="Q71" s="1054">
        <v>45</v>
      </c>
      <c r="R71" s="1054">
        <v>67.900000000000006</v>
      </c>
      <c r="S71" s="1054">
        <v>73.5</v>
      </c>
      <c r="T71" s="1054">
        <v>81.900000000000006</v>
      </c>
      <c r="U71" s="1054">
        <v>63.7</v>
      </c>
      <c r="V71" s="1054">
        <v>39.799999999999997</v>
      </c>
      <c r="W71" s="1054">
        <v>54.8</v>
      </c>
      <c r="X71" s="1054">
        <v>57.9</v>
      </c>
      <c r="Y71" s="1054">
        <v>21.2</v>
      </c>
      <c r="Z71" s="1054">
        <v>42</v>
      </c>
      <c r="AA71" s="1054">
        <v>45.5</v>
      </c>
      <c r="AB71" s="1054">
        <v>49.6</v>
      </c>
      <c r="AC71" s="1054">
        <v>60.5</v>
      </c>
      <c r="AD71" s="1054">
        <v>70.099999999999994</v>
      </c>
      <c r="AE71" s="1054">
        <v>50.5</v>
      </c>
      <c r="AF71" s="1054">
        <v>40</v>
      </c>
      <c r="AG71" s="1054">
        <v>75.8</v>
      </c>
      <c r="AH71" s="1054">
        <v>44.7</v>
      </c>
      <c r="AI71" s="1054">
        <v>39.9</v>
      </c>
      <c r="AJ71" s="1054">
        <v>61</v>
      </c>
      <c r="AK71" s="1054">
        <v>63.5</v>
      </c>
      <c r="AL71" s="1054">
        <v>75</v>
      </c>
    </row>
    <row r="72" spans="2:38" ht="17.25">
      <c r="B72" s="1200"/>
      <c r="C72" s="1010" t="s">
        <v>80</v>
      </c>
      <c r="D72" s="531">
        <v>161</v>
      </c>
      <c r="E72" s="532">
        <v>53.7</v>
      </c>
      <c r="F72" s="532">
        <v>46.9</v>
      </c>
      <c r="G72" s="532">
        <v>50.9</v>
      </c>
      <c r="H72" s="532">
        <v>72.7</v>
      </c>
      <c r="I72" s="532">
        <v>47.1</v>
      </c>
      <c r="J72" s="532">
        <v>50.3</v>
      </c>
      <c r="K72" s="532">
        <v>50.3</v>
      </c>
      <c r="L72" s="532">
        <v>52.4</v>
      </c>
      <c r="M72" s="533">
        <v>62.3</v>
      </c>
      <c r="N72" s="1053">
        <v>49.7</v>
      </c>
      <c r="O72" s="1054">
        <v>44.1</v>
      </c>
      <c r="P72" s="1054">
        <v>54.7</v>
      </c>
      <c r="Q72" s="1054">
        <v>47.2</v>
      </c>
      <c r="R72" s="1054">
        <v>65.2</v>
      </c>
      <c r="S72" s="1054">
        <v>69.599999999999994</v>
      </c>
      <c r="T72" s="1054">
        <v>83.2</v>
      </c>
      <c r="U72" s="1054">
        <v>65.8</v>
      </c>
      <c r="V72" s="1054">
        <v>39.1</v>
      </c>
      <c r="W72" s="1054">
        <v>60.2</v>
      </c>
      <c r="X72" s="1054">
        <v>56.5</v>
      </c>
      <c r="Y72" s="1054">
        <v>23</v>
      </c>
      <c r="Z72" s="1054">
        <v>37.9</v>
      </c>
      <c r="AA72" s="1054">
        <v>44.1</v>
      </c>
      <c r="AB72" s="1054">
        <v>48.4</v>
      </c>
      <c r="AC72" s="1054">
        <v>58.4</v>
      </c>
      <c r="AD72" s="1054">
        <v>69.599999999999994</v>
      </c>
      <c r="AE72" s="1054">
        <v>46.6</v>
      </c>
      <c r="AF72" s="1054">
        <v>34.799999999999997</v>
      </c>
      <c r="AG72" s="1054">
        <v>75.8</v>
      </c>
      <c r="AH72" s="1054">
        <v>39.799999999999997</v>
      </c>
      <c r="AI72" s="1054">
        <v>41.6</v>
      </c>
      <c r="AJ72" s="1054">
        <v>55.3</v>
      </c>
      <c r="AK72" s="1054">
        <v>57.8</v>
      </c>
      <c r="AL72" s="1054">
        <v>73.900000000000006</v>
      </c>
    </row>
    <row r="73" spans="2:38" ht="17.25">
      <c r="B73" s="1200"/>
      <c r="C73" s="1010" t="s">
        <v>81</v>
      </c>
      <c r="D73" s="531">
        <v>273</v>
      </c>
      <c r="E73" s="532">
        <v>52.5</v>
      </c>
      <c r="F73" s="532">
        <v>51.6</v>
      </c>
      <c r="G73" s="532">
        <v>47.8</v>
      </c>
      <c r="H73" s="532">
        <v>69.099999999999994</v>
      </c>
      <c r="I73" s="532">
        <v>44.9</v>
      </c>
      <c r="J73" s="532">
        <v>49.2</v>
      </c>
      <c r="K73" s="532">
        <v>50.4</v>
      </c>
      <c r="L73" s="532">
        <v>51.3</v>
      </c>
      <c r="M73" s="533">
        <v>61.1</v>
      </c>
      <c r="N73" s="1053">
        <v>55.7</v>
      </c>
      <c r="O73" s="1054">
        <v>47.6</v>
      </c>
      <c r="P73" s="1054">
        <v>51.3</v>
      </c>
      <c r="Q73" s="1054">
        <v>44.3</v>
      </c>
      <c r="R73" s="1054">
        <v>65.2</v>
      </c>
      <c r="S73" s="1054">
        <v>66.3</v>
      </c>
      <c r="T73" s="1054">
        <v>75.8</v>
      </c>
      <c r="U73" s="1054">
        <v>60.1</v>
      </c>
      <c r="V73" s="1054">
        <v>36.299999999999997</v>
      </c>
      <c r="W73" s="1054">
        <v>51.6</v>
      </c>
      <c r="X73" s="1054">
        <v>57.9</v>
      </c>
      <c r="Y73" s="1054">
        <v>21.2</v>
      </c>
      <c r="Z73" s="1054">
        <v>42.5</v>
      </c>
      <c r="AA73" s="1054">
        <v>44</v>
      </c>
      <c r="AB73" s="1054">
        <v>48</v>
      </c>
      <c r="AC73" s="1054">
        <v>55.7</v>
      </c>
      <c r="AD73" s="1054">
        <v>68.900000000000006</v>
      </c>
      <c r="AE73" s="1054">
        <v>44.7</v>
      </c>
      <c r="AF73" s="1054">
        <v>37.700000000000003</v>
      </c>
      <c r="AG73" s="1054">
        <v>72.900000000000006</v>
      </c>
      <c r="AH73" s="1054">
        <v>42.5</v>
      </c>
      <c r="AI73" s="1054">
        <v>38.5</v>
      </c>
      <c r="AJ73" s="1054">
        <v>55.3</v>
      </c>
      <c r="AK73" s="1054">
        <v>55.3</v>
      </c>
      <c r="AL73" s="1054">
        <v>72.5</v>
      </c>
    </row>
    <row r="74" spans="2:38" ht="17.25">
      <c r="B74" s="1200"/>
      <c r="C74" s="1010" t="s">
        <v>82</v>
      </c>
      <c r="D74" s="531">
        <v>345</v>
      </c>
      <c r="E74" s="532">
        <v>56.7</v>
      </c>
      <c r="F74" s="532">
        <v>52.5</v>
      </c>
      <c r="G74" s="532">
        <v>50.7</v>
      </c>
      <c r="H74" s="532">
        <v>74.7</v>
      </c>
      <c r="I74" s="532">
        <v>47.6</v>
      </c>
      <c r="J74" s="532">
        <v>58.4</v>
      </c>
      <c r="K74" s="532">
        <v>54.2</v>
      </c>
      <c r="L74" s="532">
        <v>54.4</v>
      </c>
      <c r="M74" s="533">
        <v>66.5</v>
      </c>
      <c r="N74" s="1053">
        <v>57.7</v>
      </c>
      <c r="O74" s="1054">
        <v>47.2</v>
      </c>
      <c r="P74" s="1054">
        <v>53</v>
      </c>
      <c r="Q74" s="1054">
        <v>48.4</v>
      </c>
      <c r="R74" s="1054">
        <v>70.099999999999994</v>
      </c>
      <c r="S74" s="1054">
        <v>74.5</v>
      </c>
      <c r="T74" s="1054">
        <v>79.400000000000006</v>
      </c>
      <c r="U74" s="1054">
        <v>65.2</v>
      </c>
      <c r="V74" s="1054">
        <v>40.299999999999997</v>
      </c>
      <c r="W74" s="1054">
        <v>53</v>
      </c>
      <c r="X74" s="1054">
        <v>60</v>
      </c>
      <c r="Y74" s="1054">
        <v>20.9</v>
      </c>
      <c r="Z74" s="1054">
        <v>46.4</v>
      </c>
      <c r="AA74" s="1054">
        <v>49</v>
      </c>
      <c r="AB74" s="1054">
        <v>56.5</v>
      </c>
      <c r="AC74" s="1054">
        <v>69.599999999999994</v>
      </c>
      <c r="AD74" s="1054">
        <v>70.7</v>
      </c>
      <c r="AE74" s="1054">
        <v>50.4</v>
      </c>
      <c r="AF74" s="1054">
        <v>41.4</v>
      </c>
      <c r="AG74" s="1054">
        <v>76.5</v>
      </c>
      <c r="AH74" s="1054">
        <v>42.6</v>
      </c>
      <c r="AI74" s="1054">
        <v>44.1</v>
      </c>
      <c r="AJ74" s="1054">
        <v>61.7</v>
      </c>
      <c r="AK74" s="1054">
        <v>66.7</v>
      </c>
      <c r="AL74" s="1054">
        <v>71</v>
      </c>
    </row>
    <row r="75" spans="2:38" ht="17.25">
      <c r="B75" s="1200"/>
      <c r="C75" s="1010" t="s">
        <v>83</v>
      </c>
      <c r="D75" s="531">
        <v>230</v>
      </c>
      <c r="E75" s="532">
        <v>56.8</v>
      </c>
      <c r="F75" s="532">
        <v>50.9</v>
      </c>
      <c r="G75" s="532">
        <v>55.7</v>
      </c>
      <c r="H75" s="532">
        <v>74.2</v>
      </c>
      <c r="I75" s="532">
        <v>47.6</v>
      </c>
      <c r="J75" s="532">
        <v>54.6</v>
      </c>
      <c r="K75" s="532">
        <v>54.5</v>
      </c>
      <c r="L75" s="532">
        <v>53.5</v>
      </c>
      <c r="M75" s="533">
        <v>70.400000000000006</v>
      </c>
      <c r="N75" s="1053">
        <v>52.6</v>
      </c>
      <c r="O75" s="1054">
        <v>49.1</v>
      </c>
      <c r="P75" s="1054">
        <v>58.3</v>
      </c>
      <c r="Q75" s="1054">
        <v>53</v>
      </c>
      <c r="R75" s="1054">
        <v>66.5</v>
      </c>
      <c r="S75" s="1054">
        <v>75.7</v>
      </c>
      <c r="T75" s="1054">
        <v>80.400000000000006</v>
      </c>
      <c r="U75" s="1054">
        <v>63.5</v>
      </c>
      <c r="V75" s="1054">
        <v>41.3</v>
      </c>
      <c r="W75" s="1054">
        <v>56.1</v>
      </c>
      <c r="X75" s="1054">
        <v>59.6</v>
      </c>
      <c r="Y75" s="1054">
        <v>19.600000000000001</v>
      </c>
      <c r="Z75" s="1054">
        <v>45.7</v>
      </c>
      <c r="AA75" s="1054">
        <v>45.2</v>
      </c>
      <c r="AB75" s="1054">
        <v>56.5</v>
      </c>
      <c r="AC75" s="1054">
        <v>62.2</v>
      </c>
      <c r="AD75" s="1054">
        <v>69.599999999999994</v>
      </c>
      <c r="AE75" s="1054">
        <v>50.4</v>
      </c>
      <c r="AF75" s="1054">
        <v>43.5</v>
      </c>
      <c r="AG75" s="1054">
        <v>74.8</v>
      </c>
      <c r="AH75" s="1054">
        <v>46.5</v>
      </c>
      <c r="AI75" s="1054">
        <v>39.1</v>
      </c>
      <c r="AJ75" s="1054">
        <v>63.9</v>
      </c>
      <c r="AK75" s="1054">
        <v>69.099999999999994</v>
      </c>
      <c r="AL75" s="1054">
        <v>78.3</v>
      </c>
    </row>
    <row r="76" spans="2:38" ht="17.25">
      <c r="B76" s="1200"/>
      <c r="C76" s="1010" t="s">
        <v>84</v>
      </c>
      <c r="D76" s="531">
        <v>217</v>
      </c>
      <c r="E76" s="532">
        <v>55.7</v>
      </c>
      <c r="F76" s="532">
        <v>53</v>
      </c>
      <c r="G76" s="532">
        <v>52.3</v>
      </c>
      <c r="H76" s="532">
        <v>75.3</v>
      </c>
      <c r="I76" s="532">
        <v>47.8</v>
      </c>
      <c r="J76" s="532">
        <v>52.1</v>
      </c>
      <c r="K76" s="532">
        <v>55.3</v>
      </c>
      <c r="L76" s="532">
        <v>50.8</v>
      </c>
      <c r="M76" s="533">
        <v>64.7</v>
      </c>
      <c r="N76" s="1053">
        <v>59</v>
      </c>
      <c r="O76" s="1054">
        <v>47</v>
      </c>
      <c r="P76" s="1054">
        <v>52.1</v>
      </c>
      <c r="Q76" s="1054">
        <v>52.5</v>
      </c>
      <c r="R76" s="1054">
        <v>70.5</v>
      </c>
      <c r="S76" s="1054">
        <v>73.7</v>
      </c>
      <c r="T76" s="1054">
        <v>81.599999999999994</v>
      </c>
      <c r="U76" s="1054">
        <v>66.8</v>
      </c>
      <c r="V76" s="1054">
        <v>43.8</v>
      </c>
      <c r="W76" s="1054">
        <v>51.2</v>
      </c>
      <c r="X76" s="1054">
        <v>61.8</v>
      </c>
      <c r="Y76" s="1054">
        <v>21.7</v>
      </c>
      <c r="Z76" s="1054">
        <v>41.9</v>
      </c>
      <c r="AA76" s="1054">
        <v>43.3</v>
      </c>
      <c r="AB76" s="1054">
        <v>53.9</v>
      </c>
      <c r="AC76" s="1054">
        <v>59</v>
      </c>
      <c r="AD76" s="1054">
        <v>69.599999999999994</v>
      </c>
      <c r="AE76" s="1054">
        <v>51.2</v>
      </c>
      <c r="AF76" s="1054">
        <v>45.2</v>
      </c>
      <c r="AG76" s="1054">
        <v>70.5</v>
      </c>
      <c r="AH76" s="1054">
        <v>41.9</v>
      </c>
      <c r="AI76" s="1054">
        <v>40.1</v>
      </c>
      <c r="AJ76" s="1054">
        <v>58.5</v>
      </c>
      <c r="AK76" s="1054">
        <v>64.5</v>
      </c>
      <c r="AL76" s="1054">
        <v>71</v>
      </c>
    </row>
    <row r="77" spans="2:38" ht="17.25">
      <c r="B77" s="1200"/>
      <c r="C77" s="1021" t="s">
        <v>85</v>
      </c>
      <c r="D77" s="531">
        <v>324</v>
      </c>
      <c r="E77" s="532">
        <v>57.9</v>
      </c>
      <c r="F77" s="532">
        <v>51.7</v>
      </c>
      <c r="G77" s="532">
        <v>55.2</v>
      </c>
      <c r="H77" s="532">
        <v>76</v>
      </c>
      <c r="I77" s="532">
        <v>49.5</v>
      </c>
      <c r="J77" s="532">
        <v>55.9</v>
      </c>
      <c r="K77" s="532">
        <v>56.8</v>
      </c>
      <c r="L77" s="532">
        <v>55.6</v>
      </c>
      <c r="M77" s="533">
        <v>67.8</v>
      </c>
      <c r="N77" s="1053">
        <v>56.2</v>
      </c>
      <c r="O77" s="1054">
        <v>47.2</v>
      </c>
      <c r="P77" s="1054">
        <v>54.6</v>
      </c>
      <c r="Q77" s="1054">
        <v>55.9</v>
      </c>
      <c r="R77" s="1054">
        <v>69.8</v>
      </c>
      <c r="S77" s="1054">
        <v>77.2</v>
      </c>
      <c r="T77" s="1054">
        <v>81.2</v>
      </c>
      <c r="U77" s="1054">
        <v>69.099999999999994</v>
      </c>
      <c r="V77" s="1054">
        <v>44.1</v>
      </c>
      <c r="W77" s="1054">
        <v>58</v>
      </c>
      <c r="X77" s="1054">
        <v>62.7</v>
      </c>
      <c r="Y77" s="1054">
        <v>22.2</v>
      </c>
      <c r="Z77" s="1054">
        <v>41</v>
      </c>
      <c r="AA77" s="1054">
        <v>48.8</v>
      </c>
      <c r="AB77" s="1054">
        <v>52.8</v>
      </c>
      <c r="AC77" s="1054">
        <v>66</v>
      </c>
      <c r="AD77" s="1054">
        <v>73.099999999999994</v>
      </c>
      <c r="AE77" s="1054">
        <v>54.3</v>
      </c>
      <c r="AF77" s="1054">
        <v>42.9</v>
      </c>
      <c r="AG77" s="1054">
        <v>76.900000000000006</v>
      </c>
      <c r="AH77" s="1054">
        <v>45.1</v>
      </c>
      <c r="AI77" s="1054">
        <v>44.8</v>
      </c>
      <c r="AJ77" s="1054">
        <v>63.3</v>
      </c>
      <c r="AK77" s="1054">
        <v>65.400000000000006</v>
      </c>
      <c r="AL77" s="1054">
        <v>74.7</v>
      </c>
    </row>
    <row r="78" spans="2:38" ht="17.25">
      <c r="B78" s="1200"/>
      <c r="C78" s="1022" t="s">
        <v>86</v>
      </c>
      <c r="D78" s="1060">
        <v>261</v>
      </c>
      <c r="E78" s="1061">
        <v>51.3</v>
      </c>
      <c r="F78" s="1061">
        <v>48.3</v>
      </c>
      <c r="G78" s="1061">
        <v>45.2</v>
      </c>
      <c r="H78" s="1061">
        <v>74.3</v>
      </c>
      <c r="I78" s="1061">
        <v>40.700000000000003</v>
      </c>
      <c r="J78" s="1061">
        <v>50.1</v>
      </c>
      <c r="K78" s="1061">
        <v>45.1</v>
      </c>
      <c r="L78" s="1061">
        <v>49.3</v>
      </c>
      <c r="M78" s="1062">
        <v>65.3</v>
      </c>
      <c r="N78" s="1053">
        <v>52.5</v>
      </c>
      <c r="O78" s="1054">
        <v>44.1</v>
      </c>
      <c r="P78" s="1054">
        <v>47.5</v>
      </c>
      <c r="Q78" s="1054">
        <v>42.9</v>
      </c>
      <c r="R78" s="1054">
        <v>70.099999999999994</v>
      </c>
      <c r="S78" s="1054">
        <v>73.599999999999994</v>
      </c>
      <c r="T78" s="1054">
        <v>79.3</v>
      </c>
      <c r="U78" s="1054">
        <v>58.2</v>
      </c>
      <c r="V78" s="1054">
        <v>39.5</v>
      </c>
      <c r="W78" s="1054">
        <v>48.3</v>
      </c>
      <c r="X78" s="1054">
        <v>51</v>
      </c>
      <c r="Y78" s="1054">
        <v>15.7</v>
      </c>
      <c r="Z78" s="1054">
        <v>31.4</v>
      </c>
      <c r="AA78" s="1054">
        <v>42.9</v>
      </c>
      <c r="AB78" s="1054">
        <v>45.2</v>
      </c>
      <c r="AC78" s="1054">
        <v>62.1</v>
      </c>
      <c r="AD78" s="1054">
        <v>60.9</v>
      </c>
      <c r="AE78" s="1054">
        <v>40.200000000000003</v>
      </c>
      <c r="AF78" s="1054">
        <v>34.1</v>
      </c>
      <c r="AG78" s="1054">
        <v>68.2</v>
      </c>
      <c r="AH78" s="1054">
        <v>43.3</v>
      </c>
      <c r="AI78" s="1054">
        <v>36.4</v>
      </c>
      <c r="AJ78" s="1054">
        <v>60.2</v>
      </c>
      <c r="AK78" s="1054">
        <v>60.9</v>
      </c>
      <c r="AL78" s="1054">
        <v>74.7</v>
      </c>
    </row>
    <row r="79" spans="2:38" ht="17.25">
      <c r="B79" s="1201"/>
      <c r="C79" s="1030" t="s">
        <v>8</v>
      </c>
      <c r="D79" s="528">
        <v>25000</v>
      </c>
      <c r="E79" s="529">
        <v>55.6</v>
      </c>
      <c r="F79" s="529">
        <v>51</v>
      </c>
      <c r="G79" s="529">
        <v>50.4</v>
      </c>
      <c r="H79" s="529">
        <v>72.900000000000006</v>
      </c>
      <c r="I79" s="529">
        <v>48.8</v>
      </c>
      <c r="J79" s="529">
        <v>52.5</v>
      </c>
      <c r="K79" s="529">
        <v>53.3</v>
      </c>
      <c r="L79" s="529">
        <v>54.3</v>
      </c>
      <c r="M79" s="530">
        <v>65.3</v>
      </c>
      <c r="N79" s="1055">
        <v>55.1</v>
      </c>
      <c r="O79" s="1056">
        <v>46.9</v>
      </c>
      <c r="P79" s="1056">
        <v>53.2</v>
      </c>
      <c r="Q79" s="1056">
        <v>47.6</v>
      </c>
      <c r="R79" s="1056">
        <v>66.2</v>
      </c>
      <c r="S79" s="1056">
        <v>72.400000000000006</v>
      </c>
      <c r="T79" s="1056">
        <v>80.2</v>
      </c>
      <c r="U79" s="1056">
        <v>65.7</v>
      </c>
      <c r="V79" s="1056">
        <v>42.9</v>
      </c>
      <c r="W79" s="1056">
        <v>55.6</v>
      </c>
      <c r="X79" s="1056">
        <v>60.8</v>
      </c>
      <c r="Y79" s="1056">
        <v>24</v>
      </c>
      <c r="Z79" s="1056">
        <v>43.9</v>
      </c>
      <c r="AA79" s="1056">
        <v>46.7</v>
      </c>
      <c r="AB79" s="1056">
        <v>50.7</v>
      </c>
      <c r="AC79" s="1056">
        <v>60</v>
      </c>
      <c r="AD79" s="1056">
        <v>68.400000000000006</v>
      </c>
      <c r="AE79" s="1056">
        <v>50.9</v>
      </c>
      <c r="AF79" s="1056">
        <v>40.6</v>
      </c>
      <c r="AG79" s="1056">
        <v>74.8</v>
      </c>
      <c r="AH79" s="1056">
        <v>45.8</v>
      </c>
      <c r="AI79" s="1056">
        <v>42.3</v>
      </c>
      <c r="AJ79" s="1056">
        <v>59.6</v>
      </c>
      <c r="AK79" s="1056">
        <v>62.8</v>
      </c>
      <c r="AL79" s="1056">
        <v>73.7</v>
      </c>
    </row>
    <row r="80" spans="2:38" ht="17.25">
      <c r="B80" s="1199" t="s">
        <v>87</v>
      </c>
      <c r="C80" s="1031" t="s">
        <v>88</v>
      </c>
      <c r="D80" s="1048">
        <v>1108</v>
      </c>
      <c r="E80" s="1049">
        <v>54.6</v>
      </c>
      <c r="F80" s="1049">
        <v>52.7</v>
      </c>
      <c r="G80" s="1049">
        <v>48.6</v>
      </c>
      <c r="H80" s="1049">
        <v>72.900000000000006</v>
      </c>
      <c r="I80" s="1049">
        <v>46</v>
      </c>
      <c r="J80" s="1049">
        <v>53.3</v>
      </c>
      <c r="K80" s="1049">
        <v>51.3</v>
      </c>
      <c r="L80" s="1049">
        <v>53.6</v>
      </c>
      <c r="M80" s="1050">
        <v>64.099999999999994</v>
      </c>
      <c r="N80" s="1051">
        <v>55.9</v>
      </c>
      <c r="O80" s="1052">
        <v>49.5</v>
      </c>
      <c r="P80" s="1052">
        <v>51</v>
      </c>
      <c r="Q80" s="1052">
        <v>46.2</v>
      </c>
      <c r="R80" s="1052">
        <v>66</v>
      </c>
      <c r="S80" s="1052">
        <v>72.400000000000006</v>
      </c>
      <c r="T80" s="1052">
        <v>80.2</v>
      </c>
      <c r="U80" s="1052">
        <v>63.6</v>
      </c>
      <c r="V80" s="1052">
        <v>38.4</v>
      </c>
      <c r="W80" s="1052">
        <v>53</v>
      </c>
      <c r="X80" s="1052">
        <v>58.8</v>
      </c>
      <c r="Y80" s="1052">
        <v>21.1</v>
      </c>
      <c r="Z80" s="1052">
        <v>41</v>
      </c>
      <c r="AA80" s="1052">
        <v>43.7</v>
      </c>
      <c r="AB80" s="1052">
        <v>53.8</v>
      </c>
      <c r="AC80" s="1052">
        <v>62.4</v>
      </c>
      <c r="AD80" s="1052">
        <v>69.099999999999994</v>
      </c>
      <c r="AE80" s="1052">
        <v>48.6</v>
      </c>
      <c r="AF80" s="1052">
        <v>36.1</v>
      </c>
      <c r="AG80" s="1052">
        <v>74.3</v>
      </c>
      <c r="AH80" s="1052">
        <v>43</v>
      </c>
      <c r="AI80" s="1052">
        <v>43.6</v>
      </c>
      <c r="AJ80" s="1052">
        <v>58.8</v>
      </c>
      <c r="AK80" s="1052">
        <v>61.1</v>
      </c>
      <c r="AL80" s="1052">
        <v>72.400000000000006</v>
      </c>
    </row>
    <row r="81" spans="2:38" ht="17.25">
      <c r="B81" s="1200"/>
      <c r="C81" s="1010" t="s">
        <v>89</v>
      </c>
      <c r="D81" s="531">
        <v>1817</v>
      </c>
      <c r="E81" s="532">
        <v>53.5</v>
      </c>
      <c r="F81" s="532">
        <v>51</v>
      </c>
      <c r="G81" s="532">
        <v>48.2</v>
      </c>
      <c r="H81" s="532">
        <v>73</v>
      </c>
      <c r="I81" s="532">
        <v>44.8</v>
      </c>
      <c r="J81" s="532">
        <v>51.3</v>
      </c>
      <c r="K81" s="532">
        <v>50.2</v>
      </c>
      <c r="L81" s="532">
        <v>51.3</v>
      </c>
      <c r="M81" s="533">
        <v>64.5</v>
      </c>
      <c r="N81" s="1053">
        <v>55</v>
      </c>
      <c r="O81" s="1054">
        <v>47.1</v>
      </c>
      <c r="P81" s="1054">
        <v>50.6</v>
      </c>
      <c r="Q81" s="1054">
        <v>45.8</v>
      </c>
      <c r="R81" s="1054">
        <v>67.3</v>
      </c>
      <c r="S81" s="1054">
        <v>73.3</v>
      </c>
      <c r="T81" s="1054">
        <v>78.400000000000006</v>
      </c>
      <c r="U81" s="1054">
        <v>63.3</v>
      </c>
      <c r="V81" s="1054">
        <v>37.9</v>
      </c>
      <c r="W81" s="1054">
        <v>51.2</v>
      </c>
      <c r="X81" s="1054">
        <v>57.4</v>
      </c>
      <c r="Y81" s="1054">
        <v>18.7</v>
      </c>
      <c r="Z81" s="1054">
        <v>40</v>
      </c>
      <c r="AA81" s="1054">
        <v>43.9</v>
      </c>
      <c r="AB81" s="1054">
        <v>49.8</v>
      </c>
      <c r="AC81" s="1054">
        <v>60.1</v>
      </c>
      <c r="AD81" s="1054">
        <v>66.2</v>
      </c>
      <c r="AE81" s="1054">
        <v>47</v>
      </c>
      <c r="AF81" s="1054">
        <v>37.5</v>
      </c>
      <c r="AG81" s="1054">
        <v>72.400000000000006</v>
      </c>
      <c r="AH81" s="1054">
        <v>42.2</v>
      </c>
      <c r="AI81" s="1054">
        <v>39.4</v>
      </c>
      <c r="AJ81" s="1054">
        <v>58.4</v>
      </c>
      <c r="AK81" s="1054">
        <v>60.3</v>
      </c>
      <c r="AL81" s="1054">
        <v>74.599999999999994</v>
      </c>
    </row>
    <row r="82" spans="2:38" ht="17.25">
      <c r="B82" s="1200"/>
      <c r="C82" s="1032" t="s">
        <v>90</v>
      </c>
      <c r="D82" s="531">
        <v>8453</v>
      </c>
      <c r="E82" s="532">
        <v>55.9</v>
      </c>
      <c r="F82" s="532">
        <v>50.3</v>
      </c>
      <c r="G82" s="532">
        <v>50.3</v>
      </c>
      <c r="H82" s="532">
        <v>72.8</v>
      </c>
      <c r="I82" s="532">
        <v>49.8</v>
      </c>
      <c r="J82" s="532">
        <v>52.4</v>
      </c>
      <c r="K82" s="532">
        <v>53.8</v>
      </c>
      <c r="L82" s="532">
        <v>54.5</v>
      </c>
      <c r="M82" s="533">
        <v>65.7</v>
      </c>
      <c r="N82" s="1053">
        <v>54</v>
      </c>
      <c r="O82" s="1054">
        <v>46.7</v>
      </c>
      <c r="P82" s="1054">
        <v>53</v>
      </c>
      <c r="Q82" s="1054">
        <v>47.6</v>
      </c>
      <c r="R82" s="1054">
        <v>65.900000000000006</v>
      </c>
      <c r="S82" s="1054">
        <v>72.400000000000006</v>
      </c>
      <c r="T82" s="1054">
        <v>80.099999999999994</v>
      </c>
      <c r="U82" s="1054">
        <v>66.099999999999994</v>
      </c>
      <c r="V82" s="1054">
        <v>44</v>
      </c>
      <c r="W82" s="1054">
        <v>55.6</v>
      </c>
      <c r="X82" s="1054">
        <v>61.5</v>
      </c>
      <c r="Y82" s="1054">
        <v>26.3</v>
      </c>
      <c r="Z82" s="1054">
        <v>45.2</v>
      </c>
      <c r="AA82" s="1054">
        <v>48.5</v>
      </c>
      <c r="AB82" s="1054">
        <v>50.4</v>
      </c>
      <c r="AC82" s="1054">
        <v>58.3</v>
      </c>
      <c r="AD82" s="1054">
        <v>68.2</v>
      </c>
      <c r="AE82" s="1054">
        <v>52.1</v>
      </c>
      <c r="AF82" s="1054">
        <v>41.1</v>
      </c>
      <c r="AG82" s="1054">
        <v>74.400000000000006</v>
      </c>
      <c r="AH82" s="1054">
        <v>47</v>
      </c>
      <c r="AI82" s="1054">
        <v>42</v>
      </c>
      <c r="AJ82" s="1054">
        <v>60.2</v>
      </c>
      <c r="AK82" s="1054">
        <v>63.4</v>
      </c>
      <c r="AL82" s="1054">
        <v>73.400000000000006</v>
      </c>
    </row>
    <row r="83" spans="2:38" ht="17.25">
      <c r="B83" s="1200"/>
      <c r="C83" s="1010" t="s">
        <v>91</v>
      </c>
      <c r="D83" s="531">
        <v>1048</v>
      </c>
      <c r="E83" s="532">
        <v>54.9</v>
      </c>
      <c r="F83" s="532">
        <v>50.7</v>
      </c>
      <c r="G83" s="532">
        <v>51.3</v>
      </c>
      <c r="H83" s="532">
        <v>72.099999999999994</v>
      </c>
      <c r="I83" s="532">
        <v>48.3</v>
      </c>
      <c r="J83" s="532">
        <v>52</v>
      </c>
      <c r="K83" s="532">
        <v>51.9</v>
      </c>
      <c r="L83" s="532">
        <v>54.1</v>
      </c>
      <c r="M83" s="533">
        <v>63.1</v>
      </c>
      <c r="N83" s="1053">
        <v>55.1</v>
      </c>
      <c r="O83" s="1054">
        <v>46.3</v>
      </c>
      <c r="P83" s="1054">
        <v>54.2</v>
      </c>
      <c r="Q83" s="1054">
        <v>48.5</v>
      </c>
      <c r="R83" s="1054">
        <v>66.2</v>
      </c>
      <c r="S83" s="1054">
        <v>71.3</v>
      </c>
      <c r="T83" s="1054">
        <v>78.900000000000006</v>
      </c>
      <c r="U83" s="1054">
        <v>65.400000000000006</v>
      </c>
      <c r="V83" s="1054">
        <v>42.3</v>
      </c>
      <c r="W83" s="1054">
        <v>57.1</v>
      </c>
      <c r="X83" s="1054">
        <v>58.7</v>
      </c>
      <c r="Y83" s="1054">
        <v>21.9</v>
      </c>
      <c r="Z83" s="1054">
        <v>44.5</v>
      </c>
      <c r="AA83" s="1054">
        <v>44.1</v>
      </c>
      <c r="AB83" s="1054">
        <v>50.5</v>
      </c>
      <c r="AC83" s="1054">
        <v>61.5</v>
      </c>
      <c r="AD83" s="1054">
        <v>67.7</v>
      </c>
      <c r="AE83" s="1054">
        <v>48.9</v>
      </c>
      <c r="AF83" s="1054">
        <v>39.299999999999997</v>
      </c>
      <c r="AG83" s="1054">
        <v>75.599999999999994</v>
      </c>
      <c r="AH83" s="1054">
        <v>45.9</v>
      </c>
      <c r="AI83" s="1054">
        <v>40.700000000000003</v>
      </c>
      <c r="AJ83" s="1054">
        <v>57.8</v>
      </c>
      <c r="AK83" s="1054">
        <v>59.5</v>
      </c>
      <c r="AL83" s="1054">
        <v>72</v>
      </c>
    </row>
    <row r="84" spans="2:38" ht="17.25">
      <c r="B84" s="1200"/>
      <c r="C84" s="1032" t="s">
        <v>92</v>
      </c>
      <c r="D84" s="531">
        <v>3492</v>
      </c>
      <c r="E84" s="532">
        <v>56.4</v>
      </c>
      <c r="F84" s="532">
        <v>52.4</v>
      </c>
      <c r="G84" s="532">
        <v>51.4</v>
      </c>
      <c r="H84" s="532">
        <v>73.099999999999994</v>
      </c>
      <c r="I84" s="532">
        <v>49.6</v>
      </c>
      <c r="J84" s="532">
        <v>53.8</v>
      </c>
      <c r="K84" s="532">
        <v>53.9</v>
      </c>
      <c r="L84" s="532">
        <v>54.9</v>
      </c>
      <c r="M84" s="533">
        <v>66</v>
      </c>
      <c r="N84" s="1053">
        <v>57.4</v>
      </c>
      <c r="O84" s="1054">
        <v>47.5</v>
      </c>
      <c r="P84" s="1054">
        <v>53.7</v>
      </c>
      <c r="Q84" s="1054">
        <v>49.1</v>
      </c>
      <c r="R84" s="1054">
        <v>66.2</v>
      </c>
      <c r="S84" s="1054">
        <v>72.900000000000006</v>
      </c>
      <c r="T84" s="1054">
        <v>80.099999999999994</v>
      </c>
      <c r="U84" s="1054">
        <v>67.099999999999994</v>
      </c>
      <c r="V84" s="1054">
        <v>43.6</v>
      </c>
      <c r="W84" s="1054">
        <v>56.6</v>
      </c>
      <c r="X84" s="1054">
        <v>61.7</v>
      </c>
      <c r="Y84" s="1054">
        <v>23.5</v>
      </c>
      <c r="Z84" s="1054">
        <v>45.2</v>
      </c>
      <c r="AA84" s="1054">
        <v>47.5</v>
      </c>
      <c r="AB84" s="1054">
        <v>51.5</v>
      </c>
      <c r="AC84" s="1054">
        <v>62.4</v>
      </c>
      <c r="AD84" s="1054">
        <v>68.599999999999994</v>
      </c>
      <c r="AE84" s="1054">
        <v>52.2</v>
      </c>
      <c r="AF84" s="1054">
        <v>41.1</v>
      </c>
      <c r="AG84" s="1054">
        <v>74.900000000000006</v>
      </c>
      <c r="AH84" s="1054">
        <v>46.5</v>
      </c>
      <c r="AI84" s="1054">
        <v>43.3</v>
      </c>
      <c r="AJ84" s="1054">
        <v>60.3</v>
      </c>
      <c r="AK84" s="1054">
        <v>63.1</v>
      </c>
      <c r="AL84" s="1054">
        <v>74.5</v>
      </c>
    </row>
    <row r="85" spans="2:38" ht="17.25">
      <c r="B85" s="1200"/>
      <c r="C85" s="1032" t="s">
        <v>93</v>
      </c>
      <c r="D85" s="531">
        <v>4073</v>
      </c>
      <c r="E85" s="532">
        <v>55.8</v>
      </c>
      <c r="F85" s="532">
        <v>50</v>
      </c>
      <c r="G85" s="532">
        <v>50.5</v>
      </c>
      <c r="H85" s="532">
        <v>72.2</v>
      </c>
      <c r="I85" s="532">
        <v>49.9</v>
      </c>
      <c r="J85" s="532">
        <v>51.3</v>
      </c>
      <c r="K85" s="532">
        <v>53.8</v>
      </c>
      <c r="L85" s="532">
        <v>55.6</v>
      </c>
      <c r="M85" s="533">
        <v>64.900000000000006</v>
      </c>
      <c r="N85" s="1053">
        <v>54.8</v>
      </c>
      <c r="O85" s="1054">
        <v>45.2</v>
      </c>
      <c r="P85" s="1054">
        <v>53.6</v>
      </c>
      <c r="Q85" s="1054">
        <v>47.4</v>
      </c>
      <c r="R85" s="1054">
        <v>65</v>
      </c>
      <c r="S85" s="1054">
        <v>71.099999999999994</v>
      </c>
      <c r="T85" s="1054">
        <v>80.599999999999994</v>
      </c>
      <c r="U85" s="1054">
        <v>66.7</v>
      </c>
      <c r="V85" s="1054">
        <v>44.4</v>
      </c>
      <c r="W85" s="1054">
        <v>56.8</v>
      </c>
      <c r="X85" s="1054">
        <v>62.5</v>
      </c>
      <c r="Y85" s="1054">
        <v>24.9</v>
      </c>
      <c r="Z85" s="1054">
        <v>44</v>
      </c>
      <c r="AA85" s="1054">
        <v>46.2</v>
      </c>
      <c r="AB85" s="1054">
        <v>50</v>
      </c>
      <c r="AC85" s="1054">
        <v>57.7</v>
      </c>
      <c r="AD85" s="1054">
        <v>68.5</v>
      </c>
      <c r="AE85" s="1054">
        <v>51.5</v>
      </c>
      <c r="AF85" s="1054">
        <v>41.5</v>
      </c>
      <c r="AG85" s="1054">
        <v>76.8</v>
      </c>
      <c r="AH85" s="1054">
        <v>45.5</v>
      </c>
      <c r="AI85" s="1054">
        <v>44.4</v>
      </c>
      <c r="AJ85" s="1054">
        <v>58.9</v>
      </c>
      <c r="AK85" s="1054">
        <v>63.7</v>
      </c>
      <c r="AL85" s="1054">
        <v>72.099999999999994</v>
      </c>
    </row>
    <row r="86" spans="2:38" ht="17.25">
      <c r="B86" s="1200"/>
      <c r="C86" s="1032" t="s">
        <v>94</v>
      </c>
      <c r="D86" s="531">
        <v>1448</v>
      </c>
      <c r="E86" s="532">
        <v>55.9</v>
      </c>
      <c r="F86" s="532">
        <v>51.9</v>
      </c>
      <c r="G86" s="532">
        <v>50.3</v>
      </c>
      <c r="H86" s="532">
        <v>73.5</v>
      </c>
      <c r="I86" s="532">
        <v>49.1</v>
      </c>
      <c r="J86" s="532">
        <v>53.1</v>
      </c>
      <c r="K86" s="532">
        <v>53.7</v>
      </c>
      <c r="L86" s="532">
        <v>53.8</v>
      </c>
      <c r="M86" s="533">
        <v>65.400000000000006</v>
      </c>
      <c r="N86" s="1053">
        <v>55.9</v>
      </c>
      <c r="O86" s="1054">
        <v>47.9</v>
      </c>
      <c r="P86" s="1054">
        <v>54.3</v>
      </c>
      <c r="Q86" s="1054">
        <v>46.3</v>
      </c>
      <c r="R86" s="1054">
        <v>66.599999999999994</v>
      </c>
      <c r="S86" s="1054">
        <v>72.7</v>
      </c>
      <c r="T86" s="1054">
        <v>81.400000000000006</v>
      </c>
      <c r="U86" s="1054">
        <v>64.5</v>
      </c>
      <c r="V86" s="1054">
        <v>44.8</v>
      </c>
      <c r="W86" s="1054">
        <v>57.3</v>
      </c>
      <c r="X86" s="1054">
        <v>59.9</v>
      </c>
      <c r="Y86" s="1054">
        <v>23.7</v>
      </c>
      <c r="Z86" s="1054">
        <v>44.3</v>
      </c>
      <c r="AA86" s="1054">
        <v>44.8</v>
      </c>
      <c r="AB86" s="1054">
        <v>51.3</v>
      </c>
      <c r="AC86" s="1054">
        <v>63.1</v>
      </c>
      <c r="AD86" s="1054">
        <v>69.2</v>
      </c>
      <c r="AE86" s="1054">
        <v>50.8</v>
      </c>
      <c r="AF86" s="1054">
        <v>41.2</v>
      </c>
      <c r="AG86" s="1054">
        <v>73.7</v>
      </c>
      <c r="AH86" s="1054">
        <v>46.7</v>
      </c>
      <c r="AI86" s="1054">
        <v>41.2</v>
      </c>
      <c r="AJ86" s="1054">
        <v>57.9</v>
      </c>
      <c r="AK86" s="1054">
        <v>61.8</v>
      </c>
      <c r="AL86" s="1054">
        <v>76.400000000000006</v>
      </c>
    </row>
    <row r="87" spans="2:38" ht="17.25">
      <c r="B87" s="1200"/>
      <c r="C87" s="1032" t="s">
        <v>95</v>
      </c>
      <c r="D87" s="531">
        <v>763</v>
      </c>
      <c r="E87" s="532">
        <v>56.5</v>
      </c>
      <c r="F87" s="532">
        <v>49.7</v>
      </c>
      <c r="G87" s="532">
        <v>53</v>
      </c>
      <c r="H87" s="532">
        <v>73</v>
      </c>
      <c r="I87" s="532">
        <v>50.3</v>
      </c>
      <c r="J87" s="532">
        <v>52.8</v>
      </c>
      <c r="K87" s="532">
        <v>54</v>
      </c>
      <c r="L87" s="532">
        <v>56.5</v>
      </c>
      <c r="M87" s="533">
        <v>65.2</v>
      </c>
      <c r="N87" s="1053">
        <v>53.7</v>
      </c>
      <c r="O87" s="1054">
        <v>45.6</v>
      </c>
      <c r="P87" s="1054">
        <v>56.9</v>
      </c>
      <c r="Q87" s="1054">
        <v>49.1</v>
      </c>
      <c r="R87" s="1054">
        <v>65.3</v>
      </c>
      <c r="S87" s="1054">
        <v>72.599999999999994</v>
      </c>
      <c r="T87" s="1054">
        <v>81</v>
      </c>
      <c r="U87" s="1054">
        <v>66.8</v>
      </c>
      <c r="V87" s="1054">
        <v>42.9</v>
      </c>
      <c r="W87" s="1054">
        <v>57.4</v>
      </c>
      <c r="X87" s="1054">
        <v>63.7</v>
      </c>
      <c r="Y87" s="1054">
        <v>26.6</v>
      </c>
      <c r="Z87" s="1054">
        <v>44.4</v>
      </c>
      <c r="AA87" s="1054">
        <v>46.9</v>
      </c>
      <c r="AB87" s="1054">
        <v>50.2</v>
      </c>
      <c r="AC87" s="1054">
        <v>61.2</v>
      </c>
      <c r="AD87" s="1054">
        <v>70.099999999999994</v>
      </c>
      <c r="AE87" s="1054">
        <v>49.1</v>
      </c>
      <c r="AF87" s="1054">
        <v>42.9</v>
      </c>
      <c r="AG87" s="1054">
        <v>76.099999999999994</v>
      </c>
      <c r="AH87" s="1054">
        <v>48.4</v>
      </c>
      <c r="AI87" s="1054">
        <v>45</v>
      </c>
      <c r="AJ87" s="1054">
        <v>58.5</v>
      </c>
      <c r="AK87" s="1054">
        <v>61.9</v>
      </c>
      <c r="AL87" s="1054">
        <v>75.2</v>
      </c>
    </row>
    <row r="88" spans="2:38" ht="17.25">
      <c r="B88" s="1200"/>
      <c r="C88" s="1032" t="s">
        <v>96</v>
      </c>
      <c r="D88" s="531">
        <v>2798</v>
      </c>
      <c r="E88" s="532">
        <v>55.2</v>
      </c>
      <c r="F88" s="532">
        <v>52.1</v>
      </c>
      <c r="G88" s="532">
        <v>50.4</v>
      </c>
      <c r="H88" s="532">
        <v>74.099999999999994</v>
      </c>
      <c r="I88" s="532">
        <v>46.6</v>
      </c>
      <c r="J88" s="532">
        <v>52.9</v>
      </c>
      <c r="K88" s="532">
        <v>52.9</v>
      </c>
      <c r="L88" s="532">
        <v>53</v>
      </c>
      <c r="M88" s="533">
        <v>65.900000000000006</v>
      </c>
      <c r="N88" s="1053">
        <v>55.9</v>
      </c>
      <c r="O88" s="1054">
        <v>48.4</v>
      </c>
      <c r="P88" s="1054">
        <v>53.1</v>
      </c>
      <c r="Q88" s="1054">
        <v>47.8</v>
      </c>
      <c r="R88" s="1054">
        <v>68.3</v>
      </c>
      <c r="S88" s="1054">
        <v>73.3</v>
      </c>
      <c r="T88" s="1054">
        <v>80.599999999999994</v>
      </c>
      <c r="U88" s="1054">
        <v>64</v>
      </c>
      <c r="V88" s="1054">
        <v>40.4</v>
      </c>
      <c r="W88" s="1054">
        <v>54.2</v>
      </c>
      <c r="X88" s="1054">
        <v>58.4</v>
      </c>
      <c r="Y88" s="1054">
        <v>20.8</v>
      </c>
      <c r="Z88" s="1054">
        <v>41.6</v>
      </c>
      <c r="AA88" s="1054">
        <v>45.6</v>
      </c>
      <c r="AB88" s="1054">
        <v>51.1</v>
      </c>
      <c r="AC88" s="1054">
        <v>61.8</v>
      </c>
      <c r="AD88" s="1054">
        <v>69.400000000000006</v>
      </c>
      <c r="AE88" s="1054">
        <v>49.2</v>
      </c>
      <c r="AF88" s="1054">
        <v>40.1</v>
      </c>
      <c r="AG88" s="1054">
        <v>74.5</v>
      </c>
      <c r="AH88" s="1054">
        <v>43.8</v>
      </c>
      <c r="AI88" s="1054">
        <v>40.6</v>
      </c>
      <c r="AJ88" s="1054">
        <v>60.4</v>
      </c>
      <c r="AK88" s="1054">
        <v>63.3</v>
      </c>
      <c r="AL88" s="1054">
        <v>74.099999999999994</v>
      </c>
    </row>
    <row r="89" spans="2:38" ht="17.25">
      <c r="B89" s="1201"/>
      <c r="C89" s="1013" t="s">
        <v>8</v>
      </c>
      <c r="D89" s="528">
        <v>25000</v>
      </c>
      <c r="E89" s="529">
        <v>55.6</v>
      </c>
      <c r="F89" s="529">
        <v>51</v>
      </c>
      <c r="G89" s="529">
        <v>50.4</v>
      </c>
      <c r="H89" s="529">
        <v>72.900000000000006</v>
      </c>
      <c r="I89" s="529">
        <v>48.8</v>
      </c>
      <c r="J89" s="529">
        <v>52.5</v>
      </c>
      <c r="K89" s="529">
        <v>53.3</v>
      </c>
      <c r="L89" s="529">
        <v>54.3</v>
      </c>
      <c r="M89" s="530">
        <v>65.3</v>
      </c>
      <c r="N89" s="1055">
        <v>55.1</v>
      </c>
      <c r="O89" s="1056">
        <v>46.9</v>
      </c>
      <c r="P89" s="1056">
        <v>53.2</v>
      </c>
      <c r="Q89" s="1056">
        <v>47.6</v>
      </c>
      <c r="R89" s="1056">
        <v>66.2</v>
      </c>
      <c r="S89" s="1056">
        <v>72.400000000000006</v>
      </c>
      <c r="T89" s="1056">
        <v>80.2</v>
      </c>
      <c r="U89" s="1056">
        <v>65.7</v>
      </c>
      <c r="V89" s="1056">
        <v>42.9</v>
      </c>
      <c r="W89" s="1056">
        <v>55.6</v>
      </c>
      <c r="X89" s="1056">
        <v>60.8</v>
      </c>
      <c r="Y89" s="1056">
        <v>24</v>
      </c>
      <c r="Z89" s="1056">
        <v>43.9</v>
      </c>
      <c r="AA89" s="1056">
        <v>46.7</v>
      </c>
      <c r="AB89" s="1056">
        <v>50.7</v>
      </c>
      <c r="AC89" s="1056">
        <v>60</v>
      </c>
      <c r="AD89" s="1056">
        <v>68.400000000000006</v>
      </c>
      <c r="AE89" s="1056">
        <v>50.9</v>
      </c>
      <c r="AF89" s="1056">
        <v>40.6</v>
      </c>
      <c r="AG89" s="1056">
        <v>74.8</v>
      </c>
      <c r="AH89" s="1056">
        <v>45.8</v>
      </c>
      <c r="AI89" s="1056">
        <v>42.3</v>
      </c>
      <c r="AJ89" s="1056">
        <v>59.6</v>
      </c>
      <c r="AK89" s="1056">
        <v>62.8</v>
      </c>
      <c r="AL89" s="1056">
        <v>73.7</v>
      </c>
    </row>
    <row r="90" spans="2:38" ht="17.25">
      <c r="B90" s="1209" t="s">
        <v>97</v>
      </c>
      <c r="C90" s="48" t="s">
        <v>98</v>
      </c>
      <c r="D90" s="1048">
        <v>900</v>
      </c>
      <c r="E90" s="1049">
        <v>37.4</v>
      </c>
      <c r="F90" s="1049">
        <v>38.1</v>
      </c>
      <c r="G90" s="1049">
        <v>31.6</v>
      </c>
      <c r="H90" s="1049">
        <v>56.3</v>
      </c>
      <c r="I90" s="1049">
        <v>32.9</v>
      </c>
      <c r="J90" s="1049">
        <v>30.4</v>
      </c>
      <c r="K90" s="1049">
        <v>30.7</v>
      </c>
      <c r="L90" s="1049">
        <v>34.9</v>
      </c>
      <c r="M90" s="1050">
        <v>47.2</v>
      </c>
      <c r="N90" s="1051">
        <v>41.2</v>
      </c>
      <c r="O90" s="1052">
        <v>34.9</v>
      </c>
      <c r="P90" s="1052">
        <v>34.9</v>
      </c>
      <c r="Q90" s="1052">
        <v>28.3</v>
      </c>
      <c r="R90" s="1052">
        <v>48.3</v>
      </c>
      <c r="S90" s="1052">
        <v>56.2</v>
      </c>
      <c r="T90" s="1052">
        <v>64.400000000000006</v>
      </c>
      <c r="U90" s="1052">
        <v>50.3</v>
      </c>
      <c r="V90" s="1052">
        <v>27.8</v>
      </c>
      <c r="W90" s="1052">
        <v>38.1</v>
      </c>
      <c r="X90" s="1052">
        <v>42.6</v>
      </c>
      <c r="Y90" s="1052">
        <v>14.8</v>
      </c>
      <c r="Z90" s="1052">
        <v>23.7</v>
      </c>
      <c r="AA90" s="1052">
        <v>31.2</v>
      </c>
      <c r="AB90" s="1052">
        <v>26.3</v>
      </c>
      <c r="AC90" s="1052">
        <v>33.799999999999997</v>
      </c>
      <c r="AD90" s="1052">
        <v>45.1</v>
      </c>
      <c r="AE90" s="1052">
        <v>23.7</v>
      </c>
      <c r="AF90" s="1052">
        <v>23.3</v>
      </c>
      <c r="AG90" s="1052">
        <v>53</v>
      </c>
      <c r="AH90" s="1052">
        <v>28.9</v>
      </c>
      <c r="AI90" s="1052">
        <v>22.9</v>
      </c>
      <c r="AJ90" s="1052">
        <v>37.1</v>
      </c>
      <c r="AK90" s="1052">
        <v>40.9</v>
      </c>
      <c r="AL90" s="1052">
        <v>63.7</v>
      </c>
    </row>
    <row r="91" spans="2:38" ht="17.25">
      <c r="B91" s="1210"/>
      <c r="C91" s="42" t="s">
        <v>99</v>
      </c>
      <c r="D91" s="531">
        <v>3924</v>
      </c>
      <c r="E91" s="532">
        <v>50.9</v>
      </c>
      <c r="F91" s="532">
        <v>47.8</v>
      </c>
      <c r="G91" s="532">
        <v>44</v>
      </c>
      <c r="H91" s="532">
        <v>71.2</v>
      </c>
      <c r="I91" s="532">
        <v>44.1</v>
      </c>
      <c r="J91" s="532">
        <v>45.1</v>
      </c>
      <c r="K91" s="532">
        <v>47.1</v>
      </c>
      <c r="L91" s="532">
        <v>49.3</v>
      </c>
      <c r="M91" s="533">
        <v>62</v>
      </c>
      <c r="N91" s="1053">
        <v>51.3</v>
      </c>
      <c r="O91" s="1054">
        <v>44.3</v>
      </c>
      <c r="P91" s="1054">
        <v>48.2</v>
      </c>
      <c r="Q91" s="1054">
        <v>39.799999999999997</v>
      </c>
      <c r="R91" s="1054">
        <v>63.7</v>
      </c>
      <c r="S91" s="1054">
        <v>70.2</v>
      </c>
      <c r="T91" s="1054">
        <v>79.5</v>
      </c>
      <c r="U91" s="1054">
        <v>61.3</v>
      </c>
      <c r="V91" s="1054">
        <v>36.200000000000003</v>
      </c>
      <c r="W91" s="1054">
        <v>53.1</v>
      </c>
      <c r="X91" s="1054">
        <v>56.6</v>
      </c>
      <c r="Y91" s="1054">
        <v>20</v>
      </c>
      <c r="Z91" s="1054">
        <v>37.200000000000003</v>
      </c>
      <c r="AA91" s="1054">
        <v>41.6</v>
      </c>
      <c r="AB91" s="1054">
        <v>40.200000000000003</v>
      </c>
      <c r="AC91" s="1054">
        <v>53.6</v>
      </c>
      <c r="AD91" s="1054">
        <v>62.9</v>
      </c>
      <c r="AE91" s="1054">
        <v>42.1</v>
      </c>
      <c r="AF91" s="1054">
        <v>36.299999999999997</v>
      </c>
      <c r="AG91" s="1054">
        <v>71.2</v>
      </c>
      <c r="AH91" s="1054">
        <v>40.200000000000003</v>
      </c>
      <c r="AI91" s="1054">
        <v>36.4</v>
      </c>
      <c r="AJ91" s="1054">
        <v>55.4</v>
      </c>
      <c r="AK91" s="1054">
        <v>58.6</v>
      </c>
      <c r="AL91" s="1054">
        <v>72</v>
      </c>
    </row>
    <row r="92" spans="2:38" ht="17.25">
      <c r="B92" s="1210"/>
      <c r="C92" s="42" t="s">
        <v>100</v>
      </c>
      <c r="D92" s="531">
        <v>7225</v>
      </c>
      <c r="E92" s="532">
        <v>58.2</v>
      </c>
      <c r="F92" s="532">
        <v>52.8</v>
      </c>
      <c r="G92" s="532">
        <v>53.1</v>
      </c>
      <c r="H92" s="532">
        <v>75.2</v>
      </c>
      <c r="I92" s="532">
        <v>51.2</v>
      </c>
      <c r="J92" s="532">
        <v>55.4</v>
      </c>
      <c r="K92" s="532">
        <v>56.3</v>
      </c>
      <c r="L92" s="532">
        <v>57.8</v>
      </c>
      <c r="M92" s="533">
        <v>67.7</v>
      </c>
      <c r="N92" s="1053">
        <v>57.1</v>
      </c>
      <c r="O92" s="1054">
        <v>48.5</v>
      </c>
      <c r="P92" s="1054">
        <v>56.2</v>
      </c>
      <c r="Q92" s="1054">
        <v>49.9</v>
      </c>
      <c r="R92" s="1054">
        <v>68.8</v>
      </c>
      <c r="S92" s="1054">
        <v>74.7</v>
      </c>
      <c r="T92" s="1054">
        <v>82</v>
      </c>
      <c r="U92" s="1054">
        <v>68.900000000000006</v>
      </c>
      <c r="V92" s="1054">
        <v>45.1</v>
      </c>
      <c r="W92" s="1054">
        <v>58.5</v>
      </c>
      <c r="X92" s="1054">
        <v>64.099999999999994</v>
      </c>
      <c r="Y92" s="1054">
        <v>24.7</v>
      </c>
      <c r="Z92" s="1054">
        <v>45.9</v>
      </c>
      <c r="AA92" s="1054">
        <v>48.9</v>
      </c>
      <c r="AB92" s="1054">
        <v>52.8</v>
      </c>
      <c r="AC92" s="1054">
        <v>64.7</v>
      </c>
      <c r="AD92" s="1054">
        <v>72</v>
      </c>
      <c r="AE92" s="1054">
        <v>53.8</v>
      </c>
      <c r="AF92" s="1054">
        <v>43.1</v>
      </c>
      <c r="AG92" s="1054">
        <v>78.8</v>
      </c>
      <c r="AH92" s="1054">
        <v>48.5</v>
      </c>
      <c r="AI92" s="1054">
        <v>46</v>
      </c>
      <c r="AJ92" s="1054">
        <v>62.7</v>
      </c>
      <c r="AK92" s="1054">
        <v>66</v>
      </c>
      <c r="AL92" s="1054">
        <v>74.3</v>
      </c>
    </row>
    <row r="93" spans="2:38" ht="17.25">
      <c r="B93" s="1210"/>
      <c r="C93" s="42" t="s">
        <v>101</v>
      </c>
      <c r="D93" s="531">
        <v>4159</v>
      </c>
      <c r="E93" s="532">
        <v>61.6</v>
      </c>
      <c r="F93" s="532">
        <v>55.8</v>
      </c>
      <c r="G93" s="532">
        <v>56.5</v>
      </c>
      <c r="H93" s="532">
        <v>77.8</v>
      </c>
      <c r="I93" s="532">
        <v>54.3</v>
      </c>
      <c r="J93" s="532">
        <v>61.1</v>
      </c>
      <c r="K93" s="532">
        <v>60.6</v>
      </c>
      <c r="L93" s="532">
        <v>59.9</v>
      </c>
      <c r="M93" s="533">
        <v>70.7</v>
      </c>
      <c r="N93" s="1053">
        <v>59.7</v>
      </c>
      <c r="O93" s="1054">
        <v>51.8</v>
      </c>
      <c r="P93" s="1054">
        <v>58.7</v>
      </c>
      <c r="Q93" s="1054">
        <v>54.3</v>
      </c>
      <c r="R93" s="1054">
        <v>71.2</v>
      </c>
      <c r="S93" s="1054">
        <v>77.099999999999994</v>
      </c>
      <c r="T93" s="1054">
        <v>85.1</v>
      </c>
      <c r="U93" s="1054">
        <v>72.7</v>
      </c>
      <c r="V93" s="1054">
        <v>48.1</v>
      </c>
      <c r="W93" s="1054">
        <v>59.8</v>
      </c>
      <c r="X93" s="1054">
        <v>65.599999999999994</v>
      </c>
      <c r="Y93" s="1054">
        <v>27.4</v>
      </c>
      <c r="Z93" s="1054">
        <v>51.9</v>
      </c>
      <c r="AA93" s="1054">
        <v>54.7</v>
      </c>
      <c r="AB93" s="1054">
        <v>61.4</v>
      </c>
      <c r="AC93" s="1054">
        <v>67.2</v>
      </c>
      <c r="AD93" s="1054">
        <v>75.5</v>
      </c>
      <c r="AE93" s="1054">
        <v>60.2</v>
      </c>
      <c r="AF93" s="1054">
        <v>46.1</v>
      </c>
      <c r="AG93" s="1054">
        <v>80.5</v>
      </c>
      <c r="AH93" s="1054">
        <v>51.8</v>
      </c>
      <c r="AI93" s="1054">
        <v>47.3</v>
      </c>
      <c r="AJ93" s="1054">
        <v>66.599999999999994</v>
      </c>
      <c r="AK93" s="1054">
        <v>69.900000000000006</v>
      </c>
      <c r="AL93" s="1054">
        <v>75.7</v>
      </c>
    </row>
    <row r="94" spans="2:38" ht="17.25">
      <c r="B94" s="1210"/>
      <c r="C94" s="42" t="s">
        <v>102</v>
      </c>
      <c r="D94" s="531">
        <v>2419</v>
      </c>
      <c r="E94" s="532">
        <v>65.099999999999994</v>
      </c>
      <c r="F94" s="532">
        <v>56.7</v>
      </c>
      <c r="G94" s="532">
        <v>60.4</v>
      </c>
      <c r="H94" s="532">
        <v>79.400000000000006</v>
      </c>
      <c r="I94" s="532">
        <v>59.5</v>
      </c>
      <c r="J94" s="532">
        <v>64.8</v>
      </c>
      <c r="K94" s="532">
        <v>65.2</v>
      </c>
      <c r="L94" s="532">
        <v>64</v>
      </c>
      <c r="M94" s="533">
        <v>72.3</v>
      </c>
      <c r="N94" s="1053">
        <v>59.5</v>
      </c>
      <c r="O94" s="1054">
        <v>53.9</v>
      </c>
      <c r="P94" s="1054">
        <v>62.1</v>
      </c>
      <c r="Q94" s="1054">
        <v>58.7</v>
      </c>
      <c r="R94" s="1054">
        <v>73.2</v>
      </c>
      <c r="S94" s="1054">
        <v>79.400000000000006</v>
      </c>
      <c r="T94" s="1054">
        <v>85.7</v>
      </c>
      <c r="U94" s="1054">
        <v>76.599999999999994</v>
      </c>
      <c r="V94" s="1054">
        <v>55.9</v>
      </c>
      <c r="W94" s="1054">
        <v>64.8</v>
      </c>
      <c r="X94" s="1054">
        <v>70.8</v>
      </c>
      <c r="Y94" s="1054">
        <v>31.3</v>
      </c>
      <c r="Z94" s="1054">
        <v>57.4</v>
      </c>
      <c r="AA94" s="1054">
        <v>57.6</v>
      </c>
      <c r="AB94" s="1054">
        <v>66.2</v>
      </c>
      <c r="AC94" s="1054">
        <v>70.400000000000006</v>
      </c>
      <c r="AD94" s="1054">
        <v>80</v>
      </c>
      <c r="AE94" s="1054">
        <v>65.2</v>
      </c>
      <c r="AF94" s="1054">
        <v>50.2</v>
      </c>
      <c r="AG94" s="1054">
        <v>84.5</v>
      </c>
      <c r="AH94" s="1054">
        <v>56.7</v>
      </c>
      <c r="AI94" s="1054">
        <v>50.7</v>
      </c>
      <c r="AJ94" s="1054">
        <v>68.2</v>
      </c>
      <c r="AK94" s="1054">
        <v>72.8</v>
      </c>
      <c r="AL94" s="1054">
        <v>75.900000000000006</v>
      </c>
    </row>
    <row r="95" spans="2:38" ht="17.25">
      <c r="B95" s="1210"/>
      <c r="C95" s="42" t="s">
        <v>103</v>
      </c>
      <c r="D95" s="531">
        <v>1279</v>
      </c>
      <c r="E95" s="532">
        <v>66.7</v>
      </c>
      <c r="F95" s="532">
        <v>58.3</v>
      </c>
      <c r="G95" s="532">
        <v>61.4</v>
      </c>
      <c r="H95" s="532">
        <v>80</v>
      </c>
      <c r="I95" s="532">
        <v>61.9</v>
      </c>
      <c r="J95" s="532">
        <v>66.099999999999994</v>
      </c>
      <c r="K95" s="532">
        <v>67.3</v>
      </c>
      <c r="L95" s="532">
        <v>65.2</v>
      </c>
      <c r="M95" s="533">
        <v>73.599999999999994</v>
      </c>
      <c r="N95" s="1053">
        <v>60.8</v>
      </c>
      <c r="O95" s="1054">
        <v>55.8</v>
      </c>
      <c r="P95" s="1054">
        <v>64.7</v>
      </c>
      <c r="Q95" s="1054">
        <v>58.2</v>
      </c>
      <c r="R95" s="1054">
        <v>74.599999999999994</v>
      </c>
      <c r="S95" s="1054">
        <v>79.7</v>
      </c>
      <c r="T95" s="1054">
        <v>85.7</v>
      </c>
      <c r="U95" s="1054">
        <v>78.400000000000006</v>
      </c>
      <c r="V95" s="1054">
        <v>59.8</v>
      </c>
      <c r="W95" s="1054">
        <v>66.8</v>
      </c>
      <c r="X95" s="1054">
        <v>73.099999999999994</v>
      </c>
      <c r="Y95" s="1054">
        <v>33.799999999999997</v>
      </c>
      <c r="Z95" s="1054">
        <v>59.4</v>
      </c>
      <c r="AA95" s="1054">
        <v>60.1</v>
      </c>
      <c r="AB95" s="1054">
        <v>66.400000000000006</v>
      </c>
      <c r="AC95" s="1054">
        <v>71.900000000000006</v>
      </c>
      <c r="AD95" s="1054">
        <v>80.7</v>
      </c>
      <c r="AE95" s="1054">
        <v>66.099999999999994</v>
      </c>
      <c r="AF95" s="1054">
        <v>55.3</v>
      </c>
      <c r="AG95" s="1054">
        <v>84.4</v>
      </c>
      <c r="AH95" s="1054">
        <v>58.8</v>
      </c>
      <c r="AI95" s="1054">
        <v>52.3</v>
      </c>
      <c r="AJ95" s="1054">
        <v>69.900000000000006</v>
      </c>
      <c r="AK95" s="1054">
        <v>73.3</v>
      </c>
      <c r="AL95" s="1054">
        <v>77.599999999999994</v>
      </c>
    </row>
    <row r="96" spans="2:38" ht="17.25">
      <c r="B96" s="1210"/>
      <c r="C96" s="42" t="s">
        <v>104</v>
      </c>
      <c r="D96" s="531">
        <v>406</v>
      </c>
      <c r="E96" s="532">
        <v>66.3</v>
      </c>
      <c r="F96" s="532">
        <v>52.8</v>
      </c>
      <c r="G96" s="532">
        <v>58.7</v>
      </c>
      <c r="H96" s="532">
        <v>76.900000000000006</v>
      </c>
      <c r="I96" s="532">
        <v>65.2</v>
      </c>
      <c r="J96" s="532">
        <v>65.400000000000006</v>
      </c>
      <c r="K96" s="532">
        <v>67.2</v>
      </c>
      <c r="L96" s="532">
        <v>66.5</v>
      </c>
      <c r="M96" s="533">
        <v>71.5</v>
      </c>
      <c r="N96" s="1053">
        <v>53.2</v>
      </c>
      <c r="O96" s="1054">
        <v>52.5</v>
      </c>
      <c r="P96" s="1054">
        <v>60.3</v>
      </c>
      <c r="Q96" s="1054">
        <v>57.1</v>
      </c>
      <c r="R96" s="1054">
        <v>70</v>
      </c>
      <c r="S96" s="1054">
        <v>78.099999999999994</v>
      </c>
      <c r="T96" s="1054">
        <v>82.8</v>
      </c>
      <c r="U96" s="1054">
        <v>77.599999999999994</v>
      </c>
      <c r="V96" s="1054">
        <v>61.1</v>
      </c>
      <c r="W96" s="1054">
        <v>73.2</v>
      </c>
      <c r="X96" s="1054">
        <v>76.400000000000006</v>
      </c>
      <c r="Y96" s="1054">
        <v>43.3</v>
      </c>
      <c r="Z96" s="1054">
        <v>59.9</v>
      </c>
      <c r="AA96" s="1054">
        <v>58.9</v>
      </c>
      <c r="AB96" s="1054">
        <v>65.3</v>
      </c>
      <c r="AC96" s="1054">
        <v>71.900000000000006</v>
      </c>
      <c r="AD96" s="1054">
        <v>77.099999999999994</v>
      </c>
      <c r="AE96" s="1054">
        <v>66.3</v>
      </c>
      <c r="AF96" s="1054">
        <v>58.1</v>
      </c>
      <c r="AG96" s="1054">
        <v>83.5</v>
      </c>
      <c r="AH96" s="1054">
        <v>62.6</v>
      </c>
      <c r="AI96" s="1054">
        <v>53.4</v>
      </c>
      <c r="AJ96" s="1054">
        <v>68.5</v>
      </c>
      <c r="AK96" s="1054">
        <v>71.900000000000006</v>
      </c>
      <c r="AL96" s="1054">
        <v>74.099999999999994</v>
      </c>
    </row>
    <row r="97" spans="2:38" ht="17.25">
      <c r="B97" s="1210"/>
      <c r="C97" s="42" t="s">
        <v>105</v>
      </c>
      <c r="D97" s="531">
        <v>4688</v>
      </c>
      <c r="E97" s="532">
        <v>44.9</v>
      </c>
      <c r="F97" s="532">
        <v>44.1</v>
      </c>
      <c r="G97" s="532">
        <v>41</v>
      </c>
      <c r="H97" s="532">
        <v>64.2</v>
      </c>
      <c r="I97" s="532">
        <v>36.799999999999997</v>
      </c>
      <c r="J97" s="532">
        <v>39.4</v>
      </c>
      <c r="K97" s="532">
        <v>40.5</v>
      </c>
      <c r="L97" s="532">
        <v>42.8</v>
      </c>
      <c r="M97" s="533">
        <v>56.7</v>
      </c>
      <c r="N97" s="1053">
        <v>50.1</v>
      </c>
      <c r="O97" s="1054">
        <v>38.1</v>
      </c>
      <c r="P97" s="1054">
        <v>43.1</v>
      </c>
      <c r="Q97" s="1054">
        <v>39</v>
      </c>
      <c r="R97" s="1054">
        <v>57</v>
      </c>
      <c r="S97" s="1054">
        <v>63.5</v>
      </c>
      <c r="T97" s="1054">
        <v>72</v>
      </c>
      <c r="U97" s="1054">
        <v>51</v>
      </c>
      <c r="V97" s="1054">
        <v>30.2</v>
      </c>
      <c r="W97" s="1054">
        <v>43.3</v>
      </c>
      <c r="X97" s="1054">
        <v>48.6</v>
      </c>
      <c r="Y97" s="1054">
        <v>16.600000000000001</v>
      </c>
      <c r="Z97" s="1054">
        <v>30.8</v>
      </c>
      <c r="AA97" s="1054">
        <v>33.1</v>
      </c>
      <c r="AB97" s="1054">
        <v>38</v>
      </c>
      <c r="AC97" s="1054">
        <v>47.2</v>
      </c>
      <c r="AD97" s="1054">
        <v>55.6</v>
      </c>
      <c r="AE97" s="1054">
        <v>37.799999999999997</v>
      </c>
      <c r="AF97" s="1054">
        <v>28.2</v>
      </c>
      <c r="AG97" s="1054">
        <v>62.3</v>
      </c>
      <c r="AH97" s="1054">
        <v>33.4</v>
      </c>
      <c r="AI97" s="1054">
        <v>32.799999999999997</v>
      </c>
      <c r="AJ97" s="1054">
        <v>48.3</v>
      </c>
      <c r="AK97" s="1054">
        <v>50.1</v>
      </c>
      <c r="AL97" s="1054">
        <v>71.900000000000006</v>
      </c>
    </row>
    <row r="98" spans="2:38" ht="17.25">
      <c r="B98" s="1211"/>
      <c r="C98" s="46" t="s">
        <v>8</v>
      </c>
      <c r="D98" s="528">
        <v>25000</v>
      </c>
      <c r="E98" s="529">
        <v>55.6</v>
      </c>
      <c r="F98" s="529">
        <v>51</v>
      </c>
      <c r="G98" s="529">
        <v>50.4</v>
      </c>
      <c r="H98" s="529">
        <v>72.900000000000006</v>
      </c>
      <c r="I98" s="529">
        <v>48.8</v>
      </c>
      <c r="J98" s="529">
        <v>52.5</v>
      </c>
      <c r="K98" s="529">
        <v>53.3</v>
      </c>
      <c r="L98" s="529">
        <v>54.3</v>
      </c>
      <c r="M98" s="530">
        <v>65.3</v>
      </c>
      <c r="N98" s="1055">
        <v>55.1</v>
      </c>
      <c r="O98" s="1056">
        <v>46.9</v>
      </c>
      <c r="P98" s="1056">
        <v>53.2</v>
      </c>
      <c r="Q98" s="1056">
        <v>47.6</v>
      </c>
      <c r="R98" s="1056">
        <v>66.2</v>
      </c>
      <c r="S98" s="1056">
        <v>72.400000000000006</v>
      </c>
      <c r="T98" s="1056">
        <v>80.2</v>
      </c>
      <c r="U98" s="1056">
        <v>65.7</v>
      </c>
      <c r="V98" s="1056">
        <v>42.9</v>
      </c>
      <c r="W98" s="1056">
        <v>55.6</v>
      </c>
      <c r="X98" s="1056">
        <v>60.8</v>
      </c>
      <c r="Y98" s="1056">
        <v>24</v>
      </c>
      <c r="Z98" s="1056">
        <v>43.9</v>
      </c>
      <c r="AA98" s="1056">
        <v>46.7</v>
      </c>
      <c r="AB98" s="1056">
        <v>50.7</v>
      </c>
      <c r="AC98" s="1056">
        <v>60</v>
      </c>
      <c r="AD98" s="1056">
        <v>68.400000000000006</v>
      </c>
      <c r="AE98" s="1056">
        <v>50.9</v>
      </c>
      <c r="AF98" s="1056">
        <v>40.6</v>
      </c>
      <c r="AG98" s="1056">
        <v>74.8</v>
      </c>
      <c r="AH98" s="1056">
        <v>45.8</v>
      </c>
      <c r="AI98" s="1056">
        <v>42.3</v>
      </c>
      <c r="AJ98" s="1056">
        <v>59.6</v>
      </c>
      <c r="AK98" s="1056">
        <v>62.8</v>
      </c>
      <c r="AL98" s="1056">
        <v>73.7</v>
      </c>
    </row>
    <row r="99" spans="2:38" ht="17.25">
      <c r="B99" s="1193" t="s">
        <v>106</v>
      </c>
      <c r="C99" s="48" t="s">
        <v>107</v>
      </c>
      <c r="D99" s="1048">
        <v>3395</v>
      </c>
      <c r="E99" s="532">
        <v>41.5</v>
      </c>
      <c r="F99" s="532">
        <v>43.6</v>
      </c>
      <c r="G99" s="532">
        <v>36.299999999999997</v>
      </c>
      <c r="H99" s="532">
        <v>63.1</v>
      </c>
      <c r="I99" s="532">
        <v>33.6</v>
      </c>
      <c r="J99" s="532">
        <v>36.299999999999997</v>
      </c>
      <c r="K99" s="532">
        <v>36.700000000000003</v>
      </c>
      <c r="L99" s="532">
        <v>37.200000000000003</v>
      </c>
      <c r="M99" s="533">
        <v>52</v>
      </c>
      <c r="N99" s="1053">
        <v>48.1</v>
      </c>
      <c r="O99" s="1054">
        <v>39.200000000000003</v>
      </c>
      <c r="P99" s="1054">
        <v>38.799999999999997</v>
      </c>
      <c r="Q99" s="1054">
        <v>33.700000000000003</v>
      </c>
      <c r="R99" s="1054">
        <v>54.9</v>
      </c>
      <c r="S99" s="1054">
        <v>61.9</v>
      </c>
      <c r="T99" s="1054">
        <v>72.5</v>
      </c>
      <c r="U99" s="1054">
        <v>50.4</v>
      </c>
      <c r="V99" s="1054">
        <v>27.6</v>
      </c>
      <c r="W99" s="1054">
        <v>41.3</v>
      </c>
      <c r="X99" s="1054">
        <v>43.6</v>
      </c>
      <c r="Y99" s="1054">
        <v>13.9</v>
      </c>
      <c r="Z99" s="1054">
        <v>24.9</v>
      </c>
      <c r="AA99" s="1054">
        <v>32.299999999999997</v>
      </c>
      <c r="AB99" s="1054">
        <v>31.2</v>
      </c>
      <c r="AC99" s="1054">
        <v>45.5</v>
      </c>
      <c r="AD99" s="1054">
        <v>53.8</v>
      </c>
      <c r="AE99" s="1054">
        <v>32.299999999999997</v>
      </c>
      <c r="AF99" s="1054">
        <v>24.1</v>
      </c>
      <c r="AG99" s="1054">
        <v>59.5</v>
      </c>
      <c r="AH99" s="1054">
        <v>29.3</v>
      </c>
      <c r="AI99" s="1054">
        <v>22.9</v>
      </c>
      <c r="AJ99" s="1054">
        <v>42.6</v>
      </c>
      <c r="AK99" s="1054">
        <v>46.1</v>
      </c>
      <c r="AL99" s="1054">
        <v>67.3</v>
      </c>
    </row>
    <row r="100" spans="2:38" ht="17.25">
      <c r="B100" s="1191"/>
      <c r="C100" s="42" t="s">
        <v>108</v>
      </c>
      <c r="D100" s="531">
        <v>3765</v>
      </c>
      <c r="E100" s="532">
        <v>56.7</v>
      </c>
      <c r="F100" s="532">
        <v>54.2</v>
      </c>
      <c r="G100" s="532">
        <v>50.3</v>
      </c>
      <c r="H100" s="532">
        <v>76.2</v>
      </c>
      <c r="I100" s="532">
        <v>48.2</v>
      </c>
      <c r="J100" s="532">
        <v>53.9</v>
      </c>
      <c r="K100" s="532">
        <v>54.3</v>
      </c>
      <c r="L100" s="532">
        <v>53.7</v>
      </c>
      <c r="M100" s="533">
        <v>68.099999999999994</v>
      </c>
      <c r="N100" s="1053">
        <v>57.7</v>
      </c>
      <c r="O100" s="1054">
        <v>50.8</v>
      </c>
      <c r="P100" s="1054">
        <v>54.4</v>
      </c>
      <c r="Q100" s="1054">
        <v>46.2</v>
      </c>
      <c r="R100" s="1054">
        <v>69.2</v>
      </c>
      <c r="S100" s="1054">
        <v>75.8</v>
      </c>
      <c r="T100" s="1054">
        <v>83.7</v>
      </c>
      <c r="U100" s="1054">
        <v>68.3</v>
      </c>
      <c r="V100" s="1054">
        <v>43</v>
      </c>
      <c r="W100" s="1054">
        <v>52.4</v>
      </c>
      <c r="X100" s="1054">
        <v>59.3</v>
      </c>
      <c r="Y100" s="1054">
        <v>22.4</v>
      </c>
      <c r="Z100" s="1054">
        <v>43.7</v>
      </c>
      <c r="AA100" s="1054">
        <v>51</v>
      </c>
      <c r="AB100" s="1054">
        <v>49.6</v>
      </c>
      <c r="AC100" s="1054">
        <v>61.2</v>
      </c>
      <c r="AD100" s="1054">
        <v>70.5</v>
      </c>
      <c r="AE100" s="1054">
        <v>51.8</v>
      </c>
      <c r="AF100" s="1054">
        <v>40.6</v>
      </c>
      <c r="AG100" s="1054">
        <v>77.599999999999994</v>
      </c>
      <c r="AH100" s="1054">
        <v>46</v>
      </c>
      <c r="AI100" s="1054">
        <v>37.5</v>
      </c>
      <c r="AJ100" s="1054">
        <v>62.8</v>
      </c>
      <c r="AK100" s="1054">
        <v>66.599999999999994</v>
      </c>
      <c r="AL100" s="1054">
        <v>74.8</v>
      </c>
    </row>
    <row r="101" spans="2:38" ht="17.25">
      <c r="B101" s="1191"/>
      <c r="C101" s="42" t="s">
        <v>109</v>
      </c>
      <c r="D101" s="531">
        <v>2476</v>
      </c>
      <c r="E101" s="532">
        <v>60.4</v>
      </c>
      <c r="F101" s="532">
        <v>53.4</v>
      </c>
      <c r="G101" s="532">
        <v>53.9</v>
      </c>
      <c r="H101" s="532">
        <v>76.3</v>
      </c>
      <c r="I101" s="532">
        <v>53.9</v>
      </c>
      <c r="J101" s="532">
        <v>59.2</v>
      </c>
      <c r="K101" s="532">
        <v>59.1</v>
      </c>
      <c r="L101" s="532">
        <v>60.7</v>
      </c>
      <c r="M101" s="533">
        <v>68.400000000000006</v>
      </c>
      <c r="N101" s="1053">
        <v>55.7</v>
      </c>
      <c r="O101" s="1054">
        <v>51</v>
      </c>
      <c r="P101" s="1054">
        <v>56.2</v>
      </c>
      <c r="Q101" s="1054">
        <v>51.5</v>
      </c>
      <c r="R101" s="1054">
        <v>69.8</v>
      </c>
      <c r="S101" s="1054">
        <v>76.3</v>
      </c>
      <c r="T101" s="1054">
        <v>82.8</v>
      </c>
      <c r="U101" s="1054">
        <v>71.7</v>
      </c>
      <c r="V101" s="1054">
        <v>47.9</v>
      </c>
      <c r="W101" s="1054">
        <v>60.6</v>
      </c>
      <c r="X101" s="1054">
        <v>67.2</v>
      </c>
      <c r="Y101" s="1054">
        <v>26.7</v>
      </c>
      <c r="Z101" s="1054">
        <v>49.4</v>
      </c>
      <c r="AA101" s="1054">
        <v>53.2</v>
      </c>
      <c r="AB101" s="1054">
        <v>58.2</v>
      </c>
      <c r="AC101" s="1054">
        <v>66.400000000000006</v>
      </c>
      <c r="AD101" s="1054">
        <v>74.900000000000006</v>
      </c>
      <c r="AE101" s="1054">
        <v>56.9</v>
      </c>
      <c r="AF101" s="1054">
        <v>45.5</v>
      </c>
      <c r="AG101" s="1054">
        <v>81</v>
      </c>
      <c r="AH101" s="1054">
        <v>53</v>
      </c>
      <c r="AI101" s="1054">
        <v>48.2</v>
      </c>
      <c r="AJ101" s="1054">
        <v>64.099999999999994</v>
      </c>
      <c r="AK101" s="1054">
        <v>67.3</v>
      </c>
      <c r="AL101" s="1054">
        <v>73.900000000000006</v>
      </c>
    </row>
    <row r="102" spans="2:38" ht="17.25">
      <c r="B102" s="1191"/>
      <c r="C102" s="42" t="s">
        <v>110</v>
      </c>
      <c r="D102" s="531">
        <v>1330</v>
      </c>
      <c r="E102" s="532">
        <v>60.9</v>
      </c>
      <c r="F102" s="532">
        <v>50.6</v>
      </c>
      <c r="G102" s="532">
        <v>55.4</v>
      </c>
      <c r="H102" s="532">
        <v>74.900000000000006</v>
      </c>
      <c r="I102" s="532">
        <v>56.1</v>
      </c>
      <c r="J102" s="532">
        <v>60.8</v>
      </c>
      <c r="K102" s="532">
        <v>59.5</v>
      </c>
      <c r="L102" s="532">
        <v>61.4</v>
      </c>
      <c r="M102" s="533">
        <v>67.8</v>
      </c>
      <c r="N102" s="1053">
        <v>52.6</v>
      </c>
      <c r="O102" s="1054">
        <v>48.6</v>
      </c>
      <c r="P102" s="1054">
        <v>56.9</v>
      </c>
      <c r="Q102" s="1054">
        <v>53.9</v>
      </c>
      <c r="R102" s="1054">
        <v>68</v>
      </c>
      <c r="S102" s="1054">
        <v>74.099999999999994</v>
      </c>
      <c r="T102" s="1054">
        <v>82.6</v>
      </c>
      <c r="U102" s="1054">
        <v>73.3</v>
      </c>
      <c r="V102" s="1054">
        <v>51.1</v>
      </c>
      <c r="W102" s="1054">
        <v>62.1</v>
      </c>
      <c r="X102" s="1054">
        <v>68.599999999999994</v>
      </c>
      <c r="Y102" s="1054">
        <v>27.9</v>
      </c>
      <c r="Z102" s="1054">
        <v>53.3</v>
      </c>
      <c r="AA102" s="1054">
        <v>54.4</v>
      </c>
      <c r="AB102" s="1054">
        <v>60</v>
      </c>
      <c r="AC102" s="1054">
        <v>68.099999999999994</v>
      </c>
      <c r="AD102" s="1054">
        <v>73.8</v>
      </c>
      <c r="AE102" s="1054">
        <v>58.6</v>
      </c>
      <c r="AF102" s="1054">
        <v>46.1</v>
      </c>
      <c r="AG102" s="1054">
        <v>80.400000000000006</v>
      </c>
      <c r="AH102" s="1054">
        <v>55.3</v>
      </c>
      <c r="AI102" s="1054">
        <v>48.6</v>
      </c>
      <c r="AJ102" s="1054">
        <v>63.4</v>
      </c>
      <c r="AK102" s="1054">
        <v>67.8</v>
      </c>
      <c r="AL102" s="1054">
        <v>72.099999999999994</v>
      </c>
    </row>
    <row r="103" spans="2:38" ht="17.25">
      <c r="B103" s="1191"/>
      <c r="C103" s="42" t="s">
        <v>111</v>
      </c>
      <c r="D103" s="531">
        <v>1185</v>
      </c>
      <c r="E103" s="532">
        <v>64.8</v>
      </c>
      <c r="F103" s="532">
        <v>54.1</v>
      </c>
      <c r="G103" s="532">
        <v>59.2</v>
      </c>
      <c r="H103" s="532">
        <v>77.7</v>
      </c>
      <c r="I103" s="532">
        <v>60.6</v>
      </c>
      <c r="J103" s="532">
        <v>63.5</v>
      </c>
      <c r="K103" s="532">
        <v>64.400000000000006</v>
      </c>
      <c r="L103" s="532">
        <v>66.7</v>
      </c>
      <c r="M103" s="533">
        <v>70.8</v>
      </c>
      <c r="N103" s="1053">
        <v>57</v>
      </c>
      <c r="O103" s="1054">
        <v>51.1</v>
      </c>
      <c r="P103" s="1054">
        <v>61.1</v>
      </c>
      <c r="Q103" s="1054">
        <v>57.4</v>
      </c>
      <c r="R103" s="1054">
        <v>72.099999999999994</v>
      </c>
      <c r="S103" s="1054">
        <v>77.400000000000006</v>
      </c>
      <c r="T103" s="1054">
        <v>83.6</v>
      </c>
      <c r="U103" s="1054">
        <v>77.5</v>
      </c>
      <c r="V103" s="1054">
        <v>53.1</v>
      </c>
      <c r="W103" s="1054">
        <v>67.7</v>
      </c>
      <c r="X103" s="1054">
        <v>72.8</v>
      </c>
      <c r="Y103" s="1054">
        <v>33.4</v>
      </c>
      <c r="Z103" s="1054">
        <v>59.4</v>
      </c>
      <c r="AA103" s="1054">
        <v>54.3</v>
      </c>
      <c r="AB103" s="1054">
        <v>65.900000000000006</v>
      </c>
      <c r="AC103" s="1054">
        <v>70.5</v>
      </c>
      <c r="AD103" s="1054">
        <v>79.2</v>
      </c>
      <c r="AE103" s="1054">
        <v>61.6</v>
      </c>
      <c r="AF103" s="1054">
        <v>52.5</v>
      </c>
      <c r="AG103" s="1054">
        <v>85.4</v>
      </c>
      <c r="AH103" s="1054">
        <v>58</v>
      </c>
      <c r="AI103" s="1054">
        <v>56.6</v>
      </c>
      <c r="AJ103" s="1054">
        <v>67.3</v>
      </c>
      <c r="AK103" s="1054">
        <v>73.099999999999994</v>
      </c>
      <c r="AL103" s="1054">
        <v>72</v>
      </c>
    </row>
    <row r="104" spans="2:38" ht="17.25">
      <c r="B104" s="1191"/>
      <c r="C104" s="42" t="s">
        <v>112</v>
      </c>
      <c r="D104" s="531">
        <v>1752</v>
      </c>
      <c r="E104" s="532">
        <v>68</v>
      </c>
      <c r="F104" s="532">
        <v>56.8</v>
      </c>
      <c r="G104" s="532">
        <v>63.6</v>
      </c>
      <c r="H104" s="532">
        <v>79.400000000000006</v>
      </c>
      <c r="I104" s="532">
        <v>63.9</v>
      </c>
      <c r="J104" s="532">
        <v>66.400000000000006</v>
      </c>
      <c r="K104" s="532">
        <v>68.7</v>
      </c>
      <c r="L104" s="532">
        <v>69</v>
      </c>
      <c r="M104" s="533">
        <v>75.099999999999994</v>
      </c>
      <c r="N104" s="1053">
        <v>60.8</v>
      </c>
      <c r="O104" s="1054">
        <v>52.7</v>
      </c>
      <c r="P104" s="1054">
        <v>66.099999999999994</v>
      </c>
      <c r="Q104" s="1054">
        <v>61.1</v>
      </c>
      <c r="R104" s="1054">
        <v>73.7</v>
      </c>
      <c r="S104" s="1054">
        <v>79.3</v>
      </c>
      <c r="T104" s="1054">
        <v>85</v>
      </c>
      <c r="U104" s="1054">
        <v>80.5</v>
      </c>
      <c r="V104" s="1054">
        <v>58</v>
      </c>
      <c r="W104" s="1054">
        <v>73.099999999999994</v>
      </c>
      <c r="X104" s="1054">
        <v>76.599999999999994</v>
      </c>
      <c r="Y104" s="1054">
        <v>34.200000000000003</v>
      </c>
      <c r="Z104" s="1054">
        <v>60.8</v>
      </c>
      <c r="AA104" s="1054">
        <v>58.4</v>
      </c>
      <c r="AB104" s="1054">
        <v>68</v>
      </c>
      <c r="AC104" s="1054">
        <v>72.7</v>
      </c>
      <c r="AD104" s="1054">
        <v>80.599999999999994</v>
      </c>
      <c r="AE104" s="1054">
        <v>67.599999999999994</v>
      </c>
      <c r="AF104" s="1054">
        <v>57.9</v>
      </c>
      <c r="AG104" s="1054">
        <v>87</v>
      </c>
      <c r="AH104" s="1054">
        <v>61.8</v>
      </c>
      <c r="AI104" s="1054">
        <v>58.2</v>
      </c>
      <c r="AJ104" s="1054">
        <v>72.3</v>
      </c>
      <c r="AK104" s="1054">
        <v>76</v>
      </c>
      <c r="AL104" s="1054">
        <v>76.8</v>
      </c>
    </row>
    <row r="105" spans="2:38" ht="17.25">
      <c r="B105" s="1191"/>
      <c r="C105" s="42" t="s">
        <v>113</v>
      </c>
      <c r="D105" s="531">
        <v>2865</v>
      </c>
      <c r="E105" s="532">
        <v>73.5</v>
      </c>
      <c r="F105" s="532">
        <v>59.5</v>
      </c>
      <c r="G105" s="532">
        <v>67.2</v>
      </c>
      <c r="H105" s="532">
        <v>83.6</v>
      </c>
      <c r="I105" s="532">
        <v>71.3</v>
      </c>
      <c r="J105" s="532">
        <v>71.099999999999994</v>
      </c>
      <c r="K105" s="532">
        <v>75</v>
      </c>
      <c r="L105" s="532">
        <v>76.3</v>
      </c>
      <c r="M105" s="533">
        <v>79.3</v>
      </c>
      <c r="N105" s="1053">
        <v>63.2</v>
      </c>
      <c r="O105" s="1054">
        <v>55.9</v>
      </c>
      <c r="P105" s="1054">
        <v>70.599999999999994</v>
      </c>
      <c r="Q105" s="1054">
        <v>63.8</v>
      </c>
      <c r="R105" s="1054">
        <v>78.3</v>
      </c>
      <c r="S105" s="1054">
        <v>83.4</v>
      </c>
      <c r="T105" s="1054">
        <v>89.3</v>
      </c>
      <c r="U105" s="1054">
        <v>84.2</v>
      </c>
      <c r="V105" s="1054">
        <v>64.3</v>
      </c>
      <c r="W105" s="1054">
        <v>81.400000000000006</v>
      </c>
      <c r="X105" s="1054">
        <v>85.1</v>
      </c>
      <c r="Y105" s="1054">
        <v>43.7</v>
      </c>
      <c r="Z105" s="1054">
        <v>69.099999999999994</v>
      </c>
      <c r="AA105" s="1054">
        <v>64.5</v>
      </c>
      <c r="AB105" s="1054">
        <v>71.7</v>
      </c>
      <c r="AC105" s="1054">
        <v>77</v>
      </c>
      <c r="AD105" s="1054">
        <v>85.9</v>
      </c>
      <c r="AE105" s="1054">
        <v>73.8</v>
      </c>
      <c r="AF105" s="1054">
        <v>65.2</v>
      </c>
      <c r="AG105" s="1054">
        <v>92</v>
      </c>
      <c r="AH105" s="1054">
        <v>69.2</v>
      </c>
      <c r="AI105" s="1054">
        <v>67.7</v>
      </c>
      <c r="AJ105" s="1054">
        <v>77.400000000000006</v>
      </c>
      <c r="AK105" s="1054">
        <v>80.900000000000006</v>
      </c>
      <c r="AL105" s="1054">
        <v>79.599999999999994</v>
      </c>
    </row>
    <row r="106" spans="2:38" ht="17.25">
      <c r="B106" s="1191"/>
      <c r="C106" s="42" t="s">
        <v>105</v>
      </c>
      <c r="D106" s="531">
        <v>8232</v>
      </c>
      <c r="E106" s="532">
        <v>48.5</v>
      </c>
      <c r="F106" s="532">
        <v>47.3</v>
      </c>
      <c r="G106" s="532">
        <v>44.5</v>
      </c>
      <c r="H106" s="532">
        <v>68.400000000000006</v>
      </c>
      <c r="I106" s="532">
        <v>39.9</v>
      </c>
      <c r="J106" s="532">
        <v>44</v>
      </c>
      <c r="K106" s="532">
        <v>44.4</v>
      </c>
      <c r="L106" s="532">
        <v>45.9</v>
      </c>
      <c r="M106" s="533">
        <v>60.5</v>
      </c>
      <c r="N106" s="1053">
        <v>52.8</v>
      </c>
      <c r="O106" s="1054">
        <v>41.9</v>
      </c>
      <c r="P106" s="1054">
        <v>47.1</v>
      </c>
      <c r="Q106" s="1054">
        <v>41.9</v>
      </c>
      <c r="R106" s="1054">
        <v>61.5</v>
      </c>
      <c r="S106" s="1054">
        <v>67.7</v>
      </c>
      <c r="T106" s="1054">
        <v>75.900000000000006</v>
      </c>
      <c r="U106" s="1054">
        <v>56.5</v>
      </c>
      <c r="V106" s="1054">
        <v>34.1</v>
      </c>
      <c r="W106" s="1054">
        <v>45.9</v>
      </c>
      <c r="X106" s="1054">
        <v>51.8</v>
      </c>
      <c r="Y106" s="1054">
        <v>16.899999999999999</v>
      </c>
      <c r="Z106" s="1054">
        <v>34.1</v>
      </c>
      <c r="AA106" s="1054">
        <v>37.6</v>
      </c>
      <c r="AB106" s="1054">
        <v>42.4</v>
      </c>
      <c r="AC106" s="1054">
        <v>52.1</v>
      </c>
      <c r="AD106" s="1054">
        <v>60.4</v>
      </c>
      <c r="AE106" s="1054">
        <v>41.9</v>
      </c>
      <c r="AF106" s="1054">
        <v>31</v>
      </c>
      <c r="AG106" s="1054">
        <v>66.900000000000006</v>
      </c>
      <c r="AH106" s="1054">
        <v>35.4</v>
      </c>
      <c r="AI106" s="1054">
        <v>35.4</v>
      </c>
      <c r="AJ106" s="1054">
        <v>53</v>
      </c>
      <c r="AK106" s="1054">
        <v>55</v>
      </c>
      <c r="AL106" s="1054">
        <v>73.400000000000006</v>
      </c>
    </row>
    <row r="107" spans="2:38" ht="17.25">
      <c r="B107" s="1192"/>
      <c r="C107" s="46" t="s">
        <v>8</v>
      </c>
      <c r="D107" s="528">
        <v>25000</v>
      </c>
      <c r="E107" s="532">
        <v>55.6</v>
      </c>
      <c r="F107" s="532">
        <v>51</v>
      </c>
      <c r="G107" s="532">
        <v>50.4</v>
      </c>
      <c r="H107" s="532">
        <v>72.900000000000006</v>
      </c>
      <c r="I107" s="532">
        <v>48.8</v>
      </c>
      <c r="J107" s="532">
        <v>52.5</v>
      </c>
      <c r="K107" s="532">
        <v>53.3</v>
      </c>
      <c r="L107" s="532">
        <v>54.3</v>
      </c>
      <c r="M107" s="533">
        <v>65.3</v>
      </c>
      <c r="N107" s="1053">
        <v>55.1</v>
      </c>
      <c r="O107" s="1054">
        <v>46.9</v>
      </c>
      <c r="P107" s="1054">
        <v>53.2</v>
      </c>
      <c r="Q107" s="1054">
        <v>47.6</v>
      </c>
      <c r="R107" s="1054">
        <v>66.2</v>
      </c>
      <c r="S107" s="1054">
        <v>72.400000000000006</v>
      </c>
      <c r="T107" s="1054">
        <v>80.2</v>
      </c>
      <c r="U107" s="1054">
        <v>65.7</v>
      </c>
      <c r="V107" s="1054">
        <v>42.9</v>
      </c>
      <c r="W107" s="1054">
        <v>55.6</v>
      </c>
      <c r="X107" s="1054">
        <v>60.8</v>
      </c>
      <c r="Y107" s="1054">
        <v>24</v>
      </c>
      <c r="Z107" s="1054">
        <v>43.9</v>
      </c>
      <c r="AA107" s="1054">
        <v>46.7</v>
      </c>
      <c r="AB107" s="1054">
        <v>50.7</v>
      </c>
      <c r="AC107" s="1054">
        <v>60</v>
      </c>
      <c r="AD107" s="1054">
        <v>68.400000000000006</v>
      </c>
      <c r="AE107" s="1054">
        <v>50.9</v>
      </c>
      <c r="AF107" s="1054">
        <v>40.6</v>
      </c>
      <c r="AG107" s="1054">
        <v>74.8</v>
      </c>
      <c r="AH107" s="1054">
        <v>45.8</v>
      </c>
      <c r="AI107" s="1054">
        <v>42.3</v>
      </c>
      <c r="AJ107" s="1054">
        <v>59.6</v>
      </c>
      <c r="AK107" s="1054">
        <v>62.8</v>
      </c>
      <c r="AL107" s="1054">
        <v>73.7</v>
      </c>
    </row>
    <row r="108" spans="2:38" ht="17.25">
      <c r="B108" s="1190" t="s">
        <v>114</v>
      </c>
      <c r="C108" s="1033" t="s">
        <v>115</v>
      </c>
      <c r="D108" s="1048">
        <v>8728</v>
      </c>
      <c r="E108" s="1049">
        <v>65.599999999999994</v>
      </c>
      <c r="F108" s="1049">
        <v>54.4</v>
      </c>
      <c r="G108" s="1049">
        <v>59.2</v>
      </c>
      <c r="H108" s="1049">
        <v>77.599999999999994</v>
      </c>
      <c r="I108" s="1049">
        <v>62.3</v>
      </c>
      <c r="J108" s="1049">
        <v>63.2</v>
      </c>
      <c r="K108" s="1049">
        <v>65.8</v>
      </c>
      <c r="L108" s="1049">
        <v>67.099999999999994</v>
      </c>
      <c r="M108" s="1050">
        <v>72.7</v>
      </c>
      <c r="N108" s="1051">
        <v>57.8</v>
      </c>
      <c r="O108" s="1052">
        <v>50.9</v>
      </c>
      <c r="P108" s="1052">
        <v>62.1</v>
      </c>
      <c r="Q108" s="1052">
        <v>56.3</v>
      </c>
      <c r="R108" s="1052">
        <v>71.5</v>
      </c>
      <c r="S108" s="1052">
        <v>76.900000000000006</v>
      </c>
      <c r="T108" s="1052">
        <v>84.3</v>
      </c>
      <c r="U108" s="1052">
        <v>74.900000000000006</v>
      </c>
      <c r="V108" s="1052">
        <v>54.4</v>
      </c>
      <c r="W108" s="1052">
        <v>71.400000000000006</v>
      </c>
      <c r="X108" s="1052">
        <v>76.7</v>
      </c>
      <c r="Y108" s="1052">
        <v>36.700000000000003</v>
      </c>
      <c r="Z108" s="1052">
        <v>59.6</v>
      </c>
      <c r="AA108" s="1052">
        <v>57.9</v>
      </c>
      <c r="AB108" s="1052">
        <v>62.1</v>
      </c>
      <c r="AC108" s="1052">
        <v>69.7</v>
      </c>
      <c r="AD108" s="1052">
        <v>79.2</v>
      </c>
      <c r="AE108" s="1052">
        <v>63.8</v>
      </c>
      <c r="AF108" s="1052">
        <v>54.4</v>
      </c>
      <c r="AG108" s="1052">
        <v>85</v>
      </c>
      <c r="AH108" s="1052">
        <v>61.1</v>
      </c>
      <c r="AI108" s="1052">
        <v>55.1</v>
      </c>
      <c r="AJ108" s="1052">
        <v>69.599999999999994</v>
      </c>
      <c r="AK108" s="1052">
        <v>73.3</v>
      </c>
      <c r="AL108" s="1052">
        <v>75.3</v>
      </c>
    </row>
    <row r="109" spans="2:38" ht="17.25">
      <c r="B109" s="1191"/>
      <c r="C109" s="1032" t="s">
        <v>116</v>
      </c>
      <c r="D109" s="531">
        <v>4885</v>
      </c>
      <c r="E109" s="532">
        <v>62.2</v>
      </c>
      <c r="F109" s="532">
        <v>55.9</v>
      </c>
      <c r="G109" s="532">
        <v>55.4</v>
      </c>
      <c r="H109" s="532">
        <v>79.2</v>
      </c>
      <c r="I109" s="532">
        <v>54.9</v>
      </c>
      <c r="J109" s="532">
        <v>60.6</v>
      </c>
      <c r="K109" s="532">
        <v>60.5</v>
      </c>
      <c r="L109" s="532">
        <v>61.8</v>
      </c>
      <c r="M109" s="533">
        <v>72.099999999999994</v>
      </c>
      <c r="N109" s="1053">
        <v>59.3</v>
      </c>
      <c r="O109" s="1054">
        <v>52.4</v>
      </c>
      <c r="P109" s="1054">
        <v>59.1</v>
      </c>
      <c r="Q109" s="1054">
        <v>51.7</v>
      </c>
      <c r="R109" s="1054">
        <v>72.8</v>
      </c>
      <c r="S109" s="1054">
        <v>78.599999999999994</v>
      </c>
      <c r="T109" s="1054">
        <v>86.4</v>
      </c>
      <c r="U109" s="1054">
        <v>73.3</v>
      </c>
      <c r="V109" s="1054">
        <v>49</v>
      </c>
      <c r="W109" s="1054">
        <v>62.7</v>
      </c>
      <c r="X109" s="1054">
        <v>67.8</v>
      </c>
      <c r="Y109" s="1054">
        <v>26</v>
      </c>
      <c r="Z109" s="1054">
        <v>51</v>
      </c>
      <c r="AA109" s="1054">
        <v>55.4</v>
      </c>
      <c r="AB109" s="1054">
        <v>58.6</v>
      </c>
      <c r="AC109" s="1054">
        <v>67.8</v>
      </c>
      <c r="AD109" s="1054">
        <v>75.3</v>
      </c>
      <c r="AE109" s="1054">
        <v>58.7</v>
      </c>
      <c r="AF109" s="1054">
        <v>47.7</v>
      </c>
      <c r="AG109" s="1054">
        <v>82.6</v>
      </c>
      <c r="AH109" s="1054">
        <v>53.5</v>
      </c>
      <c r="AI109" s="1054">
        <v>49.3</v>
      </c>
      <c r="AJ109" s="1054">
        <v>67.900000000000006</v>
      </c>
      <c r="AK109" s="1054">
        <v>71.400000000000006</v>
      </c>
      <c r="AL109" s="1054">
        <v>77</v>
      </c>
    </row>
    <row r="110" spans="2:38" ht="17.25">
      <c r="B110" s="1191"/>
      <c r="C110" s="1032" t="s">
        <v>117</v>
      </c>
      <c r="D110" s="531">
        <v>2084</v>
      </c>
      <c r="E110" s="532">
        <v>55.8</v>
      </c>
      <c r="F110" s="532">
        <v>52.7</v>
      </c>
      <c r="G110" s="532">
        <v>49.9</v>
      </c>
      <c r="H110" s="532">
        <v>75.099999999999994</v>
      </c>
      <c r="I110" s="532">
        <v>47.1</v>
      </c>
      <c r="J110" s="532">
        <v>52.8</v>
      </c>
      <c r="K110" s="532">
        <v>52.8</v>
      </c>
      <c r="L110" s="532">
        <v>53.9</v>
      </c>
      <c r="M110" s="533">
        <v>67.7</v>
      </c>
      <c r="N110" s="1053">
        <v>56.3</v>
      </c>
      <c r="O110" s="1054">
        <v>49.1</v>
      </c>
      <c r="P110" s="1054">
        <v>52</v>
      </c>
      <c r="Q110" s="1054">
        <v>47.7</v>
      </c>
      <c r="R110" s="1054">
        <v>69</v>
      </c>
      <c r="S110" s="1054">
        <v>74.400000000000006</v>
      </c>
      <c r="T110" s="1054">
        <v>82</v>
      </c>
      <c r="U110" s="1054">
        <v>66.599999999999994</v>
      </c>
      <c r="V110" s="1054">
        <v>41.8</v>
      </c>
      <c r="W110" s="1054">
        <v>51</v>
      </c>
      <c r="X110" s="1054">
        <v>59.2</v>
      </c>
      <c r="Y110" s="1054">
        <v>20.8</v>
      </c>
      <c r="Z110" s="1054">
        <v>43.3</v>
      </c>
      <c r="AA110" s="1054">
        <v>48</v>
      </c>
      <c r="AB110" s="1054">
        <v>50.8</v>
      </c>
      <c r="AC110" s="1054">
        <v>59.7</v>
      </c>
      <c r="AD110" s="1054">
        <v>69.8</v>
      </c>
      <c r="AE110" s="1054">
        <v>50.1</v>
      </c>
      <c r="AF110" s="1054">
        <v>38.4</v>
      </c>
      <c r="AG110" s="1054">
        <v>76</v>
      </c>
      <c r="AH110" s="1054">
        <v>44</v>
      </c>
      <c r="AI110" s="1054">
        <v>41.7</v>
      </c>
      <c r="AJ110" s="1054">
        <v>63.4</v>
      </c>
      <c r="AK110" s="1054">
        <v>65.400000000000006</v>
      </c>
      <c r="AL110" s="1054">
        <v>74.2</v>
      </c>
    </row>
    <row r="111" spans="2:38" ht="17.25">
      <c r="B111" s="1191"/>
      <c r="C111" s="1032" t="s">
        <v>118</v>
      </c>
      <c r="D111" s="531">
        <v>4654</v>
      </c>
      <c r="E111" s="532">
        <v>51.5</v>
      </c>
      <c r="F111" s="532">
        <v>51.8</v>
      </c>
      <c r="G111" s="532">
        <v>47.7</v>
      </c>
      <c r="H111" s="532">
        <v>74.3</v>
      </c>
      <c r="I111" s="532">
        <v>40.6</v>
      </c>
      <c r="J111" s="532">
        <v>48.1</v>
      </c>
      <c r="K111" s="532">
        <v>47.5</v>
      </c>
      <c r="L111" s="532">
        <v>47.3</v>
      </c>
      <c r="M111" s="533">
        <v>64</v>
      </c>
      <c r="N111" s="1053">
        <v>57.5</v>
      </c>
      <c r="O111" s="1054">
        <v>46</v>
      </c>
      <c r="P111" s="1054">
        <v>50.9</v>
      </c>
      <c r="Q111" s="1054">
        <v>44.5</v>
      </c>
      <c r="R111" s="1054">
        <v>66.7</v>
      </c>
      <c r="S111" s="1054">
        <v>74.099999999999994</v>
      </c>
      <c r="T111" s="1054">
        <v>82</v>
      </c>
      <c r="U111" s="1054">
        <v>61.9</v>
      </c>
      <c r="V111" s="1054">
        <v>35</v>
      </c>
      <c r="W111" s="1054">
        <v>46.2</v>
      </c>
      <c r="X111" s="1054">
        <v>51.7</v>
      </c>
      <c r="Y111" s="1054">
        <v>14.2</v>
      </c>
      <c r="Z111" s="1054">
        <v>34.799999999999997</v>
      </c>
      <c r="AA111" s="1054">
        <v>40.700000000000003</v>
      </c>
      <c r="AB111" s="1054">
        <v>46.2</v>
      </c>
      <c r="AC111" s="1054">
        <v>57.5</v>
      </c>
      <c r="AD111" s="1054">
        <v>65.900000000000006</v>
      </c>
      <c r="AE111" s="1054">
        <v>44.8</v>
      </c>
      <c r="AF111" s="1054">
        <v>31.8</v>
      </c>
      <c r="AG111" s="1054">
        <v>71.900000000000006</v>
      </c>
      <c r="AH111" s="1054">
        <v>35.299999999999997</v>
      </c>
      <c r="AI111" s="1054">
        <v>34.9</v>
      </c>
      <c r="AJ111" s="1054">
        <v>57.1</v>
      </c>
      <c r="AK111" s="1054">
        <v>59.7</v>
      </c>
      <c r="AL111" s="1054">
        <v>75.2</v>
      </c>
    </row>
    <row r="112" spans="2:38" ht="17.25">
      <c r="B112" s="1191"/>
      <c r="C112" s="1032" t="s">
        <v>119</v>
      </c>
      <c r="D112" s="531">
        <v>4615</v>
      </c>
      <c r="E112" s="532">
        <v>33.9</v>
      </c>
      <c r="F112" s="532">
        <v>38</v>
      </c>
      <c r="G112" s="532">
        <v>31.5</v>
      </c>
      <c r="H112" s="532">
        <v>55.1</v>
      </c>
      <c r="I112" s="532">
        <v>25.8</v>
      </c>
      <c r="J112" s="532">
        <v>27.7</v>
      </c>
      <c r="K112" s="532">
        <v>27.9</v>
      </c>
      <c r="L112" s="532">
        <v>29.3</v>
      </c>
      <c r="M112" s="533">
        <v>44.4</v>
      </c>
      <c r="N112" s="1053">
        <v>42.5</v>
      </c>
      <c r="O112" s="1054">
        <v>33.5</v>
      </c>
      <c r="P112" s="1054">
        <v>33.1</v>
      </c>
      <c r="Q112" s="1054">
        <v>29.9</v>
      </c>
      <c r="R112" s="1054">
        <v>47.4</v>
      </c>
      <c r="S112" s="1054">
        <v>54.7</v>
      </c>
      <c r="T112" s="1054">
        <v>63.1</v>
      </c>
      <c r="U112" s="1054">
        <v>43.6</v>
      </c>
      <c r="V112" s="1054">
        <v>22.9</v>
      </c>
      <c r="W112" s="1054">
        <v>29.8</v>
      </c>
      <c r="X112" s="1054">
        <v>33.1</v>
      </c>
      <c r="Y112" s="1054">
        <v>8.9</v>
      </c>
      <c r="Z112" s="1054">
        <v>16.399999999999999</v>
      </c>
      <c r="AA112" s="1054">
        <v>21.6</v>
      </c>
      <c r="AB112" s="1054">
        <v>25.4</v>
      </c>
      <c r="AC112" s="1054">
        <v>36.1</v>
      </c>
      <c r="AD112" s="1054">
        <v>42.6</v>
      </c>
      <c r="AE112" s="1054">
        <v>24.5</v>
      </c>
      <c r="AF112" s="1054">
        <v>16.600000000000001</v>
      </c>
      <c r="AG112" s="1054">
        <v>49.6</v>
      </c>
      <c r="AH112" s="1054">
        <v>20</v>
      </c>
      <c r="AI112" s="1054">
        <v>18.2</v>
      </c>
      <c r="AJ112" s="1054">
        <v>32.4</v>
      </c>
      <c r="AK112" s="1054">
        <v>35.5</v>
      </c>
      <c r="AL112" s="1054">
        <v>65.400000000000006</v>
      </c>
    </row>
    <row r="113" spans="2:38" ht="17.25">
      <c r="B113" s="1191"/>
      <c r="C113" s="1032" t="s">
        <v>1318</v>
      </c>
      <c r="D113" s="531">
        <v>34</v>
      </c>
      <c r="E113" s="532">
        <v>57.8</v>
      </c>
      <c r="F113" s="532">
        <v>54.4</v>
      </c>
      <c r="G113" s="532">
        <v>55.9</v>
      </c>
      <c r="H113" s="532">
        <v>77.5</v>
      </c>
      <c r="I113" s="532">
        <v>49</v>
      </c>
      <c r="J113" s="532">
        <v>50</v>
      </c>
      <c r="K113" s="532">
        <v>60.8</v>
      </c>
      <c r="L113" s="532">
        <v>57.8</v>
      </c>
      <c r="M113" s="533">
        <v>63.7</v>
      </c>
      <c r="N113" s="1053">
        <v>70.599999999999994</v>
      </c>
      <c r="O113" s="1054">
        <v>38.200000000000003</v>
      </c>
      <c r="P113" s="1054">
        <v>58.8</v>
      </c>
      <c r="Q113" s="1054">
        <v>52.9</v>
      </c>
      <c r="R113" s="1054">
        <v>73.5</v>
      </c>
      <c r="S113" s="1054">
        <v>73.5</v>
      </c>
      <c r="T113" s="1054">
        <v>85.3</v>
      </c>
      <c r="U113" s="1054">
        <v>70.599999999999994</v>
      </c>
      <c r="V113" s="1054">
        <v>41.2</v>
      </c>
      <c r="W113" s="1054">
        <v>55.9</v>
      </c>
      <c r="X113" s="1054">
        <v>64.7</v>
      </c>
      <c r="Y113" s="1054">
        <v>17.600000000000001</v>
      </c>
      <c r="Z113" s="1054">
        <v>44.1</v>
      </c>
      <c r="AA113" s="1054">
        <v>47.1</v>
      </c>
      <c r="AB113" s="1054">
        <v>47.1</v>
      </c>
      <c r="AC113" s="1054">
        <v>55.9</v>
      </c>
      <c r="AD113" s="1054">
        <v>79.400000000000006</v>
      </c>
      <c r="AE113" s="1054">
        <v>52.9</v>
      </c>
      <c r="AF113" s="1054">
        <v>50</v>
      </c>
      <c r="AG113" s="1054">
        <v>76.5</v>
      </c>
      <c r="AH113" s="1054">
        <v>38.200000000000003</v>
      </c>
      <c r="AI113" s="1054">
        <v>58.8</v>
      </c>
      <c r="AJ113" s="1054">
        <v>61.8</v>
      </c>
      <c r="AK113" s="1054">
        <v>64.7</v>
      </c>
      <c r="AL113" s="1054">
        <v>64.7</v>
      </c>
    </row>
    <row r="114" spans="2:38" ht="17.25">
      <c r="B114" s="1192"/>
      <c r="C114" s="1013" t="s">
        <v>8</v>
      </c>
      <c r="D114" s="528">
        <v>25000</v>
      </c>
      <c r="E114" s="529">
        <v>55.6</v>
      </c>
      <c r="F114" s="529">
        <v>51</v>
      </c>
      <c r="G114" s="529">
        <v>50.4</v>
      </c>
      <c r="H114" s="529">
        <v>72.900000000000006</v>
      </c>
      <c r="I114" s="529">
        <v>48.8</v>
      </c>
      <c r="J114" s="529">
        <v>52.5</v>
      </c>
      <c r="K114" s="529">
        <v>53.3</v>
      </c>
      <c r="L114" s="529">
        <v>54.3</v>
      </c>
      <c r="M114" s="530">
        <v>65.3</v>
      </c>
      <c r="N114" s="1055">
        <v>55.1</v>
      </c>
      <c r="O114" s="1056">
        <v>46.9</v>
      </c>
      <c r="P114" s="1056">
        <v>53.2</v>
      </c>
      <c r="Q114" s="1056">
        <v>47.6</v>
      </c>
      <c r="R114" s="1056">
        <v>66.2</v>
      </c>
      <c r="S114" s="1056">
        <v>72.400000000000006</v>
      </c>
      <c r="T114" s="1056">
        <v>80.2</v>
      </c>
      <c r="U114" s="1056">
        <v>65.7</v>
      </c>
      <c r="V114" s="1056">
        <v>42.9</v>
      </c>
      <c r="W114" s="1056">
        <v>55.6</v>
      </c>
      <c r="X114" s="1056">
        <v>60.8</v>
      </c>
      <c r="Y114" s="1056">
        <v>24</v>
      </c>
      <c r="Z114" s="1056">
        <v>43.9</v>
      </c>
      <c r="AA114" s="1056">
        <v>46.7</v>
      </c>
      <c r="AB114" s="1056">
        <v>50.7</v>
      </c>
      <c r="AC114" s="1056">
        <v>60</v>
      </c>
      <c r="AD114" s="1056">
        <v>68.400000000000006</v>
      </c>
      <c r="AE114" s="1056">
        <v>50.9</v>
      </c>
      <c r="AF114" s="1056">
        <v>40.6</v>
      </c>
      <c r="AG114" s="1056">
        <v>74.8</v>
      </c>
      <c r="AH114" s="1056">
        <v>45.8</v>
      </c>
      <c r="AI114" s="1056">
        <v>42.3</v>
      </c>
      <c r="AJ114" s="1056">
        <v>59.6</v>
      </c>
      <c r="AK114" s="1056">
        <v>62.8</v>
      </c>
      <c r="AL114" s="1056">
        <v>73.7</v>
      </c>
    </row>
    <row r="115" spans="2:38" ht="17.25">
      <c r="B115" s="1199" t="s">
        <v>1319</v>
      </c>
      <c r="C115" s="1033" t="s">
        <v>120</v>
      </c>
      <c r="D115" s="1048">
        <v>706</v>
      </c>
      <c r="E115" s="1049">
        <v>37.1</v>
      </c>
      <c r="F115" s="1049">
        <v>39.200000000000003</v>
      </c>
      <c r="G115" s="1049">
        <v>32.799999999999997</v>
      </c>
      <c r="H115" s="1049">
        <v>58.3</v>
      </c>
      <c r="I115" s="1049">
        <v>27.1</v>
      </c>
      <c r="J115" s="1049">
        <v>31.5</v>
      </c>
      <c r="K115" s="1049">
        <v>33</v>
      </c>
      <c r="L115" s="1049">
        <v>35.6</v>
      </c>
      <c r="M115" s="1050">
        <v>48.6</v>
      </c>
      <c r="N115" s="1053">
        <v>44.6</v>
      </c>
      <c r="O115" s="1054">
        <v>33.9</v>
      </c>
      <c r="P115" s="1054">
        <v>34.299999999999997</v>
      </c>
      <c r="Q115" s="1054">
        <v>31.3</v>
      </c>
      <c r="R115" s="1054">
        <v>50.6</v>
      </c>
      <c r="S115" s="1054">
        <v>58.8</v>
      </c>
      <c r="T115" s="1054">
        <v>65.599999999999994</v>
      </c>
      <c r="U115" s="1054">
        <v>42.1</v>
      </c>
      <c r="V115" s="1054">
        <v>21.2</v>
      </c>
      <c r="W115" s="1054">
        <v>32.9</v>
      </c>
      <c r="X115" s="1054">
        <v>35.799999999999997</v>
      </c>
      <c r="Y115" s="1054">
        <v>11.3</v>
      </c>
      <c r="Z115" s="1054">
        <v>19.3</v>
      </c>
      <c r="AA115" s="1054">
        <v>26.6</v>
      </c>
      <c r="AB115" s="1054">
        <v>25.9</v>
      </c>
      <c r="AC115" s="1054">
        <v>42.1</v>
      </c>
      <c r="AD115" s="1054">
        <v>48.9</v>
      </c>
      <c r="AE115" s="1054">
        <v>29.9</v>
      </c>
      <c r="AF115" s="1054">
        <v>20.3</v>
      </c>
      <c r="AG115" s="1054">
        <v>55.5</v>
      </c>
      <c r="AH115" s="1054">
        <v>25.9</v>
      </c>
      <c r="AI115" s="1054">
        <v>25.5</v>
      </c>
      <c r="AJ115" s="1054">
        <v>39.5</v>
      </c>
      <c r="AK115" s="1054">
        <v>41.4</v>
      </c>
      <c r="AL115" s="1054">
        <v>64.900000000000006</v>
      </c>
    </row>
    <row r="116" spans="2:38" ht="17.25">
      <c r="B116" s="1200"/>
      <c r="C116" s="1032" t="s">
        <v>121</v>
      </c>
      <c r="D116" s="531">
        <v>8106</v>
      </c>
      <c r="E116" s="532">
        <v>51.5</v>
      </c>
      <c r="F116" s="532">
        <v>47.9</v>
      </c>
      <c r="G116" s="532">
        <v>47.6</v>
      </c>
      <c r="H116" s="532">
        <v>69.7</v>
      </c>
      <c r="I116" s="532">
        <v>43.1</v>
      </c>
      <c r="J116" s="532">
        <v>47.7</v>
      </c>
      <c r="K116" s="532">
        <v>49.8</v>
      </c>
      <c r="L116" s="532">
        <v>50.6</v>
      </c>
      <c r="M116" s="533">
        <v>61.8</v>
      </c>
      <c r="N116" s="1053">
        <v>53.3</v>
      </c>
      <c r="O116" s="1054">
        <v>42.5</v>
      </c>
      <c r="P116" s="1054">
        <v>50.3</v>
      </c>
      <c r="Q116" s="1054">
        <v>44.9</v>
      </c>
      <c r="R116" s="1054">
        <v>62.5</v>
      </c>
      <c r="S116" s="1054">
        <v>68.599999999999994</v>
      </c>
      <c r="T116" s="1054">
        <v>78</v>
      </c>
      <c r="U116" s="1054">
        <v>59.7</v>
      </c>
      <c r="V116" s="1054">
        <v>36.299999999999997</v>
      </c>
      <c r="W116" s="1054">
        <v>50.9</v>
      </c>
      <c r="X116" s="1054">
        <v>55.6</v>
      </c>
      <c r="Y116" s="1054">
        <v>18.600000000000001</v>
      </c>
      <c r="Z116" s="1054">
        <v>37.700000000000003</v>
      </c>
      <c r="AA116" s="1054">
        <v>39.1</v>
      </c>
      <c r="AB116" s="1054">
        <v>46.8</v>
      </c>
      <c r="AC116" s="1054">
        <v>57.2</v>
      </c>
      <c r="AD116" s="1054">
        <v>66</v>
      </c>
      <c r="AE116" s="1054">
        <v>47.4</v>
      </c>
      <c r="AF116" s="1054">
        <v>36.1</v>
      </c>
      <c r="AG116" s="1054">
        <v>72.2</v>
      </c>
      <c r="AH116" s="1054">
        <v>39.700000000000003</v>
      </c>
      <c r="AI116" s="1054">
        <v>39.9</v>
      </c>
      <c r="AJ116" s="1054">
        <v>54.4</v>
      </c>
      <c r="AK116" s="1054">
        <v>58.6</v>
      </c>
      <c r="AL116" s="1054">
        <v>72.2</v>
      </c>
    </row>
    <row r="117" spans="2:38" ht="17.25">
      <c r="B117" s="1200"/>
      <c r="C117" s="1032" t="s">
        <v>122</v>
      </c>
      <c r="D117" s="531">
        <v>2627</v>
      </c>
      <c r="E117" s="532">
        <v>48.6</v>
      </c>
      <c r="F117" s="532">
        <v>47.3</v>
      </c>
      <c r="G117" s="532">
        <v>44.2</v>
      </c>
      <c r="H117" s="532">
        <v>69.2</v>
      </c>
      <c r="I117" s="532">
        <v>39.5</v>
      </c>
      <c r="J117" s="532">
        <v>44.9</v>
      </c>
      <c r="K117" s="532">
        <v>44.5</v>
      </c>
      <c r="L117" s="532">
        <v>46.1</v>
      </c>
      <c r="M117" s="533">
        <v>60.2</v>
      </c>
      <c r="N117" s="1053">
        <v>51.5</v>
      </c>
      <c r="O117" s="1054">
        <v>43.2</v>
      </c>
      <c r="P117" s="1054">
        <v>45.6</v>
      </c>
      <c r="Q117" s="1054">
        <v>42.7</v>
      </c>
      <c r="R117" s="1054">
        <v>61.6</v>
      </c>
      <c r="S117" s="1054">
        <v>68.3</v>
      </c>
      <c r="T117" s="1054">
        <v>77.5</v>
      </c>
      <c r="U117" s="1054">
        <v>58.8</v>
      </c>
      <c r="V117" s="1054">
        <v>34.200000000000003</v>
      </c>
      <c r="W117" s="1054">
        <v>44.4</v>
      </c>
      <c r="X117" s="1054">
        <v>49</v>
      </c>
      <c r="Y117" s="1054">
        <v>16.600000000000001</v>
      </c>
      <c r="Z117" s="1054">
        <v>34.200000000000003</v>
      </c>
      <c r="AA117" s="1054">
        <v>38.799999999999997</v>
      </c>
      <c r="AB117" s="1054">
        <v>43.8</v>
      </c>
      <c r="AC117" s="1054">
        <v>52.2</v>
      </c>
      <c r="AD117" s="1054">
        <v>61.3</v>
      </c>
      <c r="AE117" s="1054">
        <v>42.7</v>
      </c>
      <c r="AF117" s="1054">
        <v>29.4</v>
      </c>
      <c r="AG117" s="1054">
        <v>67.3</v>
      </c>
      <c r="AH117" s="1054">
        <v>37.4</v>
      </c>
      <c r="AI117" s="1054">
        <v>33.5</v>
      </c>
      <c r="AJ117" s="1054">
        <v>53.1</v>
      </c>
      <c r="AK117" s="1054">
        <v>56</v>
      </c>
      <c r="AL117" s="1054">
        <v>71.3</v>
      </c>
    </row>
    <row r="118" spans="2:38" ht="17.25">
      <c r="B118" s="1200"/>
      <c r="C118" s="1032" t="s">
        <v>123</v>
      </c>
      <c r="D118" s="531">
        <v>2823</v>
      </c>
      <c r="E118" s="532">
        <v>54.7</v>
      </c>
      <c r="F118" s="532">
        <v>51.1</v>
      </c>
      <c r="G118" s="532">
        <v>53.5</v>
      </c>
      <c r="H118" s="532">
        <v>73.3</v>
      </c>
      <c r="I118" s="532">
        <v>44.4</v>
      </c>
      <c r="J118" s="532">
        <v>52</v>
      </c>
      <c r="K118" s="532">
        <v>52</v>
      </c>
      <c r="L118" s="532">
        <v>53.5</v>
      </c>
      <c r="M118" s="533">
        <v>66.7</v>
      </c>
      <c r="N118" s="1053">
        <v>57.3</v>
      </c>
      <c r="O118" s="1054">
        <v>44.9</v>
      </c>
      <c r="P118" s="1054">
        <v>54.6</v>
      </c>
      <c r="Q118" s="1054">
        <v>52.4</v>
      </c>
      <c r="R118" s="1054">
        <v>66.7</v>
      </c>
      <c r="S118" s="1054">
        <v>73.099999999999994</v>
      </c>
      <c r="T118" s="1054">
        <v>80.2</v>
      </c>
      <c r="U118" s="1054">
        <v>63.2</v>
      </c>
      <c r="V118" s="1054">
        <v>36.200000000000003</v>
      </c>
      <c r="W118" s="1054">
        <v>51.6</v>
      </c>
      <c r="X118" s="1054">
        <v>55.1</v>
      </c>
      <c r="Y118" s="1054">
        <v>19.100000000000001</v>
      </c>
      <c r="Z118" s="1054">
        <v>41.4</v>
      </c>
      <c r="AA118" s="1054">
        <v>42.5</v>
      </c>
      <c r="AB118" s="1054">
        <v>55.3</v>
      </c>
      <c r="AC118" s="1054">
        <v>58.4</v>
      </c>
      <c r="AD118" s="1054">
        <v>68.7</v>
      </c>
      <c r="AE118" s="1054">
        <v>51.9</v>
      </c>
      <c r="AF118" s="1054">
        <v>35.4</v>
      </c>
      <c r="AG118" s="1054">
        <v>75.599999999999994</v>
      </c>
      <c r="AH118" s="1054">
        <v>42</v>
      </c>
      <c r="AI118" s="1054">
        <v>43</v>
      </c>
      <c r="AJ118" s="1054">
        <v>61.1</v>
      </c>
      <c r="AK118" s="1054">
        <v>65.099999999999994</v>
      </c>
      <c r="AL118" s="1054">
        <v>74</v>
      </c>
    </row>
    <row r="119" spans="2:38" ht="17.25">
      <c r="B119" s="1200"/>
      <c r="C119" s="1032" t="s">
        <v>124</v>
      </c>
      <c r="D119" s="531">
        <v>9649</v>
      </c>
      <c r="E119" s="532">
        <v>61.5</v>
      </c>
      <c r="F119" s="532">
        <v>54.7</v>
      </c>
      <c r="G119" s="532">
        <v>53.9</v>
      </c>
      <c r="H119" s="532">
        <v>77.2</v>
      </c>
      <c r="I119" s="532">
        <v>57.2</v>
      </c>
      <c r="J119" s="532">
        <v>58.9</v>
      </c>
      <c r="K119" s="532">
        <v>59.2</v>
      </c>
      <c r="L119" s="532">
        <v>60.3</v>
      </c>
      <c r="M119" s="533">
        <v>69.8</v>
      </c>
      <c r="N119" s="1053">
        <v>57.3</v>
      </c>
      <c r="O119" s="1054">
        <v>52.1</v>
      </c>
      <c r="P119" s="1054">
        <v>57.6</v>
      </c>
      <c r="Q119" s="1054">
        <v>50.2</v>
      </c>
      <c r="R119" s="1054">
        <v>71</v>
      </c>
      <c r="S119" s="1054">
        <v>77</v>
      </c>
      <c r="T119" s="1054">
        <v>83.5</v>
      </c>
      <c r="U119" s="1054">
        <v>73.599999999999994</v>
      </c>
      <c r="V119" s="1054">
        <v>52.1</v>
      </c>
      <c r="W119" s="1054">
        <v>63.5</v>
      </c>
      <c r="X119" s="1054">
        <v>70.3</v>
      </c>
      <c r="Y119" s="1054">
        <v>31.3</v>
      </c>
      <c r="Z119" s="1054">
        <v>52.6</v>
      </c>
      <c r="AA119" s="1054">
        <v>56</v>
      </c>
      <c r="AB119" s="1054">
        <v>55.4</v>
      </c>
      <c r="AC119" s="1054">
        <v>65.400000000000006</v>
      </c>
      <c r="AD119" s="1054">
        <v>72.8</v>
      </c>
      <c r="AE119" s="1054">
        <v>56.4</v>
      </c>
      <c r="AF119" s="1054">
        <v>48.4</v>
      </c>
      <c r="AG119" s="1054">
        <v>79.7</v>
      </c>
      <c r="AH119" s="1054">
        <v>54.2</v>
      </c>
      <c r="AI119" s="1054">
        <v>46.9</v>
      </c>
      <c r="AJ119" s="1054">
        <v>65.7</v>
      </c>
      <c r="AK119" s="1054">
        <v>67.900000000000006</v>
      </c>
      <c r="AL119" s="1054">
        <v>75.8</v>
      </c>
    </row>
    <row r="120" spans="2:38" ht="17.25">
      <c r="B120" s="1200"/>
      <c r="C120" s="1032" t="s">
        <v>125</v>
      </c>
      <c r="D120" s="531">
        <v>1051</v>
      </c>
      <c r="E120" s="532">
        <v>66.2</v>
      </c>
      <c r="F120" s="532">
        <v>58.6</v>
      </c>
      <c r="G120" s="532">
        <v>59.2</v>
      </c>
      <c r="H120" s="532">
        <v>77.8</v>
      </c>
      <c r="I120" s="532">
        <v>65</v>
      </c>
      <c r="J120" s="532">
        <v>64.3</v>
      </c>
      <c r="K120" s="532">
        <v>65.2</v>
      </c>
      <c r="L120" s="532">
        <v>63.4</v>
      </c>
      <c r="M120" s="533">
        <v>72.599999999999994</v>
      </c>
      <c r="N120" s="1053">
        <v>59.8</v>
      </c>
      <c r="O120" s="1054">
        <v>57.4</v>
      </c>
      <c r="P120" s="1054">
        <v>63.2</v>
      </c>
      <c r="Q120" s="1054">
        <v>55.3</v>
      </c>
      <c r="R120" s="1054">
        <v>71.900000000000006</v>
      </c>
      <c r="S120" s="1054">
        <v>77.7</v>
      </c>
      <c r="T120" s="1054">
        <v>83.6</v>
      </c>
      <c r="U120" s="1054">
        <v>80.2</v>
      </c>
      <c r="V120" s="1054">
        <v>63.7</v>
      </c>
      <c r="W120" s="1054">
        <v>72.7</v>
      </c>
      <c r="X120" s="1054">
        <v>75.5</v>
      </c>
      <c r="Y120" s="1054">
        <v>38</v>
      </c>
      <c r="Z120" s="1054">
        <v>60.1</v>
      </c>
      <c r="AA120" s="1054">
        <v>64.400000000000006</v>
      </c>
      <c r="AB120" s="1054">
        <v>59.8</v>
      </c>
      <c r="AC120" s="1054">
        <v>68.599999999999994</v>
      </c>
      <c r="AD120" s="1054">
        <v>77.5</v>
      </c>
      <c r="AE120" s="1054">
        <v>59.5</v>
      </c>
      <c r="AF120" s="1054">
        <v>58.8</v>
      </c>
      <c r="AG120" s="1054">
        <v>80.2</v>
      </c>
      <c r="AH120" s="1054">
        <v>60</v>
      </c>
      <c r="AI120" s="1054">
        <v>49.9</v>
      </c>
      <c r="AJ120" s="1054">
        <v>68.8</v>
      </c>
      <c r="AK120" s="1054">
        <v>73.099999999999994</v>
      </c>
      <c r="AL120" s="1054">
        <v>75.900000000000006</v>
      </c>
    </row>
    <row r="121" spans="2:38" ht="17.25">
      <c r="B121" s="1200"/>
      <c r="C121" s="1032" t="s">
        <v>1318</v>
      </c>
      <c r="D121" s="531">
        <v>38</v>
      </c>
      <c r="E121" s="532">
        <v>42</v>
      </c>
      <c r="F121" s="532">
        <v>38.200000000000003</v>
      </c>
      <c r="G121" s="532">
        <v>34.200000000000003</v>
      </c>
      <c r="H121" s="532">
        <v>54.4</v>
      </c>
      <c r="I121" s="532">
        <v>32.5</v>
      </c>
      <c r="J121" s="532">
        <v>42.1</v>
      </c>
      <c r="K121" s="532">
        <v>38.6</v>
      </c>
      <c r="L121" s="532">
        <v>43.9</v>
      </c>
      <c r="M121" s="533">
        <v>57.9</v>
      </c>
      <c r="N121" s="1053">
        <v>47.4</v>
      </c>
      <c r="O121" s="1054">
        <v>28.9</v>
      </c>
      <c r="P121" s="1054">
        <v>34.200000000000003</v>
      </c>
      <c r="Q121" s="1054">
        <v>34.200000000000003</v>
      </c>
      <c r="R121" s="1054">
        <v>50</v>
      </c>
      <c r="S121" s="1054">
        <v>50</v>
      </c>
      <c r="T121" s="1054">
        <v>63.2</v>
      </c>
      <c r="U121" s="1054">
        <v>42.1</v>
      </c>
      <c r="V121" s="1054">
        <v>15.8</v>
      </c>
      <c r="W121" s="1054">
        <v>47.4</v>
      </c>
      <c r="X121" s="1054">
        <v>34.200000000000003</v>
      </c>
      <c r="Y121" s="1054">
        <v>21.1</v>
      </c>
      <c r="Z121" s="1054">
        <v>34.200000000000003</v>
      </c>
      <c r="AA121" s="1054">
        <v>39.5</v>
      </c>
      <c r="AB121" s="1054">
        <v>39.5</v>
      </c>
      <c r="AC121" s="1054">
        <v>47.4</v>
      </c>
      <c r="AD121" s="1054">
        <v>44.7</v>
      </c>
      <c r="AE121" s="1054">
        <v>36.799999999999997</v>
      </c>
      <c r="AF121" s="1054">
        <v>34.200000000000003</v>
      </c>
      <c r="AG121" s="1054">
        <v>52.6</v>
      </c>
      <c r="AH121" s="1054">
        <v>36.799999999999997</v>
      </c>
      <c r="AI121" s="1054">
        <v>42.1</v>
      </c>
      <c r="AJ121" s="1054">
        <v>52.6</v>
      </c>
      <c r="AK121" s="1054">
        <v>52.6</v>
      </c>
      <c r="AL121" s="1054">
        <v>68.400000000000006</v>
      </c>
    </row>
    <row r="122" spans="2:38" ht="17.25">
      <c r="B122" s="1201"/>
      <c r="C122" s="1013" t="s">
        <v>8</v>
      </c>
      <c r="D122" s="528">
        <v>25000</v>
      </c>
      <c r="E122" s="529">
        <v>55.6</v>
      </c>
      <c r="F122" s="529">
        <v>51</v>
      </c>
      <c r="G122" s="529">
        <v>50.4</v>
      </c>
      <c r="H122" s="529">
        <v>72.900000000000006</v>
      </c>
      <c r="I122" s="529">
        <v>48.8</v>
      </c>
      <c r="J122" s="529">
        <v>52.5</v>
      </c>
      <c r="K122" s="529">
        <v>53.3</v>
      </c>
      <c r="L122" s="529">
        <v>54.3</v>
      </c>
      <c r="M122" s="530">
        <v>65.3</v>
      </c>
      <c r="N122" s="1053">
        <v>55.1</v>
      </c>
      <c r="O122" s="1054">
        <v>46.9</v>
      </c>
      <c r="P122" s="1054">
        <v>53.2</v>
      </c>
      <c r="Q122" s="1054">
        <v>47.6</v>
      </c>
      <c r="R122" s="1054">
        <v>66.2</v>
      </c>
      <c r="S122" s="1054">
        <v>72.400000000000006</v>
      </c>
      <c r="T122" s="1054">
        <v>80.2</v>
      </c>
      <c r="U122" s="1054">
        <v>65.7</v>
      </c>
      <c r="V122" s="1054">
        <v>42.9</v>
      </c>
      <c r="W122" s="1054">
        <v>55.6</v>
      </c>
      <c r="X122" s="1054">
        <v>60.8</v>
      </c>
      <c r="Y122" s="1054">
        <v>24</v>
      </c>
      <c r="Z122" s="1054">
        <v>43.9</v>
      </c>
      <c r="AA122" s="1054">
        <v>46.7</v>
      </c>
      <c r="AB122" s="1054">
        <v>50.7</v>
      </c>
      <c r="AC122" s="1054">
        <v>60</v>
      </c>
      <c r="AD122" s="1054">
        <v>68.400000000000006</v>
      </c>
      <c r="AE122" s="1054">
        <v>50.9</v>
      </c>
      <c r="AF122" s="1054">
        <v>40.6</v>
      </c>
      <c r="AG122" s="1054">
        <v>74.8</v>
      </c>
      <c r="AH122" s="1054">
        <v>45.8</v>
      </c>
      <c r="AI122" s="1054">
        <v>42.3</v>
      </c>
      <c r="AJ122" s="1054">
        <v>59.6</v>
      </c>
      <c r="AK122" s="1054">
        <v>62.8</v>
      </c>
      <c r="AL122" s="1054">
        <v>73.7</v>
      </c>
    </row>
    <row r="123" spans="2:38" ht="13.5" customHeight="1">
      <c r="B123" s="1202" t="s">
        <v>1320</v>
      </c>
      <c r="C123" s="59" t="s">
        <v>126</v>
      </c>
      <c r="D123" s="1048">
        <v>8061</v>
      </c>
      <c r="E123" s="1049">
        <v>55.9</v>
      </c>
      <c r="F123" s="1049">
        <v>50.4</v>
      </c>
      <c r="G123" s="1049">
        <v>49.2</v>
      </c>
      <c r="H123" s="1049">
        <v>71.2</v>
      </c>
      <c r="I123" s="1049">
        <v>50.7</v>
      </c>
      <c r="J123" s="1049">
        <v>54.6</v>
      </c>
      <c r="K123" s="1049">
        <v>53.5</v>
      </c>
      <c r="L123" s="1049">
        <v>54.7</v>
      </c>
      <c r="M123" s="1050">
        <v>63.9</v>
      </c>
      <c r="N123" s="1051">
        <v>52.4</v>
      </c>
      <c r="O123" s="1052">
        <v>48.3</v>
      </c>
      <c r="P123" s="1052">
        <v>52.7</v>
      </c>
      <c r="Q123" s="1052">
        <v>45.8</v>
      </c>
      <c r="R123" s="1052">
        <v>64</v>
      </c>
      <c r="S123" s="1052">
        <v>70.5</v>
      </c>
      <c r="T123" s="1052">
        <v>79.3</v>
      </c>
      <c r="U123" s="1052">
        <v>67.900000000000006</v>
      </c>
      <c r="V123" s="1052">
        <v>46.7</v>
      </c>
      <c r="W123" s="1052">
        <v>55.2</v>
      </c>
      <c r="X123" s="1052">
        <v>60.9</v>
      </c>
      <c r="Y123" s="1052">
        <v>27.8</v>
      </c>
      <c r="Z123" s="1052">
        <v>46</v>
      </c>
      <c r="AA123" s="1052">
        <v>50.2</v>
      </c>
      <c r="AB123" s="1052">
        <v>52</v>
      </c>
      <c r="AC123" s="1052">
        <v>61.5</v>
      </c>
      <c r="AD123" s="1052">
        <v>67.7</v>
      </c>
      <c r="AE123" s="1052">
        <v>50.3</v>
      </c>
      <c r="AF123" s="1052">
        <v>42.4</v>
      </c>
      <c r="AG123" s="1052">
        <v>73.8</v>
      </c>
      <c r="AH123" s="1052">
        <v>49.8</v>
      </c>
      <c r="AI123" s="1052">
        <v>40.5</v>
      </c>
      <c r="AJ123" s="1052">
        <v>57.6</v>
      </c>
      <c r="AK123" s="1052">
        <v>61.7</v>
      </c>
      <c r="AL123" s="1052">
        <v>72.400000000000006</v>
      </c>
    </row>
    <row r="124" spans="2:38" ht="17.25">
      <c r="B124" s="1200"/>
      <c r="C124" s="60" t="s">
        <v>127</v>
      </c>
      <c r="D124" s="531">
        <v>877</v>
      </c>
      <c r="E124" s="532">
        <v>65.2</v>
      </c>
      <c r="F124" s="532">
        <v>57.5</v>
      </c>
      <c r="G124" s="532">
        <v>57</v>
      </c>
      <c r="H124" s="532">
        <v>78.2</v>
      </c>
      <c r="I124" s="532">
        <v>61.8</v>
      </c>
      <c r="J124" s="532">
        <v>66.2</v>
      </c>
      <c r="K124" s="532">
        <v>64.099999999999994</v>
      </c>
      <c r="L124" s="532">
        <v>63.2</v>
      </c>
      <c r="M124" s="533">
        <v>71.5</v>
      </c>
      <c r="N124" s="1053">
        <v>59.4</v>
      </c>
      <c r="O124" s="1054">
        <v>55.5</v>
      </c>
      <c r="P124" s="1054">
        <v>59.1</v>
      </c>
      <c r="Q124" s="1054">
        <v>55</v>
      </c>
      <c r="R124" s="1054">
        <v>73.099999999999994</v>
      </c>
      <c r="S124" s="1054">
        <v>77.3</v>
      </c>
      <c r="T124" s="1054">
        <v>84.2</v>
      </c>
      <c r="U124" s="1054">
        <v>77.2</v>
      </c>
      <c r="V124" s="1054">
        <v>60</v>
      </c>
      <c r="W124" s="1054">
        <v>66.7</v>
      </c>
      <c r="X124" s="1054">
        <v>72.900000000000006</v>
      </c>
      <c r="Y124" s="1054">
        <v>35.1</v>
      </c>
      <c r="Z124" s="1054">
        <v>58.7</v>
      </c>
      <c r="AA124" s="1054">
        <v>61.3</v>
      </c>
      <c r="AB124" s="1054">
        <v>64.7</v>
      </c>
      <c r="AC124" s="1054">
        <v>72.5</v>
      </c>
      <c r="AD124" s="1054">
        <v>75.8</v>
      </c>
      <c r="AE124" s="1054">
        <v>62.7</v>
      </c>
      <c r="AF124" s="1054">
        <v>53.7</v>
      </c>
      <c r="AG124" s="1054">
        <v>79.900000000000006</v>
      </c>
      <c r="AH124" s="1054">
        <v>60.1</v>
      </c>
      <c r="AI124" s="1054">
        <v>49.5</v>
      </c>
      <c r="AJ124" s="1054">
        <v>66.099999999999994</v>
      </c>
      <c r="AK124" s="1054">
        <v>70.2</v>
      </c>
      <c r="AL124" s="1054">
        <v>78.2</v>
      </c>
    </row>
    <row r="125" spans="2:38" ht="17.25">
      <c r="B125" s="1200"/>
      <c r="C125" s="60" t="s">
        <v>128</v>
      </c>
      <c r="D125" s="531">
        <v>1747</v>
      </c>
      <c r="E125" s="532">
        <v>57.7</v>
      </c>
      <c r="F125" s="532">
        <v>50.3</v>
      </c>
      <c r="G125" s="532">
        <v>49.7</v>
      </c>
      <c r="H125" s="532">
        <v>72.2</v>
      </c>
      <c r="I125" s="532">
        <v>53.9</v>
      </c>
      <c r="J125" s="532">
        <v>53.6</v>
      </c>
      <c r="K125" s="532">
        <v>56.8</v>
      </c>
      <c r="L125" s="532">
        <v>58.2</v>
      </c>
      <c r="M125" s="533">
        <v>65.5</v>
      </c>
      <c r="N125" s="1053">
        <v>53.2</v>
      </c>
      <c r="O125" s="1054">
        <v>47.4</v>
      </c>
      <c r="P125" s="1054">
        <v>53</v>
      </c>
      <c r="Q125" s="1054">
        <v>46.4</v>
      </c>
      <c r="R125" s="1054">
        <v>64.599999999999994</v>
      </c>
      <c r="S125" s="1054">
        <v>71.7</v>
      </c>
      <c r="T125" s="1054">
        <v>80.3</v>
      </c>
      <c r="U125" s="1054">
        <v>69.3</v>
      </c>
      <c r="V125" s="1054">
        <v>48.8</v>
      </c>
      <c r="W125" s="1054">
        <v>63</v>
      </c>
      <c r="X125" s="1054">
        <v>69.7</v>
      </c>
      <c r="Y125" s="1054">
        <v>25.5</v>
      </c>
      <c r="Z125" s="1054">
        <v>47.2</v>
      </c>
      <c r="AA125" s="1054">
        <v>48.6</v>
      </c>
      <c r="AB125" s="1054">
        <v>49.5</v>
      </c>
      <c r="AC125" s="1054">
        <v>62.6</v>
      </c>
      <c r="AD125" s="1054">
        <v>71.400000000000006</v>
      </c>
      <c r="AE125" s="1054">
        <v>52.9</v>
      </c>
      <c r="AF125" s="1054">
        <v>46.1</v>
      </c>
      <c r="AG125" s="1054">
        <v>79.5</v>
      </c>
      <c r="AH125" s="1054">
        <v>50.7</v>
      </c>
      <c r="AI125" s="1054">
        <v>44.5</v>
      </c>
      <c r="AJ125" s="1054">
        <v>59.8</v>
      </c>
      <c r="AK125" s="1054">
        <v>62.3</v>
      </c>
      <c r="AL125" s="1054">
        <v>74.5</v>
      </c>
    </row>
    <row r="126" spans="2:38" ht="17.25">
      <c r="B126" s="1203"/>
      <c r="C126" s="60" t="s">
        <v>129</v>
      </c>
      <c r="D126" s="531">
        <v>3507</v>
      </c>
      <c r="E126" s="532">
        <v>50</v>
      </c>
      <c r="F126" s="532">
        <v>50.7</v>
      </c>
      <c r="G126" s="532">
        <v>46.7</v>
      </c>
      <c r="H126" s="532">
        <v>71.7</v>
      </c>
      <c r="I126" s="532">
        <v>39</v>
      </c>
      <c r="J126" s="532">
        <v>47.7</v>
      </c>
      <c r="K126" s="532">
        <v>45.6</v>
      </c>
      <c r="L126" s="532">
        <v>46.1</v>
      </c>
      <c r="M126" s="533">
        <v>63</v>
      </c>
      <c r="N126" s="1053">
        <v>56.1</v>
      </c>
      <c r="O126" s="1054">
        <v>45.3</v>
      </c>
      <c r="P126" s="1054">
        <v>49.4</v>
      </c>
      <c r="Q126" s="1054">
        <v>44.1</v>
      </c>
      <c r="R126" s="1054">
        <v>65</v>
      </c>
      <c r="S126" s="1054">
        <v>70.7</v>
      </c>
      <c r="T126" s="1054">
        <v>79.3</v>
      </c>
      <c r="U126" s="1054">
        <v>57</v>
      </c>
      <c r="V126" s="1054">
        <v>32.700000000000003</v>
      </c>
      <c r="W126" s="1054">
        <v>45.1</v>
      </c>
      <c r="X126" s="1054">
        <v>48.3</v>
      </c>
      <c r="Y126" s="1054">
        <v>15.9</v>
      </c>
      <c r="Z126" s="1054">
        <v>34.799999999999997</v>
      </c>
      <c r="AA126" s="1054">
        <v>41.2</v>
      </c>
      <c r="AB126" s="1054">
        <v>47.2</v>
      </c>
      <c r="AC126" s="1054">
        <v>54.8</v>
      </c>
      <c r="AD126" s="1054">
        <v>61.8</v>
      </c>
      <c r="AE126" s="1054">
        <v>44.1</v>
      </c>
      <c r="AF126" s="1054">
        <v>30.9</v>
      </c>
      <c r="AG126" s="1054">
        <v>68.900000000000006</v>
      </c>
      <c r="AH126" s="1054">
        <v>35.200000000000003</v>
      </c>
      <c r="AI126" s="1054">
        <v>34.299999999999997</v>
      </c>
      <c r="AJ126" s="1054">
        <v>56.2</v>
      </c>
      <c r="AK126" s="1054">
        <v>59.2</v>
      </c>
      <c r="AL126" s="1054">
        <v>73.5</v>
      </c>
    </row>
    <row r="127" spans="2:38" ht="17.25">
      <c r="B127" s="1203"/>
      <c r="C127" s="60" t="s">
        <v>130</v>
      </c>
      <c r="D127" s="531">
        <v>5225</v>
      </c>
      <c r="E127" s="532">
        <v>56.1</v>
      </c>
      <c r="F127" s="532">
        <v>52.6</v>
      </c>
      <c r="G127" s="532">
        <v>55.9</v>
      </c>
      <c r="H127" s="532">
        <v>75.400000000000006</v>
      </c>
      <c r="I127" s="532">
        <v>45.1</v>
      </c>
      <c r="J127" s="532">
        <v>52.5</v>
      </c>
      <c r="K127" s="532">
        <v>54.2</v>
      </c>
      <c r="L127" s="532">
        <v>54.8</v>
      </c>
      <c r="M127" s="533">
        <v>68.099999999999994</v>
      </c>
      <c r="N127" s="1053">
        <v>58.8</v>
      </c>
      <c r="O127" s="1054">
        <v>46.4</v>
      </c>
      <c r="P127" s="1054">
        <v>55.9</v>
      </c>
      <c r="Q127" s="1054">
        <v>56</v>
      </c>
      <c r="R127" s="1054">
        <v>69.3</v>
      </c>
      <c r="S127" s="1054">
        <v>74.900000000000006</v>
      </c>
      <c r="T127" s="1054">
        <v>82</v>
      </c>
      <c r="U127" s="1054">
        <v>63.5</v>
      </c>
      <c r="V127" s="1054">
        <v>35.200000000000003</v>
      </c>
      <c r="W127" s="1054">
        <v>53.3</v>
      </c>
      <c r="X127" s="1054">
        <v>57.6</v>
      </c>
      <c r="Y127" s="1054">
        <v>19</v>
      </c>
      <c r="Z127" s="1054">
        <v>42</v>
      </c>
      <c r="AA127" s="1054">
        <v>41.6</v>
      </c>
      <c r="AB127" s="1054">
        <v>56.6</v>
      </c>
      <c r="AC127" s="1054">
        <v>59.4</v>
      </c>
      <c r="AD127" s="1054">
        <v>71.3</v>
      </c>
      <c r="AE127" s="1054">
        <v>56.1</v>
      </c>
      <c r="AF127" s="1054">
        <v>35.299999999999997</v>
      </c>
      <c r="AG127" s="1054">
        <v>77</v>
      </c>
      <c r="AH127" s="1054">
        <v>40.5</v>
      </c>
      <c r="AI127" s="1054">
        <v>46.8</v>
      </c>
      <c r="AJ127" s="1054">
        <v>62.9</v>
      </c>
      <c r="AK127" s="1054">
        <v>66.599999999999994</v>
      </c>
      <c r="AL127" s="1054">
        <v>74.8</v>
      </c>
    </row>
    <row r="128" spans="2:38" ht="17.25">
      <c r="B128" s="1203"/>
      <c r="C128" s="1032" t="s">
        <v>131</v>
      </c>
      <c r="D128" s="531">
        <v>1212</v>
      </c>
      <c r="E128" s="532">
        <v>41.3</v>
      </c>
      <c r="F128" s="532">
        <v>45.9</v>
      </c>
      <c r="G128" s="532">
        <v>36.299999999999997</v>
      </c>
      <c r="H128" s="532">
        <v>64.7</v>
      </c>
      <c r="I128" s="532">
        <v>35</v>
      </c>
      <c r="J128" s="532">
        <v>31.9</v>
      </c>
      <c r="K128" s="532">
        <v>33.700000000000003</v>
      </c>
      <c r="L128" s="532">
        <v>34.299999999999997</v>
      </c>
      <c r="M128" s="533">
        <v>54.8</v>
      </c>
      <c r="N128" s="1053">
        <v>49.7</v>
      </c>
      <c r="O128" s="1054">
        <v>42.2</v>
      </c>
      <c r="P128" s="1054">
        <v>43.2</v>
      </c>
      <c r="Q128" s="1054">
        <v>29.5</v>
      </c>
      <c r="R128" s="1054">
        <v>56.1</v>
      </c>
      <c r="S128" s="1054">
        <v>64.7</v>
      </c>
      <c r="T128" s="1054">
        <v>73.3</v>
      </c>
      <c r="U128" s="1054">
        <v>56.2</v>
      </c>
      <c r="V128" s="1054">
        <v>34.6</v>
      </c>
      <c r="W128" s="1054">
        <v>35.200000000000003</v>
      </c>
      <c r="X128" s="1054">
        <v>45.6</v>
      </c>
      <c r="Y128" s="1054">
        <v>14.4</v>
      </c>
      <c r="Z128" s="1054">
        <v>23.8</v>
      </c>
      <c r="AA128" s="1054">
        <v>39.700000000000003</v>
      </c>
      <c r="AB128" s="1054">
        <v>20.5</v>
      </c>
      <c r="AC128" s="1054">
        <v>35.5</v>
      </c>
      <c r="AD128" s="1054">
        <v>47.9</v>
      </c>
      <c r="AE128" s="1054">
        <v>23.9</v>
      </c>
      <c r="AF128" s="1054">
        <v>29.1</v>
      </c>
      <c r="AG128" s="1054">
        <v>54.6</v>
      </c>
      <c r="AH128" s="1054">
        <v>30</v>
      </c>
      <c r="AI128" s="1054">
        <v>18.3</v>
      </c>
      <c r="AJ128" s="1054">
        <v>46</v>
      </c>
      <c r="AK128" s="1054">
        <v>47.4</v>
      </c>
      <c r="AL128" s="1054">
        <v>70.900000000000006</v>
      </c>
    </row>
    <row r="129" spans="1:38" ht="12.75" customHeight="1">
      <c r="A129" s="85"/>
      <c r="B129" s="1203"/>
      <c r="C129" s="1032" t="s">
        <v>1321</v>
      </c>
      <c r="D129" s="531">
        <v>3910</v>
      </c>
      <c r="E129" s="532">
        <v>60</v>
      </c>
      <c r="F129" s="532">
        <v>50.2</v>
      </c>
      <c r="G129" s="532">
        <v>51.5</v>
      </c>
      <c r="H129" s="532">
        <v>74.8</v>
      </c>
      <c r="I129" s="532">
        <v>57</v>
      </c>
      <c r="J129" s="532">
        <v>54.5</v>
      </c>
      <c r="K129" s="532">
        <v>59.7</v>
      </c>
      <c r="L129" s="532">
        <v>61.8</v>
      </c>
      <c r="M129" s="533">
        <v>67.5</v>
      </c>
      <c r="N129" s="1053">
        <v>55.4</v>
      </c>
      <c r="O129" s="1054">
        <v>45</v>
      </c>
      <c r="P129" s="1054">
        <v>54.9</v>
      </c>
      <c r="Q129" s="1054">
        <v>48.1</v>
      </c>
      <c r="R129" s="1054">
        <v>68.7</v>
      </c>
      <c r="S129" s="1054">
        <v>74.900000000000006</v>
      </c>
      <c r="T129" s="1054">
        <v>80.8</v>
      </c>
      <c r="U129" s="1054">
        <v>69.900000000000006</v>
      </c>
      <c r="V129" s="1054">
        <v>50.2</v>
      </c>
      <c r="W129" s="1054">
        <v>68.7</v>
      </c>
      <c r="X129" s="1054">
        <v>72.900000000000006</v>
      </c>
      <c r="Y129" s="1054">
        <v>29.6</v>
      </c>
      <c r="Z129" s="1054">
        <v>50.9</v>
      </c>
      <c r="AA129" s="1054">
        <v>48.1</v>
      </c>
      <c r="AB129" s="1054">
        <v>49.9</v>
      </c>
      <c r="AC129" s="1054">
        <v>65.400000000000006</v>
      </c>
      <c r="AD129" s="1054">
        <v>74.400000000000006</v>
      </c>
      <c r="AE129" s="1054">
        <v>54.9</v>
      </c>
      <c r="AF129" s="1054">
        <v>49.7</v>
      </c>
      <c r="AG129" s="1054">
        <v>81.3</v>
      </c>
      <c r="AH129" s="1054">
        <v>53.2</v>
      </c>
      <c r="AI129" s="1054">
        <v>51</v>
      </c>
      <c r="AJ129" s="1054">
        <v>63.3</v>
      </c>
      <c r="AK129" s="1054">
        <v>65.3</v>
      </c>
      <c r="AL129" s="1054">
        <v>73.900000000000006</v>
      </c>
    </row>
    <row r="130" spans="1:38" ht="17.25">
      <c r="A130" s="628"/>
      <c r="B130" s="1203"/>
      <c r="C130" s="1032" t="s">
        <v>1318</v>
      </c>
      <c r="D130" s="531">
        <v>461</v>
      </c>
      <c r="E130" s="532">
        <v>62</v>
      </c>
      <c r="F130" s="532">
        <v>57.7</v>
      </c>
      <c r="G130" s="532">
        <v>54.3</v>
      </c>
      <c r="H130" s="532">
        <v>82</v>
      </c>
      <c r="I130" s="532">
        <v>53.8</v>
      </c>
      <c r="J130" s="532">
        <v>57.4</v>
      </c>
      <c r="K130" s="532">
        <v>61</v>
      </c>
      <c r="L130" s="532">
        <v>60.7</v>
      </c>
      <c r="M130" s="533">
        <v>73.2</v>
      </c>
      <c r="N130" s="1053">
        <v>63.8</v>
      </c>
      <c r="O130" s="1054">
        <v>51.6</v>
      </c>
      <c r="P130" s="1054">
        <v>62.5</v>
      </c>
      <c r="Q130" s="1054">
        <v>46.2</v>
      </c>
      <c r="R130" s="1054">
        <v>76.400000000000006</v>
      </c>
      <c r="S130" s="1054">
        <v>82.6</v>
      </c>
      <c r="T130" s="1054">
        <v>87</v>
      </c>
      <c r="U130" s="1054">
        <v>70.7</v>
      </c>
      <c r="V130" s="1054">
        <v>44.9</v>
      </c>
      <c r="W130" s="1054">
        <v>61.6</v>
      </c>
      <c r="X130" s="1054">
        <v>69.2</v>
      </c>
      <c r="Y130" s="1054">
        <v>24.1</v>
      </c>
      <c r="Z130" s="1054">
        <v>52.3</v>
      </c>
      <c r="AA130" s="1054">
        <v>55.1</v>
      </c>
      <c r="AB130" s="1054">
        <v>52.5</v>
      </c>
      <c r="AC130" s="1054">
        <v>64.599999999999994</v>
      </c>
      <c r="AD130" s="1054">
        <v>75.7</v>
      </c>
      <c r="AE130" s="1054">
        <v>59.2</v>
      </c>
      <c r="AF130" s="1054">
        <v>47.9</v>
      </c>
      <c r="AG130" s="1054">
        <v>82.2</v>
      </c>
      <c r="AH130" s="1054">
        <v>49.2</v>
      </c>
      <c r="AI130" s="1054">
        <v>50.8</v>
      </c>
      <c r="AJ130" s="1054">
        <v>71.8</v>
      </c>
      <c r="AK130" s="1054">
        <v>70.5</v>
      </c>
      <c r="AL130" s="1054">
        <v>77.400000000000006</v>
      </c>
    </row>
    <row r="131" spans="1:38" ht="13.5" customHeight="1">
      <c r="B131" s="1204"/>
      <c r="C131" s="1013" t="s">
        <v>8</v>
      </c>
      <c r="D131" s="528">
        <v>25000</v>
      </c>
      <c r="E131" s="532">
        <v>55.6</v>
      </c>
      <c r="F131" s="532">
        <v>51</v>
      </c>
      <c r="G131" s="532">
        <v>50.4</v>
      </c>
      <c r="H131" s="532">
        <v>72.900000000000006</v>
      </c>
      <c r="I131" s="532">
        <v>48.8</v>
      </c>
      <c r="J131" s="532">
        <v>52.5</v>
      </c>
      <c r="K131" s="532">
        <v>53.3</v>
      </c>
      <c r="L131" s="532">
        <v>54.3</v>
      </c>
      <c r="M131" s="533">
        <v>65.3</v>
      </c>
      <c r="N131" s="1053">
        <v>55.1</v>
      </c>
      <c r="O131" s="1054">
        <v>46.9</v>
      </c>
      <c r="P131" s="1054">
        <v>53.2</v>
      </c>
      <c r="Q131" s="1054">
        <v>47.6</v>
      </c>
      <c r="R131" s="1054">
        <v>66.2</v>
      </c>
      <c r="S131" s="1054">
        <v>72.400000000000006</v>
      </c>
      <c r="T131" s="1054">
        <v>80.2</v>
      </c>
      <c r="U131" s="1054">
        <v>65.7</v>
      </c>
      <c r="V131" s="1054">
        <v>42.9</v>
      </c>
      <c r="W131" s="1054">
        <v>55.6</v>
      </c>
      <c r="X131" s="1054">
        <v>60.8</v>
      </c>
      <c r="Y131" s="1054">
        <v>24</v>
      </c>
      <c r="Z131" s="1054">
        <v>43.9</v>
      </c>
      <c r="AA131" s="1054">
        <v>46.7</v>
      </c>
      <c r="AB131" s="1054">
        <v>50.7</v>
      </c>
      <c r="AC131" s="1054">
        <v>60</v>
      </c>
      <c r="AD131" s="1054">
        <v>68.400000000000006</v>
      </c>
      <c r="AE131" s="1054">
        <v>50.9</v>
      </c>
      <c r="AF131" s="1054">
        <v>40.6</v>
      </c>
      <c r="AG131" s="1054">
        <v>74.8</v>
      </c>
      <c r="AH131" s="1054">
        <v>45.8</v>
      </c>
      <c r="AI131" s="1054">
        <v>42.3</v>
      </c>
      <c r="AJ131" s="1054">
        <v>59.6</v>
      </c>
      <c r="AK131" s="1054">
        <v>62.8</v>
      </c>
      <c r="AL131" s="1054">
        <v>73.7</v>
      </c>
    </row>
    <row r="132" spans="1:38" ht="29.25" customHeight="1">
      <c r="B132" s="1194" t="s">
        <v>132</v>
      </c>
      <c r="C132" s="516" t="s">
        <v>133</v>
      </c>
      <c r="D132" s="1048">
        <v>439</v>
      </c>
      <c r="E132" s="1049">
        <v>49.6</v>
      </c>
      <c r="F132" s="1049">
        <v>38.700000000000003</v>
      </c>
      <c r="G132" s="1049">
        <v>44.2</v>
      </c>
      <c r="H132" s="1049">
        <v>58</v>
      </c>
      <c r="I132" s="1049">
        <v>48.5</v>
      </c>
      <c r="J132" s="1049">
        <v>50.9</v>
      </c>
      <c r="K132" s="1049">
        <v>50.3</v>
      </c>
      <c r="L132" s="1049">
        <v>52.7</v>
      </c>
      <c r="M132" s="1050">
        <v>49.1</v>
      </c>
      <c r="N132" s="1051">
        <v>41.5</v>
      </c>
      <c r="O132" s="1052">
        <v>36</v>
      </c>
      <c r="P132" s="1052">
        <v>45.8</v>
      </c>
      <c r="Q132" s="1052">
        <v>42.6</v>
      </c>
      <c r="R132" s="1052">
        <v>53.1</v>
      </c>
      <c r="S132" s="1052">
        <v>56.3</v>
      </c>
      <c r="T132" s="1052">
        <v>64.7</v>
      </c>
      <c r="U132" s="1052">
        <v>62.2</v>
      </c>
      <c r="V132" s="1052">
        <v>42.4</v>
      </c>
      <c r="W132" s="1052">
        <v>52.6</v>
      </c>
      <c r="X132" s="1052">
        <v>66.3</v>
      </c>
      <c r="Y132" s="1052">
        <v>31.2</v>
      </c>
      <c r="Z132" s="1052">
        <v>36.200000000000003</v>
      </c>
      <c r="AA132" s="1052">
        <v>47.4</v>
      </c>
      <c r="AB132" s="1052">
        <v>49</v>
      </c>
      <c r="AC132" s="1052">
        <v>56.3</v>
      </c>
      <c r="AD132" s="1052">
        <v>67.7</v>
      </c>
      <c r="AE132" s="1052">
        <v>41.5</v>
      </c>
      <c r="AF132" s="1052">
        <v>41.7</v>
      </c>
      <c r="AG132" s="1052">
        <v>72.900000000000006</v>
      </c>
      <c r="AH132" s="1052">
        <v>44.9</v>
      </c>
      <c r="AI132" s="1052">
        <v>40.299999999999997</v>
      </c>
      <c r="AJ132" s="1052">
        <v>45.6</v>
      </c>
      <c r="AK132" s="1052">
        <v>50.1</v>
      </c>
      <c r="AL132" s="1052">
        <v>51.5</v>
      </c>
    </row>
    <row r="133" spans="1:38" ht="32.25" customHeight="1">
      <c r="B133" s="1195"/>
      <c r="C133" s="930" t="s">
        <v>134</v>
      </c>
      <c r="D133" s="531">
        <v>1645</v>
      </c>
      <c r="E133" s="532">
        <v>66.2</v>
      </c>
      <c r="F133" s="532">
        <v>54.7</v>
      </c>
      <c r="G133" s="532">
        <v>60.9</v>
      </c>
      <c r="H133" s="532">
        <v>78.3</v>
      </c>
      <c r="I133" s="532">
        <v>62.4</v>
      </c>
      <c r="J133" s="532">
        <v>66.400000000000006</v>
      </c>
      <c r="K133" s="532">
        <v>66.099999999999994</v>
      </c>
      <c r="L133" s="532">
        <v>67.2</v>
      </c>
      <c r="M133" s="533">
        <v>72</v>
      </c>
      <c r="N133" s="1053">
        <v>56</v>
      </c>
      <c r="O133" s="1054">
        <v>53.4</v>
      </c>
      <c r="P133" s="1054">
        <v>61.4</v>
      </c>
      <c r="Q133" s="1054">
        <v>60.4</v>
      </c>
      <c r="R133" s="1054">
        <v>71.8</v>
      </c>
      <c r="S133" s="1054">
        <v>78.2</v>
      </c>
      <c r="T133" s="1054">
        <v>84.8</v>
      </c>
      <c r="U133" s="1054">
        <v>75.599999999999994</v>
      </c>
      <c r="V133" s="1054">
        <v>54.7</v>
      </c>
      <c r="W133" s="1054">
        <v>65.8</v>
      </c>
      <c r="X133" s="1054">
        <v>75.7</v>
      </c>
      <c r="Y133" s="1054">
        <v>42.7</v>
      </c>
      <c r="Z133" s="1054">
        <v>60.1</v>
      </c>
      <c r="AA133" s="1054">
        <v>64.099999999999994</v>
      </c>
      <c r="AB133" s="1054">
        <v>64.400000000000006</v>
      </c>
      <c r="AC133" s="1054">
        <v>70.599999999999994</v>
      </c>
      <c r="AD133" s="1054">
        <v>79.3</v>
      </c>
      <c r="AE133" s="1054">
        <v>61.6</v>
      </c>
      <c r="AF133" s="1054">
        <v>57.3</v>
      </c>
      <c r="AG133" s="1054">
        <v>82.8</v>
      </c>
      <c r="AH133" s="1054">
        <v>64.099999999999994</v>
      </c>
      <c r="AI133" s="1054">
        <v>54.8</v>
      </c>
      <c r="AJ133" s="1054">
        <v>70</v>
      </c>
      <c r="AK133" s="1054">
        <v>71.7</v>
      </c>
      <c r="AL133" s="1054">
        <v>74.2</v>
      </c>
    </row>
    <row r="134" spans="1:38" ht="18" customHeight="1">
      <c r="B134" s="1195"/>
      <c r="C134" s="42" t="s">
        <v>135</v>
      </c>
      <c r="D134" s="531">
        <v>18479</v>
      </c>
      <c r="E134" s="532">
        <v>62.2</v>
      </c>
      <c r="F134" s="532">
        <v>56.3</v>
      </c>
      <c r="G134" s="532">
        <v>56.1</v>
      </c>
      <c r="H134" s="532">
        <v>81</v>
      </c>
      <c r="I134" s="532">
        <v>54.1</v>
      </c>
      <c r="J134" s="532">
        <v>59.4</v>
      </c>
      <c r="K134" s="532">
        <v>60.3</v>
      </c>
      <c r="L134" s="532">
        <v>61.1</v>
      </c>
      <c r="M134" s="533">
        <v>73.2</v>
      </c>
      <c r="N134" s="1053">
        <v>60.6</v>
      </c>
      <c r="O134" s="1054">
        <v>52</v>
      </c>
      <c r="P134" s="1054">
        <v>59.8</v>
      </c>
      <c r="Q134" s="1054">
        <v>52.4</v>
      </c>
      <c r="R134" s="1054">
        <v>74.2</v>
      </c>
      <c r="S134" s="1054">
        <v>80.599999999999994</v>
      </c>
      <c r="T134" s="1054">
        <v>88.1</v>
      </c>
      <c r="U134" s="1054">
        <v>72.400000000000006</v>
      </c>
      <c r="V134" s="1054">
        <v>47.6</v>
      </c>
      <c r="W134" s="1054">
        <v>61.5</v>
      </c>
      <c r="X134" s="1054">
        <v>67.400000000000006</v>
      </c>
      <c r="Y134" s="1054">
        <v>25.7</v>
      </c>
      <c r="Z134" s="1054">
        <v>50.2</v>
      </c>
      <c r="AA134" s="1054">
        <v>52.5</v>
      </c>
      <c r="AB134" s="1054">
        <v>57.5</v>
      </c>
      <c r="AC134" s="1054">
        <v>68.2</v>
      </c>
      <c r="AD134" s="1054">
        <v>76.7</v>
      </c>
      <c r="AE134" s="1054">
        <v>58.4</v>
      </c>
      <c r="AF134" s="1054">
        <v>45.9</v>
      </c>
      <c r="AG134" s="1054">
        <v>83.8</v>
      </c>
      <c r="AH134" s="1054">
        <v>51.1</v>
      </c>
      <c r="AI134" s="1054">
        <v>48.3</v>
      </c>
      <c r="AJ134" s="1054">
        <v>68.8</v>
      </c>
      <c r="AK134" s="1054">
        <v>72.599999999999994</v>
      </c>
      <c r="AL134" s="1054">
        <v>78.3</v>
      </c>
    </row>
    <row r="135" spans="1:38" ht="18" customHeight="1">
      <c r="B135" s="1195"/>
      <c r="C135" s="1034" t="s">
        <v>136</v>
      </c>
      <c r="D135" s="531">
        <v>4437</v>
      </c>
      <c r="E135" s="532">
        <v>25</v>
      </c>
      <c r="F135" s="532">
        <v>28.9</v>
      </c>
      <c r="G135" s="532">
        <v>23.4</v>
      </c>
      <c r="H135" s="532">
        <v>39</v>
      </c>
      <c r="I135" s="532">
        <v>21.6</v>
      </c>
      <c r="J135" s="532">
        <v>18.5</v>
      </c>
      <c r="K135" s="532">
        <v>19.5</v>
      </c>
      <c r="L135" s="532">
        <v>21.4</v>
      </c>
      <c r="M135" s="533">
        <v>31.6</v>
      </c>
      <c r="N135" s="1053">
        <v>33.200000000000003</v>
      </c>
      <c r="O135" s="1054">
        <v>24.5</v>
      </c>
      <c r="P135" s="1054">
        <v>23.4</v>
      </c>
      <c r="Q135" s="1054">
        <v>23.4</v>
      </c>
      <c r="R135" s="1054">
        <v>32.299999999999997</v>
      </c>
      <c r="S135" s="1054">
        <v>37.5</v>
      </c>
      <c r="T135" s="1054">
        <v>47.1</v>
      </c>
      <c r="U135" s="1054">
        <v>34.6</v>
      </c>
      <c r="V135" s="1054">
        <v>18.7</v>
      </c>
      <c r="W135" s="1054">
        <v>27.5</v>
      </c>
      <c r="X135" s="1054">
        <v>27.3</v>
      </c>
      <c r="Y135" s="1054">
        <v>8.8000000000000007</v>
      </c>
      <c r="Z135" s="1054">
        <v>12.6</v>
      </c>
      <c r="AA135" s="1054">
        <v>15.8</v>
      </c>
      <c r="AB135" s="1054">
        <v>17.399999999999999</v>
      </c>
      <c r="AC135" s="1054">
        <v>22.3</v>
      </c>
      <c r="AD135" s="1054">
        <v>30</v>
      </c>
      <c r="AE135" s="1054">
        <v>16.3</v>
      </c>
      <c r="AF135" s="1054">
        <v>12.1</v>
      </c>
      <c r="AG135" s="1054">
        <v>34.700000000000003</v>
      </c>
      <c r="AH135" s="1054">
        <v>16.7</v>
      </c>
      <c r="AI135" s="1054">
        <v>12.7</v>
      </c>
      <c r="AJ135" s="1054">
        <v>18.7</v>
      </c>
      <c r="AK135" s="1054">
        <v>19.899999999999999</v>
      </c>
      <c r="AL135" s="1054">
        <v>56.1</v>
      </c>
    </row>
    <row r="136" spans="1:38" ht="18" customHeight="1">
      <c r="B136" s="1205"/>
      <c r="C136" s="1013" t="s">
        <v>8</v>
      </c>
      <c r="D136" s="528">
        <v>25000</v>
      </c>
      <c r="E136" s="529">
        <v>55.6</v>
      </c>
      <c r="F136" s="529">
        <v>51</v>
      </c>
      <c r="G136" s="529">
        <v>50.4</v>
      </c>
      <c r="H136" s="529">
        <v>72.900000000000006</v>
      </c>
      <c r="I136" s="529">
        <v>48.8</v>
      </c>
      <c r="J136" s="529">
        <v>52.5</v>
      </c>
      <c r="K136" s="529">
        <v>53.3</v>
      </c>
      <c r="L136" s="529">
        <v>54.3</v>
      </c>
      <c r="M136" s="530">
        <v>65.3</v>
      </c>
      <c r="N136" s="1055">
        <v>55.1</v>
      </c>
      <c r="O136" s="1056">
        <v>46.9</v>
      </c>
      <c r="P136" s="1056">
        <v>53.2</v>
      </c>
      <c r="Q136" s="1056">
        <v>47.6</v>
      </c>
      <c r="R136" s="1056">
        <v>66.2</v>
      </c>
      <c r="S136" s="1056">
        <v>72.400000000000006</v>
      </c>
      <c r="T136" s="1056">
        <v>80.2</v>
      </c>
      <c r="U136" s="1056">
        <v>65.7</v>
      </c>
      <c r="V136" s="1056">
        <v>42.9</v>
      </c>
      <c r="W136" s="1056">
        <v>55.6</v>
      </c>
      <c r="X136" s="1056">
        <v>60.8</v>
      </c>
      <c r="Y136" s="1056">
        <v>24</v>
      </c>
      <c r="Z136" s="1056">
        <v>43.9</v>
      </c>
      <c r="AA136" s="1056">
        <v>46.7</v>
      </c>
      <c r="AB136" s="1056">
        <v>50.7</v>
      </c>
      <c r="AC136" s="1056">
        <v>60</v>
      </c>
      <c r="AD136" s="1056">
        <v>68.400000000000006</v>
      </c>
      <c r="AE136" s="1056">
        <v>50.9</v>
      </c>
      <c r="AF136" s="1056">
        <v>40.6</v>
      </c>
      <c r="AG136" s="1056">
        <v>74.8</v>
      </c>
      <c r="AH136" s="1056">
        <v>45.8</v>
      </c>
      <c r="AI136" s="1056">
        <v>42.3</v>
      </c>
      <c r="AJ136" s="1056">
        <v>59.6</v>
      </c>
      <c r="AK136" s="1056">
        <v>62.8</v>
      </c>
      <c r="AL136" s="1056">
        <v>73.7</v>
      </c>
    </row>
    <row r="137" spans="1:38" ht="24" customHeight="1">
      <c r="B137" s="1194" t="s">
        <v>137</v>
      </c>
      <c r="C137" s="48" t="s">
        <v>138</v>
      </c>
      <c r="D137" s="1048">
        <v>4951</v>
      </c>
      <c r="E137" s="1049">
        <v>64.8</v>
      </c>
      <c r="F137" s="1049">
        <v>60.5</v>
      </c>
      <c r="G137" s="1049">
        <v>59.3</v>
      </c>
      <c r="H137" s="1049">
        <v>83.3</v>
      </c>
      <c r="I137" s="1049">
        <v>55.8</v>
      </c>
      <c r="J137" s="1049">
        <v>62.8</v>
      </c>
      <c r="K137" s="1049">
        <v>63.1</v>
      </c>
      <c r="L137" s="1049">
        <v>62.5</v>
      </c>
      <c r="M137" s="1050">
        <v>76.8</v>
      </c>
      <c r="N137" s="1051">
        <v>64.3</v>
      </c>
      <c r="O137" s="1052">
        <v>56.6</v>
      </c>
      <c r="P137" s="1052">
        <v>63.6</v>
      </c>
      <c r="Q137" s="1052">
        <v>54.9</v>
      </c>
      <c r="R137" s="1052">
        <v>77.7</v>
      </c>
      <c r="S137" s="1052">
        <v>82.8</v>
      </c>
      <c r="T137" s="1052">
        <v>89.5</v>
      </c>
      <c r="U137" s="1052">
        <v>74.8</v>
      </c>
      <c r="V137" s="1052">
        <v>48.7</v>
      </c>
      <c r="W137" s="1052">
        <v>61.2</v>
      </c>
      <c r="X137" s="1052">
        <v>69</v>
      </c>
      <c r="Y137" s="1052">
        <v>27.7</v>
      </c>
      <c r="Z137" s="1052">
        <v>53.5</v>
      </c>
      <c r="AA137" s="1052">
        <v>58.1</v>
      </c>
      <c r="AB137" s="1052">
        <v>59.2</v>
      </c>
      <c r="AC137" s="1052">
        <v>70.900000000000006</v>
      </c>
      <c r="AD137" s="1052">
        <v>79.099999999999994</v>
      </c>
      <c r="AE137" s="1052">
        <v>60.9</v>
      </c>
      <c r="AF137" s="1052">
        <v>49.3</v>
      </c>
      <c r="AG137" s="1052">
        <v>84.9</v>
      </c>
      <c r="AH137" s="1052">
        <v>52.2</v>
      </c>
      <c r="AI137" s="1052">
        <v>50.6</v>
      </c>
      <c r="AJ137" s="1052">
        <v>74.5</v>
      </c>
      <c r="AK137" s="1052">
        <v>76.099999999999994</v>
      </c>
      <c r="AL137" s="1052">
        <v>79.7</v>
      </c>
    </row>
    <row r="138" spans="1:38" ht="24" customHeight="1">
      <c r="B138" s="1195"/>
      <c r="C138" s="42" t="s">
        <v>139</v>
      </c>
      <c r="D138" s="531">
        <v>15090</v>
      </c>
      <c r="E138" s="532">
        <v>60.8</v>
      </c>
      <c r="F138" s="532">
        <v>53.8</v>
      </c>
      <c r="G138" s="532">
        <v>54.7</v>
      </c>
      <c r="H138" s="532">
        <v>78.5</v>
      </c>
      <c r="I138" s="532">
        <v>53.8</v>
      </c>
      <c r="J138" s="532">
        <v>58.2</v>
      </c>
      <c r="K138" s="532">
        <v>59.2</v>
      </c>
      <c r="L138" s="532">
        <v>60.5</v>
      </c>
      <c r="M138" s="533">
        <v>70.3</v>
      </c>
      <c r="N138" s="1053">
        <v>57.9</v>
      </c>
      <c r="O138" s="1054">
        <v>49.7</v>
      </c>
      <c r="P138" s="1054">
        <v>57.6</v>
      </c>
      <c r="Q138" s="1054">
        <v>51.8</v>
      </c>
      <c r="R138" s="1054">
        <v>71.400000000000006</v>
      </c>
      <c r="S138" s="1054">
        <v>78.099999999999994</v>
      </c>
      <c r="T138" s="1054">
        <v>86</v>
      </c>
      <c r="U138" s="1054">
        <v>70.900000000000006</v>
      </c>
      <c r="V138" s="1054">
        <v>47.4</v>
      </c>
      <c r="W138" s="1054">
        <v>61.5</v>
      </c>
      <c r="X138" s="1054">
        <v>67.400000000000006</v>
      </c>
      <c r="Y138" s="1054">
        <v>26.8</v>
      </c>
      <c r="Z138" s="1054">
        <v>49</v>
      </c>
      <c r="AA138" s="1054">
        <v>51.3</v>
      </c>
      <c r="AB138" s="1054">
        <v>56.8</v>
      </c>
      <c r="AC138" s="1054">
        <v>66.400000000000006</v>
      </c>
      <c r="AD138" s="1054">
        <v>75.2</v>
      </c>
      <c r="AE138" s="1054">
        <v>56.8</v>
      </c>
      <c r="AF138" s="1054">
        <v>45.5</v>
      </c>
      <c r="AG138" s="1054">
        <v>82.4</v>
      </c>
      <c r="AH138" s="1054">
        <v>51.6</v>
      </c>
      <c r="AI138" s="1054">
        <v>47.4</v>
      </c>
      <c r="AJ138" s="1054">
        <v>65.2</v>
      </c>
      <c r="AK138" s="1054">
        <v>69.5</v>
      </c>
      <c r="AL138" s="1054">
        <v>76.3</v>
      </c>
    </row>
    <row r="139" spans="1:38" ht="24" customHeight="1">
      <c r="B139" s="1195"/>
      <c r="C139" s="1034" t="s">
        <v>136</v>
      </c>
      <c r="D139" s="531">
        <v>4959</v>
      </c>
      <c r="E139" s="532">
        <v>30.7</v>
      </c>
      <c r="F139" s="532">
        <v>33.200000000000003</v>
      </c>
      <c r="G139" s="532">
        <v>28.5</v>
      </c>
      <c r="H139" s="532">
        <v>45.6</v>
      </c>
      <c r="I139" s="532">
        <v>26.5</v>
      </c>
      <c r="J139" s="532">
        <v>24.7</v>
      </c>
      <c r="K139" s="532">
        <v>25.6</v>
      </c>
      <c r="L139" s="532">
        <v>27.2</v>
      </c>
      <c r="M139" s="533">
        <v>38.700000000000003</v>
      </c>
      <c r="N139" s="1053">
        <v>37.6</v>
      </c>
      <c r="O139" s="1054">
        <v>28.7</v>
      </c>
      <c r="P139" s="1054">
        <v>29.3</v>
      </c>
      <c r="Q139" s="1054">
        <v>27.6</v>
      </c>
      <c r="R139" s="1054">
        <v>39</v>
      </c>
      <c r="S139" s="1054">
        <v>44.7</v>
      </c>
      <c r="T139" s="1054">
        <v>53.1</v>
      </c>
      <c r="U139" s="1054">
        <v>40.700000000000003</v>
      </c>
      <c r="V139" s="1054">
        <v>23.3</v>
      </c>
      <c r="W139" s="1054">
        <v>32</v>
      </c>
      <c r="X139" s="1054">
        <v>32.5</v>
      </c>
      <c r="Y139" s="1054">
        <v>11.5</v>
      </c>
      <c r="Z139" s="1054">
        <v>19</v>
      </c>
      <c r="AA139" s="1054">
        <v>21.1</v>
      </c>
      <c r="AB139" s="1054">
        <v>23.6</v>
      </c>
      <c r="AC139" s="1054">
        <v>29.5</v>
      </c>
      <c r="AD139" s="1054">
        <v>37</v>
      </c>
      <c r="AE139" s="1054">
        <v>23</v>
      </c>
      <c r="AF139" s="1054">
        <v>17</v>
      </c>
      <c r="AG139" s="1054">
        <v>41.7</v>
      </c>
      <c r="AH139" s="1054">
        <v>21.6</v>
      </c>
      <c r="AI139" s="1054">
        <v>18.399999999999999</v>
      </c>
      <c r="AJ139" s="1054">
        <v>27.6</v>
      </c>
      <c r="AK139" s="1054">
        <v>29</v>
      </c>
      <c r="AL139" s="1054">
        <v>59.5</v>
      </c>
    </row>
    <row r="140" spans="1:38" ht="24" customHeight="1">
      <c r="B140" s="1205"/>
      <c r="C140" s="1013" t="s">
        <v>8</v>
      </c>
      <c r="D140" s="528">
        <v>25000</v>
      </c>
      <c r="E140" s="529">
        <v>55.6</v>
      </c>
      <c r="F140" s="529">
        <v>51</v>
      </c>
      <c r="G140" s="529">
        <v>50.4</v>
      </c>
      <c r="H140" s="529">
        <v>72.900000000000006</v>
      </c>
      <c r="I140" s="529">
        <v>48.8</v>
      </c>
      <c r="J140" s="529">
        <v>52.5</v>
      </c>
      <c r="K140" s="529">
        <v>53.3</v>
      </c>
      <c r="L140" s="529">
        <v>54.3</v>
      </c>
      <c r="M140" s="530">
        <v>65.3</v>
      </c>
      <c r="N140" s="1055">
        <v>55.1</v>
      </c>
      <c r="O140" s="1056">
        <v>46.9</v>
      </c>
      <c r="P140" s="1056">
        <v>53.2</v>
      </c>
      <c r="Q140" s="1056">
        <v>47.6</v>
      </c>
      <c r="R140" s="1056">
        <v>66.2</v>
      </c>
      <c r="S140" s="1056">
        <v>72.400000000000006</v>
      </c>
      <c r="T140" s="1056">
        <v>80.2</v>
      </c>
      <c r="U140" s="1056">
        <v>65.7</v>
      </c>
      <c r="V140" s="1056">
        <v>42.9</v>
      </c>
      <c r="W140" s="1056">
        <v>55.6</v>
      </c>
      <c r="X140" s="1056">
        <v>60.8</v>
      </c>
      <c r="Y140" s="1056">
        <v>24</v>
      </c>
      <c r="Z140" s="1056">
        <v>43.9</v>
      </c>
      <c r="AA140" s="1056">
        <v>46.7</v>
      </c>
      <c r="AB140" s="1056">
        <v>50.7</v>
      </c>
      <c r="AC140" s="1056">
        <v>60</v>
      </c>
      <c r="AD140" s="1056">
        <v>68.400000000000006</v>
      </c>
      <c r="AE140" s="1056">
        <v>50.9</v>
      </c>
      <c r="AF140" s="1056">
        <v>40.6</v>
      </c>
      <c r="AG140" s="1056">
        <v>74.8</v>
      </c>
      <c r="AH140" s="1056">
        <v>45.8</v>
      </c>
      <c r="AI140" s="1056">
        <v>42.3</v>
      </c>
      <c r="AJ140" s="1056">
        <v>59.6</v>
      </c>
      <c r="AK140" s="1056">
        <v>62.8</v>
      </c>
      <c r="AL140" s="1056">
        <v>73.7</v>
      </c>
    </row>
    <row r="141" spans="1:38" ht="16.5" customHeight="1">
      <c r="B141" s="1193" t="s">
        <v>140</v>
      </c>
      <c r="C141" s="1033" t="s">
        <v>1322</v>
      </c>
      <c r="D141" s="1048">
        <v>5058</v>
      </c>
      <c r="E141" s="1049">
        <v>58.5</v>
      </c>
      <c r="F141" s="1049">
        <v>54.2</v>
      </c>
      <c r="G141" s="1049">
        <v>54.7</v>
      </c>
      <c r="H141" s="1049">
        <v>74.900000000000006</v>
      </c>
      <c r="I141" s="1049">
        <v>49.9</v>
      </c>
      <c r="J141" s="1049">
        <v>58.7</v>
      </c>
      <c r="K141" s="1049">
        <v>60.1</v>
      </c>
      <c r="L141" s="1049">
        <v>55.1</v>
      </c>
      <c r="M141" s="1050">
        <v>66.599999999999994</v>
      </c>
      <c r="N141" s="1051">
        <v>58.2</v>
      </c>
      <c r="O141" s="1052">
        <v>50.3</v>
      </c>
      <c r="P141" s="1052">
        <v>55.2</v>
      </c>
      <c r="Q141" s="1052">
        <v>54.3</v>
      </c>
      <c r="R141" s="1052">
        <v>67.900000000000006</v>
      </c>
      <c r="S141" s="1052">
        <v>74.3</v>
      </c>
      <c r="T141" s="1052">
        <v>82.5</v>
      </c>
      <c r="U141" s="1052">
        <v>67.7</v>
      </c>
      <c r="V141" s="1052">
        <v>45</v>
      </c>
      <c r="W141" s="1052">
        <v>53.6</v>
      </c>
      <c r="X141" s="1052">
        <v>60.5</v>
      </c>
      <c r="Y141" s="1052">
        <v>23.6</v>
      </c>
      <c r="Z141" s="1052">
        <v>48.9</v>
      </c>
      <c r="AA141" s="1052">
        <v>51.1</v>
      </c>
      <c r="AB141" s="1052">
        <v>60.3</v>
      </c>
      <c r="AC141" s="1052">
        <v>64.7</v>
      </c>
      <c r="AD141" s="1052">
        <v>76.5</v>
      </c>
      <c r="AE141" s="1052">
        <v>62.6</v>
      </c>
      <c r="AF141" s="1052">
        <v>41.2</v>
      </c>
      <c r="AG141" s="1052">
        <v>78</v>
      </c>
      <c r="AH141" s="1052">
        <v>47</v>
      </c>
      <c r="AI141" s="1052">
        <v>40.299999999999997</v>
      </c>
      <c r="AJ141" s="1052">
        <v>60.8</v>
      </c>
      <c r="AK141" s="1052">
        <v>65.599999999999994</v>
      </c>
      <c r="AL141" s="1052">
        <v>73.5</v>
      </c>
    </row>
    <row r="142" spans="1:38" ht="16.5" customHeight="1">
      <c r="B142" s="1191"/>
      <c r="C142" s="1032" t="s">
        <v>1323</v>
      </c>
      <c r="D142" s="531">
        <v>18573</v>
      </c>
      <c r="E142" s="532">
        <v>57.2</v>
      </c>
      <c r="F142" s="532">
        <v>51.9</v>
      </c>
      <c r="G142" s="532">
        <v>51.3</v>
      </c>
      <c r="H142" s="532">
        <v>75</v>
      </c>
      <c r="I142" s="532">
        <v>50.7</v>
      </c>
      <c r="J142" s="532">
        <v>53.4</v>
      </c>
      <c r="K142" s="532">
        <v>54.2</v>
      </c>
      <c r="L142" s="532">
        <v>56.7</v>
      </c>
      <c r="M142" s="533">
        <v>67.400000000000006</v>
      </c>
      <c r="N142" s="1053">
        <v>56.1</v>
      </c>
      <c r="O142" s="1054">
        <v>47.8</v>
      </c>
      <c r="P142" s="1054">
        <v>54.9</v>
      </c>
      <c r="Q142" s="1054">
        <v>47.8</v>
      </c>
      <c r="R142" s="1054">
        <v>68.3</v>
      </c>
      <c r="S142" s="1054">
        <v>74.5</v>
      </c>
      <c r="T142" s="1054">
        <v>82.2</v>
      </c>
      <c r="U142" s="1054">
        <v>67.8</v>
      </c>
      <c r="V142" s="1054">
        <v>44.4</v>
      </c>
      <c r="W142" s="1054">
        <v>58.4</v>
      </c>
      <c r="X142" s="1054">
        <v>63.5</v>
      </c>
      <c r="Y142" s="1054">
        <v>25.2</v>
      </c>
      <c r="Z142" s="1054">
        <v>45</v>
      </c>
      <c r="AA142" s="1054">
        <v>47.8</v>
      </c>
      <c r="AB142" s="1054">
        <v>50.8</v>
      </c>
      <c r="AC142" s="1054">
        <v>61.6</v>
      </c>
      <c r="AD142" s="1054">
        <v>69.400000000000006</v>
      </c>
      <c r="AE142" s="1054">
        <v>50.5</v>
      </c>
      <c r="AF142" s="1054">
        <v>42.6</v>
      </c>
      <c r="AG142" s="1054">
        <v>77.2</v>
      </c>
      <c r="AH142" s="1054">
        <v>47.6</v>
      </c>
      <c r="AI142" s="1054">
        <v>45.2</v>
      </c>
      <c r="AJ142" s="1054">
        <v>62.1</v>
      </c>
      <c r="AK142" s="1054">
        <v>64.900000000000006</v>
      </c>
      <c r="AL142" s="1054">
        <v>75.099999999999994</v>
      </c>
    </row>
    <row r="143" spans="1:38" ht="16.5" customHeight="1">
      <c r="B143" s="1191"/>
      <c r="C143" s="1032" t="s">
        <v>141</v>
      </c>
      <c r="D143" s="531">
        <v>1369</v>
      </c>
      <c r="E143" s="532">
        <v>23.2</v>
      </c>
      <c r="F143" s="532">
        <v>26.6</v>
      </c>
      <c r="G143" s="532">
        <v>21.7</v>
      </c>
      <c r="H143" s="532">
        <v>38</v>
      </c>
      <c r="I143" s="532">
        <v>18.8</v>
      </c>
      <c r="J143" s="532">
        <v>16.899999999999999</v>
      </c>
      <c r="K143" s="532">
        <v>16.2</v>
      </c>
      <c r="L143" s="532">
        <v>19.100000000000001</v>
      </c>
      <c r="M143" s="533">
        <v>32.9</v>
      </c>
      <c r="N143" s="1053">
        <v>30.8</v>
      </c>
      <c r="O143" s="1054">
        <v>22.5</v>
      </c>
      <c r="P143" s="1054">
        <v>23</v>
      </c>
      <c r="Q143" s="1054">
        <v>20.5</v>
      </c>
      <c r="R143" s="1054">
        <v>32</v>
      </c>
      <c r="S143" s="1054">
        <v>37.299999999999997</v>
      </c>
      <c r="T143" s="1054">
        <v>44.7</v>
      </c>
      <c r="U143" s="1054">
        <v>29.8</v>
      </c>
      <c r="V143" s="1054">
        <v>14.5</v>
      </c>
      <c r="W143" s="1054">
        <v>25</v>
      </c>
      <c r="X143" s="1054">
        <v>24.5</v>
      </c>
      <c r="Y143" s="1054">
        <v>7.9</v>
      </c>
      <c r="Z143" s="1054">
        <v>11.5</v>
      </c>
      <c r="AA143" s="1054">
        <v>15.8</v>
      </c>
      <c r="AB143" s="1054">
        <v>14.3</v>
      </c>
      <c r="AC143" s="1054">
        <v>20.6</v>
      </c>
      <c r="AD143" s="1054">
        <v>25.6</v>
      </c>
      <c r="AE143" s="1054">
        <v>12.1</v>
      </c>
      <c r="AF143" s="1054">
        <v>11</v>
      </c>
      <c r="AG143" s="1054">
        <v>30.3</v>
      </c>
      <c r="AH143" s="1054">
        <v>16.7</v>
      </c>
      <c r="AI143" s="1054">
        <v>10.4</v>
      </c>
      <c r="AJ143" s="1054">
        <v>21.2</v>
      </c>
      <c r="AK143" s="1054">
        <v>23</v>
      </c>
      <c r="AL143" s="1054">
        <v>54.5</v>
      </c>
    </row>
    <row r="144" spans="1:38" ht="17.25">
      <c r="B144" s="1192"/>
      <c r="C144" s="1013" t="s">
        <v>8</v>
      </c>
      <c r="D144" s="528">
        <v>25000</v>
      </c>
      <c r="E144" s="529">
        <v>55.6</v>
      </c>
      <c r="F144" s="529">
        <v>51</v>
      </c>
      <c r="G144" s="529">
        <v>50.4</v>
      </c>
      <c r="H144" s="529">
        <v>72.900000000000006</v>
      </c>
      <c r="I144" s="529">
        <v>48.8</v>
      </c>
      <c r="J144" s="529">
        <v>52.5</v>
      </c>
      <c r="K144" s="529">
        <v>53.3</v>
      </c>
      <c r="L144" s="529">
        <v>54.3</v>
      </c>
      <c r="M144" s="530">
        <v>65.3</v>
      </c>
      <c r="N144" s="1055">
        <v>55.1</v>
      </c>
      <c r="O144" s="1056">
        <v>46.9</v>
      </c>
      <c r="P144" s="1056">
        <v>53.2</v>
      </c>
      <c r="Q144" s="1056">
        <v>47.6</v>
      </c>
      <c r="R144" s="1056">
        <v>66.2</v>
      </c>
      <c r="S144" s="1056">
        <v>72.400000000000006</v>
      </c>
      <c r="T144" s="1056">
        <v>80.2</v>
      </c>
      <c r="U144" s="1056">
        <v>65.7</v>
      </c>
      <c r="V144" s="1056">
        <v>42.9</v>
      </c>
      <c r="W144" s="1056">
        <v>55.6</v>
      </c>
      <c r="X144" s="1056">
        <v>60.8</v>
      </c>
      <c r="Y144" s="1056">
        <v>24</v>
      </c>
      <c r="Z144" s="1056">
        <v>43.9</v>
      </c>
      <c r="AA144" s="1056">
        <v>46.7</v>
      </c>
      <c r="AB144" s="1056">
        <v>50.7</v>
      </c>
      <c r="AC144" s="1056">
        <v>60</v>
      </c>
      <c r="AD144" s="1056">
        <v>68.400000000000006</v>
      </c>
      <c r="AE144" s="1056">
        <v>50.9</v>
      </c>
      <c r="AF144" s="1056">
        <v>40.6</v>
      </c>
      <c r="AG144" s="1056">
        <v>74.8</v>
      </c>
      <c r="AH144" s="1056">
        <v>45.8</v>
      </c>
      <c r="AI144" s="1056">
        <v>42.3</v>
      </c>
      <c r="AJ144" s="1056">
        <v>59.6</v>
      </c>
      <c r="AK144" s="1056">
        <v>62.8</v>
      </c>
      <c r="AL144" s="1056">
        <v>73.7</v>
      </c>
    </row>
    <row r="145" spans="2:38" ht="16.5" customHeight="1">
      <c r="B145" s="1190" t="s">
        <v>142</v>
      </c>
      <c r="C145" s="1031" t="s">
        <v>1322</v>
      </c>
      <c r="D145" s="1048">
        <v>974</v>
      </c>
      <c r="E145" s="1049">
        <v>50.4</v>
      </c>
      <c r="F145" s="1049">
        <v>52</v>
      </c>
      <c r="G145" s="1049">
        <v>42.8</v>
      </c>
      <c r="H145" s="1049">
        <v>69.8</v>
      </c>
      <c r="I145" s="1049">
        <v>42.7</v>
      </c>
      <c r="J145" s="1049">
        <v>47.9</v>
      </c>
      <c r="K145" s="1049">
        <v>47.8</v>
      </c>
      <c r="L145" s="1049">
        <v>46.5</v>
      </c>
      <c r="M145" s="1050">
        <v>59.4</v>
      </c>
      <c r="N145" s="1051">
        <v>56.6</v>
      </c>
      <c r="O145" s="1052">
        <v>47.4</v>
      </c>
      <c r="P145" s="1052">
        <v>46.6</v>
      </c>
      <c r="Q145" s="1052">
        <v>39</v>
      </c>
      <c r="R145" s="1052">
        <v>62.4</v>
      </c>
      <c r="S145" s="1052">
        <v>68.599999999999994</v>
      </c>
      <c r="T145" s="1052">
        <v>78.3</v>
      </c>
      <c r="U145" s="1052">
        <v>59.1</v>
      </c>
      <c r="V145" s="1052">
        <v>37.4</v>
      </c>
      <c r="W145" s="1052">
        <v>46.8</v>
      </c>
      <c r="X145" s="1052">
        <v>54.1</v>
      </c>
      <c r="Y145" s="1052">
        <v>23.1</v>
      </c>
      <c r="Z145" s="1052">
        <v>35.6</v>
      </c>
      <c r="AA145" s="1052">
        <v>45.9</v>
      </c>
      <c r="AB145" s="1052">
        <v>41.1</v>
      </c>
      <c r="AC145" s="1052">
        <v>56.9</v>
      </c>
      <c r="AD145" s="1052">
        <v>65.900000000000006</v>
      </c>
      <c r="AE145" s="1052">
        <v>41.9</v>
      </c>
      <c r="AF145" s="1052">
        <v>35.700000000000003</v>
      </c>
      <c r="AG145" s="1052">
        <v>69.7</v>
      </c>
      <c r="AH145" s="1052">
        <v>39.799999999999997</v>
      </c>
      <c r="AI145" s="1052">
        <v>29.9</v>
      </c>
      <c r="AJ145" s="1052">
        <v>52.9</v>
      </c>
      <c r="AK145" s="1052">
        <v>55.7</v>
      </c>
      <c r="AL145" s="1052">
        <v>69.5</v>
      </c>
    </row>
    <row r="146" spans="2:38" ht="16.5" customHeight="1">
      <c r="B146" s="1191"/>
      <c r="C146" s="1032" t="s">
        <v>1323</v>
      </c>
      <c r="D146" s="531">
        <v>22583</v>
      </c>
      <c r="E146" s="532">
        <v>57.7</v>
      </c>
      <c r="F146" s="532">
        <v>52.4</v>
      </c>
      <c r="G146" s="532">
        <v>52.4</v>
      </c>
      <c r="H146" s="532">
        <v>75.099999999999994</v>
      </c>
      <c r="I146" s="532">
        <v>50.9</v>
      </c>
      <c r="J146" s="532">
        <v>54.7</v>
      </c>
      <c r="K146" s="532">
        <v>55.6</v>
      </c>
      <c r="L146" s="532">
        <v>56.6</v>
      </c>
      <c r="M146" s="533">
        <v>67.400000000000006</v>
      </c>
      <c r="N146" s="1053">
        <v>56.4</v>
      </c>
      <c r="O146" s="1054">
        <v>48.4</v>
      </c>
      <c r="P146" s="1054">
        <v>55.2</v>
      </c>
      <c r="Q146" s="1054">
        <v>49.6</v>
      </c>
      <c r="R146" s="1054">
        <v>68.400000000000006</v>
      </c>
      <c r="S146" s="1054">
        <v>74.599999999999994</v>
      </c>
      <c r="T146" s="1054">
        <v>82.3</v>
      </c>
      <c r="U146" s="1054">
        <v>68.099999999999994</v>
      </c>
      <c r="V146" s="1054">
        <v>44.8</v>
      </c>
      <c r="W146" s="1054">
        <v>57.8</v>
      </c>
      <c r="X146" s="1054">
        <v>63.4</v>
      </c>
      <c r="Y146" s="1054">
        <v>24.9</v>
      </c>
      <c r="Z146" s="1054">
        <v>46.1</v>
      </c>
      <c r="AA146" s="1054">
        <v>48.5</v>
      </c>
      <c r="AB146" s="1054">
        <v>53.1</v>
      </c>
      <c r="AC146" s="1054">
        <v>62.4</v>
      </c>
      <c r="AD146" s="1054">
        <v>70.900000000000006</v>
      </c>
      <c r="AE146" s="1054">
        <v>53.4</v>
      </c>
      <c r="AF146" s="1054">
        <v>42.5</v>
      </c>
      <c r="AG146" s="1054">
        <v>77.5</v>
      </c>
      <c r="AH146" s="1054">
        <v>47.8</v>
      </c>
      <c r="AI146" s="1054">
        <v>44.7</v>
      </c>
      <c r="AJ146" s="1054">
        <v>62.1</v>
      </c>
      <c r="AK146" s="1054">
        <v>65.3</v>
      </c>
      <c r="AL146" s="1054">
        <v>74.900000000000006</v>
      </c>
    </row>
    <row r="147" spans="2:38" ht="16.5" customHeight="1">
      <c r="B147" s="1191"/>
      <c r="C147" s="1032" t="s">
        <v>141</v>
      </c>
      <c r="D147" s="531">
        <v>1443</v>
      </c>
      <c r="E147" s="532">
        <v>26.2</v>
      </c>
      <c r="F147" s="532">
        <v>28.8</v>
      </c>
      <c r="G147" s="532">
        <v>24.6</v>
      </c>
      <c r="H147" s="532">
        <v>41.1</v>
      </c>
      <c r="I147" s="532">
        <v>20.7</v>
      </c>
      <c r="J147" s="532">
        <v>21.1</v>
      </c>
      <c r="K147" s="532">
        <v>20.7</v>
      </c>
      <c r="L147" s="532">
        <v>22.7</v>
      </c>
      <c r="M147" s="533">
        <v>36.1</v>
      </c>
      <c r="N147" s="1053">
        <v>33.700000000000003</v>
      </c>
      <c r="O147" s="1054">
        <v>23.9</v>
      </c>
      <c r="P147" s="1054">
        <v>26.1</v>
      </c>
      <c r="Q147" s="1054">
        <v>23.1</v>
      </c>
      <c r="R147" s="1054">
        <v>34.799999999999997</v>
      </c>
      <c r="S147" s="1054">
        <v>40.1</v>
      </c>
      <c r="T147" s="1054">
        <v>48.5</v>
      </c>
      <c r="U147" s="1054">
        <v>32.299999999999997</v>
      </c>
      <c r="V147" s="1054">
        <v>16.7</v>
      </c>
      <c r="W147" s="1054">
        <v>26</v>
      </c>
      <c r="X147" s="1054">
        <v>24.9</v>
      </c>
      <c r="Y147" s="1054">
        <v>9.1</v>
      </c>
      <c r="Z147" s="1054">
        <v>15.2</v>
      </c>
      <c r="AA147" s="1054">
        <v>19.5</v>
      </c>
      <c r="AB147" s="1054">
        <v>19.3</v>
      </c>
      <c r="AC147" s="1054">
        <v>24.6</v>
      </c>
      <c r="AD147" s="1054">
        <v>31.1</v>
      </c>
      <c r="AE147" s="1054">
        <v>17.3</v>
      </c>
      <c r="AF147" s="1054">
        <v>13.5</v>
      </c>
      <c r="AG147" s="1054">
        <v>35.700000000000003</v>
      </c>
      <c r="AH147" s="1054">
        <v>18.8</v>
      </c>
      <c r="AI147" s="1054">
        <v>13.5</v>
      </c>
      <c r="AJ147" s="1054">
        <v>24.3</v>
      </c>
      <c r="AK147" s="1054">
        <v>27.7</v>
      </c>
      <c r="AL147" s="1054">
        <v>56.3</v>
      </c>
    </row>
    <row r="148" spans="2:38" ht="17.25">
      <c r="B148" s="1192"/>
      <c r="C148" s="1013" t="s">
        <v>8</v>
      </c>
      <c r="D148" s="528">
        <v>25000</v>
      </c>
      <c r="E148" s="529">
        <v>55.6</v>
      </c>
      <c r="F148" s="529">
        <v>51</v>
      </c>
      <c r="G148" s="529">
        <v>50.4</v>
      </c>
      <c r="H148" s="529">
        <v>72.900000000000006</v>
      </c>
      <c r="I148" s="529">
        <v>48.8</v>
      </c>
      <c r="J148" s="529">
        <v>52.5</v>
      </c>
      <c r="K148" s="529">
        <v>53.3</v>
      </c>
      <c r="L148" s="529">
        <v>54.3</v>
      </c>
      <c r="M148" s="530">
        <v>65.3</v>
      </c>
      <c r="N148" s="1055">
        <v>55.1</v>
      </c>
      <c r="O148" s="1056">
        <v>46.9</v>
      </c>
      <c r="P148" s="1056">
        <v>53.2</v>
      </c>
      <c r="Q148" s="1056">
        <v>47.6</v>
      </c>
      <c r="R148" s="1056">
        <v>66.2</v>
      </c>
      <c r="S148" s="1056">
        <v>72.400000000000006</v>
      </c>
      <c r="T148" s="1056">
        <v>80.2</v>
      </c>
      <c r="U148" s="1056">
        <v>65.7</v>
      </c>
      <c r="V148" s="1056">
        <v>42.9</v>
      </c>
      <c r="W148" s="1056">
        <v>55.6</v>
      </c>
      <c r="X148" s="1056">
        <v>60.8</v>
      </c>
      <c r="Y148" s="1056">
        <v>24</v>
      </c>
      <c r="Z148" s="1056">
        <v>43.9</v>
      </c>
      <c r="AA148" s="1056">
        <v>46.7</v>
      </c>
      <c r="AB148" s="1056">
        <v>50.7</v>
      </c>
      <c r="AC148" s="1056">
        <v>60</v>
      </c>
      <c r="AD148" s="1056">
        <v>68.400000000000006</v>
      </c>
      <c r="AE148" s="1056">
        <v>50.9</v>
      </c>
      <c r="AF148" s="1056">
        <v>40.6</v>
      </c>
      <c r="AG148" s="1056">
        <v>74.8</v>
      </c>
      <c r="AH148" s="1056">
        <v>45.8</v>
      </c>
      <c r="AI148" s="1056">
        <v>42.3</v>
      </c>
      <c r="AJ148" s="1056">
        <v>59.6</v>
      </c>
      <c r="AK148" s="1056">
        <v>62.8</v>
      </c>
      <c r="AL148" s="1056">
        <v>73.7</v>
      </c>
    </row>
    <row r="149" spans="2:38" ht="16.5" customHeight="1">
      <c r="B149" s="1193" t="s">
        <v>143</v>
      </c>
      <c r="C149" s="1031" t="s">
        <v>1322</v>
      </c>
      <c r="D149" s="1048">
        <v>2881</v>
      </c>
      <c r="E149" s="1049">
        <v>59.7</v>
      </c>
      <c r="F149" s="1049">
        <v>59.6</v>
      </c>
      <c r="G149" s="1049">
        <v>54.3</v>
      </c>
      <c r="H149" s="1049">
        <v>78</v>
      </c>
      <c r="I149" s="1049">
        <v>50.7</v>
      </c>
      <c r="J149" s="1049">
        <v>59.4</v>
      </c>
      <c r="K149" s="1049">
        <v>58.4</v>
      </c>
      <c r="L149" s="1049">
        <v>55.3</v>
      </c>
      <c r="M149" s="1050">
        <v>69</v>
      </c>
      <c r="N149" s="1051">
        <v>63.5</v>
      </c>
      <c r="O149" s="1052">
        <v>55.7</v>
      </c>
      <c r="P149" s="1052">
        <v>58.5</v>
      </c>
      <c r="Q149" s="1052">
        <v>50.2</v>
      </c>
      <c r="R149" s="1052">
        <v>71.2</v>
      </c>
      <c r="S149" s="1052">
        <v>77.099999999999994</v>
      </c>
      <c r="T149" s="1052">
        <v>85.7</v>
      </c>
      <c r="U149" s="1052">
        <v>67.900000000000006</v>
      </c>
      <c r="V149" s="1052">
        <v>46.3</v>
      </c>
      <c r="W149" s="1052">
        <v>55.9</v>
      </c>
      <c r="X149" s="1052">
        <v>62.1</v>
      </c>
      <c r="Y149" s="1052">
        <v>23.7</v>
      </c>
      <c r="Z149" s="1052">
        <v>48.2</v>
      </c>
      <c r="AA149" s="1052">
        <v>54.7</v>
      </c>
      <c r="AB149" s="1052">
        <v>56</v>
      </c>
      <c r="AC149" s="1052">
        <v>67.599999999999994</v>
      </c>
      <c r="AD149" s="1052">
        <v>75.400000000000006</v>
      </c>
      <c r="AE149" s="1052">
        <v>56</v>
      </c>
      <c r="AF149" s="1052">
        <v>44</v>
      </c>
      <c r="AG149" s="1052">
        <v>78.3</v>
      </c>
      <c r="AH149" s="1052">
        <v>47.6</v>
      </c>
      <c r="AI149" s="1052">
        <v>40.1</v>
      </c>
      <c r="AJ149" s="1052">
        <v>63.7</v>
      </c>
      <c r="AK149" s="1052">
        <v>67.2</v>
      </c>
      <c r="AL149" s="1052">
        <v>76.2</v>
      </c>
    </row>
    <row r="150" spans="2:38" ht="16.5" customHeight="1">
      <c r="B150" s="1191"/>
      <c r="C150" s="1032" t="s">
        <v>1323</v>
      </c>
      <c r="D150" s="531">
        <v>20627</v>
      </c>
      <c r="E150" s="532">
        <v>57</v>
      </c>
      <c r="F150" s="532">
        <v>51.2</v>
      </c>
      <c r="G150" s="532">
        <v>51.6</v>
      </c>
      <c r="H150" s="532">
        <v>74.2</v>
      </c>
      <c r="I150" s="532">
        <v>50.4</v>
      </c>
      <c r="J150" s="532">
        <v>53.6</v>
      </c>
      <c r="K150" s="532">
        <v>54.8</v>
      </c>
      <c r="L150" s="532">
        <v>56.3</v>
      </c>
      <c r="M150" s="533">
        <v>66.599999999999994</v>
      </c>
      <c r="N150" s="1053">
        <v>55.2</v>
      </c>
      <c r="O150" s="1054">
        <v>47.1</v>
      </c>
      <c r="P150" s="1054">
        <v>54.2</v>
      </c>
      <c r="Q150" s="1054">
        <v>48.9</v>
      </c>
      <c r="R150" s="1054">
        <v>67.5</v>
      </c>
      <c r="S150" s="1054">
        <v>73.7</v>
      </c>
      <c r="T150" s="1054">
        <v>81.400000000000006</v>
      </c>
      <c r="U150" s="1054">
        <v>67.599999999999994</v>
      </c>
      <c r="V150" s="1054">
        <v>44.1</v>
      </c>
      <c r="W150" s="1054">
        <v>57.6</v>
      </c>
      <c r="X150" s="1054">
        <v>63</v>
      </c>
      <c r="Y150" s="1054">
        <v>25</v>
      </c>
      <c r="Z150" s="1054">
        <v>45.3</v>
      </c>
      <c r="AA150" s="1054">
        <v>47.4</v>
      </c>
      <c r="AB150" s="1054">
        <v>52.3</v>
      </c>
      <c r="AC150" s="1054">
        <v>61.2</v>
      </c>
      <c r="AD150" s="1054">
        <v>70.099999999999994</v>
      </c>
      <c r="AE150" s="1054">
        <v>52.5</v>
      </c>
      <c r="AF150" s="1054">
        <v>42</v>
      </c>
      <c r="AG150" s="1054">
        <v>77</v>
      </c>
      <c r="AH150" s="1054">
        <v>47.4</v>
      </c>
      <c r="AI150" s="1054">
        <v>44.7</v>
      </c>
      <c r="AJ150" s="1054">
        <v>61.2</v>
      </c>
      <c r="AK150" s="1054">
        <v>64.400000000000006</v>
      </c>
      <c r="AL150" s="1054">
        <v>74.3</v>
      </c>
    </row>
    <row r="151" spans="2:38" ht="16.5" customHeight="1">
      <c r="B151" s="1191"/>
      <c r="C151" s="1032" t="s">
        <v>141</v>
      </c>
      <c r="D151" s="531">
        <v>1492</v>
      </c>
      <c r="E151" s="532">
        <v>28.6</v>
      </c>
      <c r="F151" s="532">
        <v>32.299999999999997</v>
      </c>
      <c r="G151" s="532">
        <v>27</v>
      </c>
      <c r="H151" s="532">
        <v>45.5</v>
      </c>
      <c r="I151" s="532">
        <v>22.4</v>
      </c>
      <c r="J151" s="532">
        <v>22.7</v>
      </c>
      <c r="K151" s="532">
        <v>21.8</v>
      </c>
      <c r="L151" s="532">
        <v>23.9</v>
      </c>
      <c r="M151" s="533">
        <v>39.799999999999997</v>
      </c>
      <c r="N151" s="1053">
        <v>37.700000000000003</v>
      </c>
      <c r="O151" s="1054">
        <v>26.9</v>
      </c>
      <c r="P151" s="1054">
        <v>29</v>
      </c>
      <c r="Q151" s="1054">
        <v>24.9</v>
      </c>
      <c r="R151" s="1054">
        <v>39</v>
      </c>
      <c r="S151" s="1054">
        <v>45.2</v>
      </c>
      <c r="T151" s="1054">
        <v>52.4</v>
      </c>
      <c r="U151" s="1054">
        <v>35.299999999999997</v>
      </c>
      <c r="V151" s="1054">
        <v>18.600000000000001</v>
      </c>
      <c r="W151" s="1054">
        <v>27.2</v>
      </c>
      <c r="X151" s="1054">
        <v>27.3</v>
      </c>
      <c r="Y151" s="1054">
        <v>9.5</v>
      </c>
      <c r="Z151" s="1054">
        <v>16.8</v>
      </c>
      <c r="AA151" s="1054">
        <v>21.2</v>
      </c>
      <c r="AB151" s="1054">
        <v>18.8</v>
      </c>
      <c r="AC151" s="1054">
        <v>27.9</v>
      </c>
      <c r="AD151" s="1054">
        <v>32.200000000000003</v>
      </c>
      <c r="AE151" s="1054">
        <v>18.600000000000001</v>
      </c>
      <c r="AF151" s="1054">
        <v>14.7</v>
      </c>
      <c r="AG151" s="1054">
        <v>38.1</v>
      </c>
      <c r="AH151" s="1054">
        <v>20.100000000000001</v>
      </c>
      <c r="AI151" s="1054">
        <v>13.4</v>
      </c>
      <c r="AJ151" s="1054">
        <v>28.1</v>
      </c>
      <c r="AK151" s="1054">
        <v>31.2</v>
      </c>
      <c r="AL151" s="1054">
        <v>60.3</v>
      </c>
    </row>
    <row r="152" spans="2:38" ht="25.5" customHeight="1">
      <c r="B152" s="1192"/>
      <c r="C152" s="1013" t="s">
        <v>8</v>
      </c>
      <c r="D152" s="528">
        <v>25000</v>
      </c>
      <c r="E152" s="529">
        <v>55.6</v>
      </c>
      <c r="F152" s="529">
        <v>51</v>
      </c>
      <c r="G152" s="529">
        <v>50.4</v>
      </c>
      <c r="H152" s="529">
        <v>72.900000000000006</v>
      </c>
      <c r="I152" s="529">
        <v>48.8</v>
      </c>
      <c r="J152" s="529">
        <v>52.5</v>
      </c>
      <c r="K152" s="529">
        <v>53.3</v>
      </c>
      <c r="L152" s="529">
        <v>54.3</v>
      </c>
      <c r="M152" s="530">
        <v>65.3</v>
      </c>
      <c r="N152" s="1055">
        <v>55.1</v>
      </c>
      <c r="O152" s="1056">
        <v>46.9</v>
      </c>
      <c r="P152" s="1056">
        <v>53.2</v>
      </c>
      <c r="Q152" s="1056">
        <v>47.6</v>
      </c>
      <c r="R152" s="1056">
        <v>66.2</v>
      </c>
      <c r="S152" s="1056">
        <v>72.400000000000006</v>
      </c>
      <c r="T152" s="1056">
        <v>80.2</v>
      </c>
      <c r="U152" s="1056">
        <v>65.7</v>
      </c>
      <c r="V152" s="1056">
        <v>42.9</v>
      </c>
      <c r="W152" s="1056">
        <v>55.6</v>
      </c>
      <c r="X152" s="1056">
        <v>60.8</v>
      </c>
      <c r="Y152" s="1056">
        <v>24</v>
      </c>
      <c r="Z152" s="1056">
        <v>43.9</v>
      </c>
      <c r="AA152" s="1056">
        <v>46.7</v>
      </c>
      <c r="AB152" s="1056">
        <v>50.7</v>
      </c>
      <c r="AC152" s="1056">
        <v>60</v>
      </c>
      <c r="AD152" s="1056">
        <v>68.400000000000006</v>
      </c>
      <c r="AE152" s="1056">
        <v>50.9</v>
      </c>
      <c r="AF152" s="1056">
        <v>40.6</v>
      </c>
      <c r="AG152" s="1056">
        <v>74.8</v>
      </c>
      <c r="AH152" s="1056">
        <v>45.8</v>
      </c>
      <c r="AI152" s="1056">
        <v>42.3</v>
      </c>
      <c r="AJ152" s="1056">
        <v>59.6</v>
      </c>
      <c r="AK152" s="1056">
        <v>62.8</v>
      </c>
      <c r="AL152" s="1056">
        <v>73.7</v>
      </c>
    </row>
    <row r="153" spans="2:38" ht="25.5" customHeight="1">
      <c r="B153" s="1194" t="s">
        <v>144</v>
      </c>
      <c r="C153" s="1031" t="s">
        <v>1322</v>
      </c>
      <c r="D153" s="1048">
        <v>1465</v>
      </c>
      <c r="E153" s="1049">
        <v>53.8</v>
      </c>
      <c r="F153" s="1049">
        <v>47.7</v>
      </c>
      <c r="G153" s="1049">
        <v>47.4</v>
      </c>
      <c r="H153" s="1049">
        <v>70.5</v>
      </c>
      <c r="I153" s="1049">
        <v>47.8</v>
      </c>
      <c r="J153" s="1049">
        <v>52.1</v>
      </c>
      <c r="K153" s="1049">
        <v>53.3</v>
      </c>
      <c r="L153" s="1049">
        <v>52.8</v>
      </c>
      <c r="M153" s="1050">
        <v>60.3</v>
      </c>
      <c r="N153" s="1051">
        <v>50.4</v>
      </c>
      <c r="O153" s="1052">
        <v>45.1</v>
      </c>
      <c r="P153" s="1052">
        <v>51.4</v>
      </c>
      <c r="Q153" s="1052">
        <v>43.5</v>
      </c>
      <c r="R153" s="1052">
        <v>62.3</v>
      </c>
      <c r="S153" s="1052">
        <v>70.599999999999994</v>
      </c>
      <c r="T153" s="1052">
        <v>78.599999999999994</v>
      </c>
      <c r="U153" s="1052">
        <v>62.6</v>
      </c>
      <c r="V153" s="1052">
        <v>40.5</v>
      </c>
      <c r="W153" s="1052">
        <v>55.8</v>
      </c>
      <c r="X153" s="1052">
        <v>60.8</v>
      </c>
      <c r="Y153" s="1052">
        <v>24.8</v>
      </c>
      <c r="Z153" s="1052">
        <v>42.5</v>
      </c>
      <c r="AA153" s="1052">
        <v>48.7</v>
      </c>
      <c r="AB153" s="1052">
        <v>48.3</v>
      </c>
      <c r="AC153" s="1052">
        <v>59.2</v>
      </c>
      <c r="AD153" s="1052">
        <v>69</v>
      </c>
      <c r="AE153" s="1052">
        <v>49.3</v>
      </c>
      <c r="AF153" s="1052">
        <v>41.6</v>
      </c>
      <c r="AG153" s="1052">
        <v>74</v>
      </c>
      <c r="AH153" s="1052">
        <v>46.3</v>
      </c>
      <c r="AI153" s="1052">
        <v>38.1</v>
      </c>
      <c r="AJ153" s="1052">
        <v>55</v>
      </c>
      <c r="AK153" s="1052">
        <v>59.3</v>
      </c>
      <c r="AL153" s="1052">
        <v>66.599999999999994</v>
      </c>
    </row>
    <row r="154" spans="2:38" ht="25.5" customHeight="1">
      <c r="B154" s="1195"/>
      <c r="C154" s="1032" t="s">
        <v>1323</v>
      </c>
      <c r="D154" s="531">
        <v>23535</v>
      </c>
      <c r="E154" s="532">
        <v>55.7</v>
      </c>
      <c r="F154" s="532">
        <v>51.2</v>
      </c>
      <c r="G154" s="532">
        <v>50.6</v>
      </c>
      <c r="H154" s="532">
        <v>73.099999999999994</v>
      </c>
      <c r="I154" s="532">
        <v>48.9</v>
      </c>
      <c r="J154" s="532">
        <v>52.5</v>
      </c>
      <c r="K154" s="532">
        <v>53.3</v>
      </c>
      <c r="L154" s="532">
        <v>54.4</v>
      </c>
      <c r="M154" s="533">
        <v>65.599999999999994</v>
      </c>
      <c r="N154" s="1053">
        <v>55.4</v>
      </c>
      <c r="O154" s="1054">
        <v>47</v>
      </c>
      <c r="P154" s="1054">
        <v>53.3</v>
      </c>
      <c r="Q154" s="1054">
        <v>47.9</v>
      </c>
      <c r="R154" s="1054">
        <v>66.400000000000006</v>
      </c>
      <c r="S154" s="1054">
        <v>72.5</v>
      </c>
      <c r="T154" s="1054">
        <v>80.3</v>
      </c>
      <c r="U154" s="1054">
        <v>65.900000000000006</v>
      </c>
      <c r="V154" s="1054">
        <v>43</v>
      </c>
      <c r="W154" s="1054">
        <v>55.6</v>
      </c>
      <c r="X154" s="1054">
        <v>60.8</v>
      </c>
      <c r="Y154" s="1054">
        <v>23.9</v>
      </c>
      <c r="Z154" s="1054">
        <v>44</v>
      </c>
      <c r="AA154" s="1054">
        <v>46.6</v>
      </c>
      <c r="AB154" s="1054">
        <v>50.9</v>
      </c>
      <c r="AC154" s="1054">
        <v>60</v>
      </c>
      <c r="AD154" s="1054">
        <v>68.400000000000006</v>
      </c>
      <c r="AE154" s="1054">
        <v>51</v>
      </c>
      <c r="AF154" s="1054">
        <v>40.5</v>
      </c>
      <c r="AG154" s="1054">
        <v>74.8</v>
      </c>
      <c r="AH154" s="1054">
        <v>45.7</v>
      </c>
      <c r="AI154" s="1054">
        <v>42.5</v>
      </c>
      <c r="AJ154" s="1054">
        <v>59.8</v>
      </c>
      <c r="AK154" s="1054">
        <v>63</v>
      </c>
      <c r="AL154" s="1054">
        <v>74.099999999999994</v>
      </c>
    </row>
    <row r="155" spans="2:38" ht="27.75" customHeight="1" thickBot="1">
      <c r="B155" s="1196"/>
      <c r="C155" s="1035" t="s">
        <v>8</v>
      </c>
      <c r="D155" s="1063">
        <v>25000</v>
      </c>
      <c r="E155" s="1064">
        <v>55.6</v>
      </c>
      <c r="F155" s="1064">
        <v>51</v>
      </c>
      <c r="G155" s="1064">
        <v>50.4</v>
      </c>
      <c r="H155" s="1064">
        <v>72.900000000000006</v>
      </c>
      <c r="I155" s="1064">
        <v>48.8</v>
      </c>
      <c r="J155" s="1064">
        <v>52.5</v>
      </c>
      <c r="K155" s="1064">
        <v>53.3</v>
      </c>
      <c r="L155" s="1064">
        <v>54.3</v>
      </c>
      <c r="M155" s="1065">
        <v>65.3</v>
      </c>
      <c r="N155" s="1055">
        <v>55.1</v>
      </c>
      <c r="O155" s="1056">
        <v>46.9</v>
      </c>
      <c r="P155" s="1056">
        <v>53.2</v>
      </c>
      <c r="Q155" s="1056">
        <v>47.6</v>
      </c>
      <c r="R155" s="1056">
        <v>66.2</v>
      </c>
      <c r="S155" s="1056">
        <v>72.400000000000006</v>
      </c>
      <c r="T155" s="1056">
        <v>80.2</v>
      </c>
      <c r="U155" s="1056">
        <v>65.7</v>
      </c>
      <c r="V155" s="1056">
        <v>42.9</v>
      </c>
      <c r="W155" s="1056">
        <v>55.6</v>
      </c>
      <c r="X155" s="1056">
        <v>60.8</v>
      </c>
      <c r="Y155" s="1056">
        <v>24</v>
      </c>
      <c r="Z155" s="1056">
        <v>43.9</v>
      </c>
      <c r="AA155" s="1056">
        <v>46.7</v>
      </c>
      <c r="AB155" s="1056">
        <v>50.7</v>
      </c>
      <c r="AC155" s="1056">
        <v>60</v>
      </c>
      <c r="AD155" s="1056">
        <v>68.400000000000006</v>
      </c>
      <c r="AE155" s="1056">
        <v>50.9</v>
      </c>
      <c r="AF155" s="1056">
        <v>40.6</v>
      </c>
      <c r="AG155" s="1056">
        <v>74.8</v>
      </c>
      <c r="AH155" s="1056">
        <v>45.8</v>
      </c>
      <c r="AI155" s="1056">
        <v>42.3</v>
      </c>
      <c r="AJ155" s="1056">
        <v>59.6</v>
      </c>
      <c r="AK155" s="1056">
        <v>62.8</v>
      </c>
      <c r="AL155" s="1056">
        <v>73.7</v>
      </c>
    </row>
    <row r="156" spans="2:38" ht="151.5" customHeight="1">
      <c r="B156" s="1197" t="s">
        <v>182</v>
      </c>
      <c r="C156" s="1198"/>
      <c r="D156" s="1198"/>
      <c r="E156" s="1198"/>
      <c r="F156" s="1198"/>
      <c r="G156" s="1198"/>
      <c r="H156" s="1198"/>
      <c r="I156" s="1198"/>
      <c r="J156" s="1198"/>
      <c r="K156" s="1198"/>
      <c r="L156" s="1198"/>
      <c r="M156" s="1198"/>
      <c r="N156" s="516"/>
      <c r="O156" s="516"/>
      <c r="P156" s="516"/>
      <c r="Q156" s="516"/>
      <c r="R156" s="516"/>
      <c r="S156" s="516"/>
      <c r="T156" s="516"/>
      <c r="U156" s="516"/>
      <c r="V156" s="516"/>
      <c r="W156" s="516"/>
      <c r="X156" s="516"/>
      <c r="Y156" s="516"/>
      <c r="Z156" s="516"/>
      <c r="AA156" s="516"/>
      <c r="AB156" s="516"/>
      <c r="AC156" s="516"/>
      <c r="AD156" s="516"/>
      <c r="AE156" s="516"/>
      <c r="AF156" s="516"/>
      <c r="AG156" s="516"/>
      <c r="AH156" s="516"/>
      <c r="AI156" s="516"/>
      <c r="AJ156" s="516"/>
      <c r="AK156" s="516"/>
      <c r="AL156" s="516"/>
    </row>
  </sheetData>
  <mergeCells count="33">
    <mergeCell ref="B1:AL1"/>
    <mergeCell ref="E3:E4"/>
    <mergeCell ref="F4:F5"/>
    <mergeCell ref="G4:G5"/>
    <mergeCell ref="H4:L4"/>
    <mergeCell ref="M4:M5"/>
    <mergeCell ref="N4:O4"/>
    <mergeCell ref="P4:Q4"/>
    <mergeCell ref="R4:T4"/>
    <mergeCell ref="U4:Z4"/>
    <mergeCell ref="B99:B107"/>
    <mergeCell ref="AA4:AC4"/>
    <mergeCell ref="AD4:AF4"/>
    <mergeCell ref="AG4:AI4"/>
    <mergeCell ref="AJ4:AL4"/>
    <mergeCell ref="B8:B10"/>
    <mergeCell ref="B11:B17"/>
    <mergeCell ref="B18:B24"/>
    <mergeCell ref="B25:B31"/>
    <mergeCell ref="B80:B89"/>
    <mergeCell ref="B90:B98"/>
    <mergeCell ref="B32:B61"/>
    <mergeCell ref="B62:B79"/>
    <mergeCell ref="B145:B148"/>
    <mergeCell ref="B149:B152"/>
    <mergeCell ref="B153:B155"/>
    <mergeCell ref="B156:M156"/>
    <mergeCell ref="B108:B114"/>
    <mergeCell ref="B115:B122"/>
    <mergeCell ref="B123:B131"/>
    <mergeCell ref="B132:B136"/>
    <mergeCell ref="B137:B140"/>
    <mergeCell ref="B141:B144"/>
  </mergeCells>
  <phoneticPr fontId="4"/>
  <printOptions horizontalCentered="1"/>
  <pageMargins left="0.51181102362204722" right="0.31496062992125984" top="0.55118110236220474" bottom="0.35433070866141736" header="0.31496062992125984" footer="0.31496062992125984"/>
  <pageSetup paperSize="9" scale="69" orientation="portrait" r:id="rId1"/>
  <headerFooter>
    <oddFooter>&amp;C- &amp;P -</oddFooter>
  </headerFooter>
  <rowBreaks count="2" manualBreakCount="2">
    <brk id="61" max="12" man="1"/>
    <brk id="114"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875" customWidth="1"/>
    <col min="23" max="23" width="11.875" customWidth="1"/>
  </cols>
  <sheetData>
    <row r="1" spans="1:14" ht="32.25">
      <c r="A1" s="83"/>
      <c r="B1" s="169" t="s">
        <v>1690</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11778</v>
      </c>
      <c r="E5" s="1324">
        <v>47.111999999999995</v>
      </c>
      <c r="F5" s="1324"/>
      <c r="G5" s="1324"/>
      <c r="H5" s="1324"/>
      <c r="I5" s="1324"/>
      <c r="J5" s="1324"/>
      <c r="K5" s="1324"/>
      <c r="L5" s="1324"/>
      <c r="M5" s="1324"/>
      <c r="N5" s="174"/>
    </row>
    <row r="6" spans="1:14" ht="15" thickBot="1">
      <c r="A6" s="83"/>
      <c r="C6" s="172" t="s">
        <v>532</v>
      </c>
      <c r="D6" s="175"/>
      <c r="E6" s="174"/>
      <c r="F6" s="174"/>
      <c r="G6" s="174"/>
      <c r="H6" s="174"/>
      <c r="I6" s="174"/>
      <c r="J6" s="176" t="s">
        <v>500</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14.4</v>
      </c>
      <c r="F10" s="369">
        <v>15.4</v>
      </c>
      <c r="G10" s="369">
        <v>15.2</v>
      </c>
      <c r="H10" s="369">
        <v>17.399999999999999</v>
      </c>
      <c r="I10" s="369">
        <v>22.3</v>
      </c>
      <c r="J10" s="370">
        <v>15.3</v>
      </c>
      <c r="K10" s="83"/>
      <c r="L10" s="83"/>
      <c r="M10" s="83"/>
      <c r="N10" s="83"/>
    </row>
    <row r="11" spans="1:14">
      <c r="A11" s="83"/>
      <c r="B11" s="365"/>
      <c r="C11" s="371" t="s">
        <v>34</v>
      </c>
      <c r="D11" s="368">
        <v>52.4</v>
      </c>
      <c r="E11" s="369">
        <v>7.2</v>
      </c>
      <c r="F11" s="369">
        <v>8.1999999999999993</v>
      </c>
      <c r="G11" s="369">
        <v>8.3000000000000007</v>
      </c>
      <c r="H11" s="369">
        <v>9.4</v>
      </c>
      <c r="I11" s="369">
        <v>11.5</v>
      </c>
      <c r="J11" s="370">
        <v>7.9</v>
      </c>
      <c r="K11" s="83"/>
      <c r="L11" s="83"/>
      <c r="M11" s="83"/>
      <c r="N11" s="83"/>
    </row>
    <row r="12" spans="1:14" ht="14.25" thickBot="1">
      <c r="A12" s="83"/>
      <c r="B12" s="372"/>
      <c r="C12" s="373" t="s">
        <v>35</v>
      </c>
      <c r="D12" s="374">
        <v>47.6</v>
      </c>
      <c r="E12" s="375">
        <v>7.2</v>
      </c>
      <c r="F12" s="375">
        <v>7.2</v>
      </c>
      <c r="G12" s="375">
        <v>6.9</v>
      </c>
      <c r="H12" s="375">
        <v>8</v>
      </c>
      <c r="I12" s="375">
        <v>10.8</v>
      </c>
      <c r="J12" s="376">
        <v>7.5</v>
      </c>
      <c r="K12" s="83"/>
      <c r="L12" s="83"/>
      <c r="M12" s="83"/>
      <c r="N12" s="83"/>
    </row>
    <row r="13" spans="1:14" ht="13.5" customHeight="1" thickBot="1">
      <c r="A13" s="83"/>
      <c r="B13" s="83"/>
      <c r="C13" s="83"/>
      <c r="D13" s="83"/>
      <c r="E13" s="83"/>
      <c r="F13" s="83"/>
      <c r="G13" s="83"/>
      <c r="H13" s="83"/>
      <c r="I13" s="177" t="s">
        <v>501</v>
      </c>
      <c r="J13" s="83"/>
      <c r="K13" s="83"/>
      <c r="L13" s="83"/>
      <c r="M13" s="83"/>
      <c r="N13" s="83"/>
    </row>
    <row r="14" spans="1:14" ht="69" customHeight="1">
      <c r="A14" s="83"/>
      <c r="B14" s="1325" t="s">
        <v>275</v>
      </c>
      <c r="C14" s="1317"/>
      <c r="D14" s="1317"/>
      <c r="E14" s="1317"/>
      <c r="F14" s="377"/>
      <c r="G14" s="377"/>
      <c r="H14" s="378" t="s">
        <v>403</v>
      </c>
      <c r="I14" s="419" t="s">
        <v>502</v>
      </c>
      <c r="J14" s="83"/>
      <c r="K14" s="83"/>
      <c r="L14" s="83"/>
      <c r="M14" s="83"/>
      <c r="N14" s="83"/>
    </row>
    <row r="15" spans="1:14">
      <c r="A15" s="83"/>
      <c r="B15" s="380" t="s">
        <v>563</v>
      </c>
      <c r="C15" s="381"/>
      <c r="D15" s="381"/>
      <c r="E15" s="381"/>
      <c r="F15" s="381"/>
      <c r="G15" s="381"/>
      <c r="H15" s="382">
        <v>5.9</v>
      </c>
      <c r="I15" s="383">
        <v>7</v>
      </c>
      <c r="J15" s="83"/>
      <c r="K15" s="83"/>
      <c r="L15" s="83"/>
      <c r="M15" s="83"/>
      <c r="N15" s="83"/>
    </row>
    <row r="16" spans="1:14">
      <c r="A16" s="83"/>
      <c r="B16" s="380" t="s">
        <v>564</v>
      </c>
      <c r="C16" s="381"/>
      <c r="D16" s="381"/>
      <c r="E16" s="381"/>
      <c r="F16" s="381"/>
      <c r="G16" s="381"/>
      <c r="H16" s="382">
        <v>33.1</v>
      </c>
      <c r="I16" s="383">
        <v>31.2</v>
      </c>
      <c r="J16" s="83"/>
      <c r="K16" s="83"/>
      <c r="L16" s="83"/>
      <c r="M16" s="83"/>
      <c r="N16" s="83"/>
    </row>
    <row r="17" spans="1:21">
      <c r="A17" s="83"/>
      <c r="B17" s="380" t="s">
        <v>565</v>
      </c>
      <c r="C17" s="381"/>
      <c r="D17" s="381"/>
      <c r="E17" s="381"/>
      <c r="F17" s="381"/>
      <c r="G17" s="381"/>
      <c r="H17" s="382">
        <v>28.5</v>
      </c>
      <c r="I17" s="383">
        <v>26.4</v>
      </c>
      <c r="J17" s="83"/>
      <c r="K17" s="83"/>
      <c r="L17" s="83"/>
      <c r="M17" s="83"/>
      <c r="N17" s="83"/>
    </row>
    <row r="18" spans="1:21" ht="14.25" thickBot="1">
      <c r="A18" s="83"/>
      <c r="B18" s="384" t="s">
        <v>566</v>
      </c>
      <c r="C18" s="385"/>
      <c r="D18" s="385"/>
      <c r="E18" s="385"/>
      <c r="F18" s="385"/>
      <c r="G18" s="385"/>
      <c r="H18" s="386">
        <v>42.8</v>
      </c>
      <c r="I18" s="387">
        <v>40.5</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501</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502</v>
      </c>
      <c r="G25" s="83"/>
      <c r="H25" s="83"/>
      <c r="I25" s="83"/>
      <c r="J25" s="83"/>
      <c r="K25" s="83"/>
      <c r="L25" s="83"/>
      <c r="M25" s="83"/>
      <c r="N25" s="83"/>
      <c r="R25" s="179"/>
      <c r="S25" s="180" t="s">
        <v>502</v>
      </c>
      <c r="T25" s="181" t="s">
        <v>407</v>
      </c>
      <c r="U25" s="182"/>
    </row>
    <row r="26" spans="1:21" ht="13.5" customHeight="1">
      <c r="A26" s="83"/>
      <c r="B26" s="392" t="s">
        <v>1</v>
      </c>
      <c r="C26" s="393"/>
      <c r="D26" s="394">
        <v>2</v>
      </c>
      <c r="E26" s="396">
        <v>51</v>
      </c>
      <c r="F26" s="397">
        <v>51.7</v>
      </c>
      <c r="G26" s="83"/>
      <c r="H26" s="83"/>
      <c r="I26" s="83"/>
      <c r="J26" s="83"/>
      <c r="K26" s="83"/>
      <c r="L26" s="83"/>
      <c r="M26" s="83"/>
      <c r="N26" s="83"/>
      <c r="R26" s="182" t="s">
        <v>408</v>
      </c>
      <c r="S26" s="183">
        <v>51.7</v>
      </c>
      <c r="T26" s="184">
        <v>51</v>
      </c>
      <c r="U26" s="185"/>
    </row>
    <row r="27" spans="1:21" ht="13.5" customHeight="1">
      <c r="A27" s="83"/>
      <c r="B27" s="380" t="s">
        <v>2</v>
      </c>
      <c r="C27" s="381"/>
      <c r="D27" s="398">
        <v>2</v>
      </c>
      <c r="E27" s="399">
        <v>50.4</v>
      </c>
      <c r="F27" s="400">
        <v>50.8</v>
      </c>
      <c r="G27" s="83"/>
      <c r="H27" s="83"/>
      <c r="I27" s="83"/>
      <c r="J27" s="83"/>
      <c r="K27" s="83"/>
      <c r="L27" s="83"/>
      <c r="M27" s="83"/>
      <c r="N27" s="83"/>
      <c r="R27" s="182" t="s">
        <v>409</v>
      </c>
      <c r="S27" s="183">
        <v>50.8</v>
      </c>
      <c r="T27" s="184">
        <v>50.4</v>
      </c>
      <c r="U27" s="185"/>
    </row>
    <row r="28" spans="1:21" ht="13.5" customHeight="1">
      <c r="A28" s="83"/>
      <c r="B28" s="1345" t="s">
        <v>410</v>
      </c>
      <c r="C28" s="401" t="s">
        <v>4</v>
      </c>
      <c r="D28" s="398">
        <v>3</v>
      </c>
      <c r="E28" s="399">
        <v>72.900000000000006</v>
      </c>
      <c r="F28" s="400">
        <v>75.099999999999994</v>
      </c>
      <c r="G28" s="83"/>
      <c r="H28" s="83"/>
      <c r="I28" s="83"/>
      <c r="J28" s="83"/>
      <c r="K28" s="83"/>
      <c r="L28" s="83"/>
      <c r="M28" s="83"/>
      <c r="N28" s="83"/>
      <c r="R28" s="186" t="s">
        <v>411</v>
      </c>
      <c r="S28" s="183">
        <v>75.099999999999994</v>
      </c>
      <c r="T28" s="184">
        <v>72.900000000000006</v>
      </c>
      <c r="U28" s="185"/>
    </row>
    <row r="29" spans="1:21" ht="13.5" customHeight="1">
      <c r="A29" s="83"/>
      <c r="B29" s="1346"/>
      <c r="C29" s="401" t="s">
        <v>5</v>
      </c>
      <c r="D29" s="398">
        <v>6</v>
      </c>
      <c r="E29" s="399">
        <v>48.8</v>
      </c>
      <c r="F29" s="400">
        <v>49.7</v>
      </c>
      <c r="G29" s="83"/>
      <c r="H29" s="83"/>
      <c r="I29" s="83"/>
      <c r="J29" s="83"/>
      <c r="K29" s="83"/>
      <c r="L29" s="83"/>
      <c r="M29" s="83"/>
      <c r="N29" s="83"/>
      <c r="R29" s="186" t="s">
        <v>412</v>
      </c>
      <c r="S29" s="183">
        <v>49.7</v>
      </c>
      <c r="T29" s="184">
        <v>48.8</v>
      </c>
      <c r="U29" s="185"/>
    </row>
    <row r="30" spans="1:21" ht="13.5" customHeight="1">
      <c r="A30" s="83"/>
      <c r="B30" s="1346"/>
      <c r="C30" s="401" t="s">
        <v>6</v>
      </c>
      <c r="D30" s="398">
        <v>3</v>
      </c>
      <c r="E30" s="399">
        <v>52.5</v>
      </c>
      <c r="F30" s="400">
        <v>53.5</v>
      </c>
      <c r="G30" s="83"/>
      <c r="H30" s="83"/>
      <c r="I30" s="83"/>
      <c r="J30" s="83"/>
      <c r="K30" s="83"/>
      <c r="L30" s="83"/>
      <c r="M30" s="83"/>
      <c r="N30" s="83"/>
      <c r="R30" s="182" t="s">
        <v>413</v>
      </c>
      <c r="S30" s="183">
        <v>53.5</v>
      </c>
      <c r="T30" s="184">
        <v>52.5</v>
      </c>
      <c r="U30" s="185"/>
    </row>
    <row r="31" spans="1:21" ht="13.5" customHeight="1">
      <c r="A31" s="83"/>
      <c r="B31" s="1346"/>
      <c r="C31" s="401" t="s">
        <v>503</v>
      </c>
      <c r="D31" s="398">
        <v>3</v>
      </c>
      <c r="E31" s="399">
        <v>53.3</v>
      </c>
      <c r="F31" s="400">
        <v>54.6</v>
      </c>
      <c r="G31" s="83"/>
      <c r="H31" s="83"/>
      <c r="I31" s="83"/>
      <c r="J31" s="83"/>
      <c r="K31" s="83"/>
      <c r="L31" s="83"/>
      <c r="M31" s="83"/>
      <c r="N31" s="83"/>
      <c r="R31" s="182" t="s">
        <v>414</v>
      </c>
      <c r="S31" s="183">
        <v>54.6</v>
      </c>
      <c r="T31" s="184">
        <v>53.3</v>
      </c>
      <c r="U31" s="185"/>
    </row>
    <row r="32" spans="1:21" ht="13.5" customHeight="1">
      <c r="A32" s="83"/>
      <c r="B32" s="1347"/>
      <c r="C32" s="401" t="s">
        <v>504</v>
      </c>
      <c r="D32" s="398">
        <v>3</v>
      </c>
      <c r="E32" s="399">
        <v>54.3</v>
      </c>
      <c r="F32" s="400">
        <v>55.6</v>
      </c>
      <c r="G32" s="83"/>
      <c r="H32" s="83"/>
      <c r="I32" s="83"/>
      <c r="J32" s="83"/>
      <c r="K32" s="83"/>
      <c r="L32" s="83"/>
      <c r="M32" s="83"/>
      <c r="N32" s="83"/>
      <c r="R32" s="182" t="s">
        <v>415</v>
      </c>
      <c r="S32" s="183">
        <v>55.6</v>
      </c>
      <c r="T32" s="184">
        <v>54.3</v>
      </c>
      <c r="U32" s="185"/>
    </row>
    <row r="33" spans="1:21" ht="14.25" thickBot="1">
      <c r="A33" s="83"/>
      <c r="B33" s="402" t="s">
        <v>7</v>
      </c>
      <c r="C33" s="403"/>
      <c r="D33" s="404">
        <v>3</v>
      </c>
      <c r="E33" s="406">
        <v>65.3</v>
      </c>
      <c r="F33" s="407">
        <v>66.400000000000006</v>
      </c>
      <c r="G33" s="83"/>
      <c r="H33" s="83"/>
      <c r="I33" s="83"/>
      <c r="J33" s="83"/>
      <c r="K33" s="83"/>
      <c r="L33" s="83"/>
      <c r="M33" s="83"/>
      <c r="N33" s="83"/>
      <c r="R33" s="187" t="s">
        <v>416</v>
      </c>
      <c r="S33" s="188">
        <v>66.400000000000006</v>
      </c>
      <c r="T33" s="189">
        <v>65.3</v>
      </c>
      <c r="U33" s="185"/>
    </row>
    <row r="34" spans="1:21" ht="15" thickTop="1" thickBot="1">
      <c r="A34" s="83"/>
      <c r="B34" s="408" t="s">
        <v>8</v>
      </c>
      <c r="C34" s="409"/>
      <c r="D34" s="410">
        <v>25</v>
      </c>
      <c r="E34" s="411">
        <v>55.6</v>
      </c>
      <c r="F34" s="412">
        <v>56.7</v>
      </c>
      <c r="G34" s="83"/>
      <c r="H34" s="83"/>
      <c r="I34" s="83"/>
      <c r="J34" s="83"/>
      <c r="K34" s="83"/>
      <c r="L34" s="83"/>
      <c r="M34" s="83"/>
      <c r="N34" s="83"/>
    </row>
    <row r="35" spans="1:21">
      <c r="A35" s="83"/>
      <c r="B35" s="425" t="s">
        <v>417</v>
      </c>
      <c r="C35" s="343"/>
      <c r="D35" s="343"/>
      <c r="E35" s="426">
        <v>100</v>
      </c>
      <c r="F35" s="427">
        <v>101.97841726618707</v>
      </c>
      <c r="G35" s="83"/>
      <c r="H35" s="83"/>
      <c r="I35" s="83"/>
      <c r="J35" s="83"/>
      <c r="K35" s="83"/>
      <c r="L35" s="83"/>
      <c r="M35" s="83"/>
      <c r="N35" s="83"/>
    </row>
    <row r="36" spans="1:21">
      <c r="A36" s="83"/>
      <c r="B36" s="428" t="s">
        <v>418</v>
      </c>
      <c r="C36" s="429"/>
      <c r="D36" s="429"/>
      <c r="E36" s="430">
        <v>100</v>
      </c>
      <c r="F36" s="431">
        <v>98.503740648379051</v>
      </c>
      <c r="G36" s="83"/>
      <c r="H36" s="83"/>
      <c r="I36" s="83"/>
      <c r="J36" s="83"/>
      <c r="K36" s="83"/>
      <c r="L36" s="83"/>
      <c r="M36" s="83"/>
      <c r="N36" s="83"/>
    </row>
    <row r="37" spans="1:21" ht="14.25" thickBot="1">
      <c r="A37" s="83"/>
      <c r="B37" s="432" t="s">
        <v>419</v>
      </c>
      <c r="C37" s="433"/>
      <c r="D37" s="433"/>
      <c r="E37" s="434">
        <v>0</v>
      </c>
      <c r="F37" s="435">
        <v>3.4746766178080151</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501</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56.7</v>
      </c>
      <c r="E42" s="369">
        <v>43.2</v>
      </c>
      <c r="F42" s="369">
        <v>51.7</v>
      </c>
      <c r="G42" s="369">
        <v>54.4</v>
      </c>
      <c r="H42" s="369">
        <v>61.2</v>
      </c>
      <c r="I42" s="369">
        <v>63.7</v>
      </c>
      <c r="J42" s="370">
        <v>61.5</v>
      </c>
      <c r="K42" s="83"/>
      <c r="L42" s="83"/>
      <c r="M42" s="83"/>
      <c r="N42" s="83"/>
    </row>
    <row r="43" spans="1:21">
      <c r="A43" s="83"/>
      <c r="B43" s="365"/>
      <c r="C43" s="371" t="s">
        <v>34</v>
      </c>
      <c r="D43" s="368">
        <v>60.5</v>
      </c>
      <c r="E43" s="369">
        <v>47.6</v>
      </c>
      <c r="F43" s="369">
        <v>57.3</v>
      </c>
      <c r="G43" s="369">
        <v>57.6</v>
      </c>
      <c r="H43" s="369">
        <v>63.7</v>
      </c>
      <c r="I43" s="369">
        <v>66.7</v>
      </c>
      <c r="J43" s="370">
        <v>66.099999999999994</v>
      </c>
      <c r="K43" s="83"/>
      <c r="L43" s="83"/>
      <c r="M43" s="83"/>
      <c r="N43" s="83"/>
    </row>
    <row r="44" spans="1:21" ht="14.25" thickBot="1">
      <c r="A44" s="83"/>
      <c r="B44" s="372"/>
      <c r="C44" s="373" t="s">
        <v>35</v>
      </c>
      <c r="D44" s="374">
        <v>52.6</v>
      </c>
      <c r="E44" s="375">
        <v>38.700000000000003</v>
      </c>
      <c r="F44" s="375">
        <v>45.5</v>
      </c>
      <c r="G44" s="375">
        <v>50.6</v>
      </c>
      <c r="H44" s="375">
        <v>58.3</v>
      </c>
      <c r="I44" s="375">
        <v>60.6</v>
      </c>
      <c r="J44" s="376">
        <v>56.7</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501</v>
      </c>
      <c r="M46" s="98"/>
      <c r="N46" s="98"/>
    </row>
    <row r="47" spans="1:21" ht="69.75" customHeight="1">
      <c r="A47" s="83"/>
      <c r="B47" s="417"/>
      <c r="C47" s="418"/>
      <c r="D47" s="1317" t="s">
        <v>275</v>
      </c>
      <c r="E47" s="1317"/>
      <c r="F47" s="1317"/>
      <c r="G47" s="1317"/>
      <c r="H47" s="1317"/>
      <c r="I47" s="1317"/>
      <c r="J47" s="1317"/>
      <c r="K47" s="378" t="s">
        <v>403</v>
      </c>
      <c r="L47" s="419" t="s">
        <v>502</v>
      </c>
      <c r="M47" s="83"/>
      <c r="N47" s="83"/>
    </row>
    <row r="48" spans="1:21">
      <c r="A48" s="83"/>
      <c r="B48" s="1318" t="s">
        <v>21</v>
      </c>
      <c r="C48" s="1319"/>
      <c r="D48" s="421" t="s">
        <v>277</v>
      </c>
      <c r="E48" s="381"/>
      <c r="F48" s="381"/>
      <c r="G48" s="381"/>
      <c r="H48" s="381"/>
      <c r="I48" s="381"/>
      <c r="J48" s="381"/>
      <c r="K48" s="382">
        <v>54.9</v>
      </c>
      <c r="L48" s="383">
        <v>51.3</v>
      </c>
      <c r="M48" s="83"/>
      <c r="N48" s="83"/>
    </row>
    <row r="49" spans="1:14">
      <c r="A49" s="83"/>
      <c r="B49" s="1320"/>
      <c r="C49" s="1321"/>
      <c r="D49" s="421" t="s">
        <v>278</v>
      </c>
      <c r="E49" s="381"/>
      <c r="F49" s="381"/>
      <c r="G49" s="381"/>
      <c r="H49" s="381"/>
      <c r="I49" s="381"/>
      <c r="J49" s="381"/>
      <c r="K49" s="382">
        <v>72.099999999999994</v>
      </c>
      <c r="L49" s="383">
        <v>71.8</v>
      </c>
      <c r="M49" s="83"/>
      <c r="N49" s="83"/>
    </row>
    <row r="50" spans="1:14">
      <c r="A50" s="83"/>
      <c r="B50" s="1322"/>
      <c r="C50" s="1323"/>
      <c r="D50" s="421" t="s">
        <v>279</v>
      </c>
      <c r="E50" s="381"/>
      <c r="F50" s="381"/>
      <c r="G50" s="381"/>
      <c r="H50" s="381"/>
      <c r="I50" s="381"/>
      <c r="J50" s="381"/>
      <c r="K50" s="382">
        <v>84.5</v>
      </c>
      <c r="L50" s="383">
        <v>86.3</v>
      </c>
      <c r="M50" s="83"/>
      <c r="N50" s="83"/>
    </row>
    <row r="51" spans="1:14">
      <c r="A51" s="83"/>
      <c r="B51" s="1318" t="s">
        <v>505</v>
      </c>
      <c r="C51" s="1319"/>
      <c r="D51" s="421" t="s">
        <v>420</v>
      </c>
      <c r="E51" s="381"/>
      <c r="F51" s="381"/>
      <c r="G51" s="381"/>
      <c r="H51" s="381"/>
      <c r="I51" s="381"/>
      <c r="J51" s="381"/>
      <c r="K51" s="382">
        <v>47.4</v>
      </c>
      <c r="L51" s="383">
        <v>43.8</v>
      </c>
      <c r="M51" s="83"/>
      <c r="N51" s="83"/>
    </row>
    <row r="52" spans="1:14">
      <c r="A52" s="83"/>
      <c r="B52" s="1322"/>
      <c r="C52" s="1323"/>
      <c r="D52" s="421" t="s">
        <v>282</v>
      </c>
      <c r="E52" s="381"/>
      <c r="F52" s="381"/>
      <c r="G52" s="381"/>
      <c r="H52" s="381"/>
      <c r="I52" s="381"/>
      <c r="J52" s="381"/>
      <c r="K52" s="382">
        <v>35.6</v>
      </c>
      <c r="L52" s="383">
        <v>33.799999999999997</v>
      </c>
      <c r="M52" s="83"/>
      <c r="N52" s="83"/>
    </row>
    <row r="53" spans="1:14">
      <c r="A53" s="83"/>
      <c r="B53" s="1337" t="s">
        <v>283</v>
      </c>
      <c r="C53" s="1338"/>
      <c r="D53" s="421" t="s">
        <v>284</v>
      </c>
      <c r="E53" s="381"/>
      <c r="F53" s="381"/>
      <c r="G53" s="381"/>
      <c r="H53" s="381"/>
      <c r="I53" s="381"/>
      <c r="J53" s="381"/>
      <c r="K53" s="382">
        <v>54.7</v>
      </c>
      <c r="L53" s="383">
        <v>53.5</v>
      </c>
      <c r="M53" s="83"/>
      <c r="N53" s="83"/>
    </row>
    <row r="54" spans="1:14">
      <c r="A54" s="83"/>
      <c r="B54" s="1339"/>
      <c r="C54" s="1340"/>
      <c r="D54" s="421" t="s">
        <v>285</v>
      </c>
      <c r="E54" s="381"/>
      <c r="F54" s="381"/>
      <c r="G54" s="381"/>
      <c r="H54" s="381"/>
      <c r="I54" s="381"/>
      <c r="J54" s="381"/>
      <c r="K54" s="382">
        <v>53.6</v>
      </c>
      <c r="L54" s="383">
        <v>50.1</v>
      </c>
      <c r="M54" s="83"/>
      <c r="N54" s="83"/>
    </row>
    <row r="55" spans="1:14">
      <c r="A55" s="83"/>
      <c r="B55" s="1339"/>
      <c r="C55" s="1340"/>
      <c r="D55" s="421" t="s">
        <v>286</v>
      </c>
      <c r="E55" s="381"/>
      <c r="F55" s="381"/>
      <c r="G55" s="381"/>
      <c r="H55" s="381"/>
      <c r="I55" s="381"/>
      <c r="J55" s="381"/>
      <c r="K55" s="382">
        <v>63.1</v>
      </c>
      <c r="L55" s="383">
        <v>61.1</v>
      </c>
      <c r="M55" s="83"/>
      <c r="N55" s="83"/>
    </row>
    <row r="56" spans="1:14">
      <c r="A56" s="83"/>
      <c r="B56" s="1339"/>
      <c r="C56" s="1340"/>
      <c r="D56" s="421" t="s">
        <v>287</v>
      </c>
      <c r="E56" s="381"/>
      <c r="F56" s="381"/>
      <c r="G56" s="381"/>
      <c r="H56" s="381"/>
      <c r="I56" s="381"/>
      <c r="J56" s="381"/>
      <c r="K56" s="382">
        <v>3.9</v>
      </c>
      <c r="L56" s="383">
        <v>5.8</v>
      </c>
      <c r="M56" s="83"/>
      <c r="N56" s="83"/>
    </row>
    <row r="57" spans="1:14">
      <c r="A57" s="83"/>
      <c r="B57" s="1339"/>
      <c r="C57" s="1340"/>
      <c r="D57" s="421" t="s">
        <v>506</v>
      </c>
      <c r="E57" s="381"/>
      <c r="F57" s="381"/>
      <c r="G57" s="381"/>
      <c r="H57" s="381"/>
      <c r="I57" s="381"/>
      <c r="J57" s="381"/>
      <c r="K57" s="382">
        <v>11.4</v>
      </c>
      <c r="L57" s="383">
        <v>15.6</v>
      </c>
      <c r="M57" s="83"/>
      <c r="N57" s="83"/>
    </row>
    <row r="58" spans="1:14">
      <c r="A58" s="83"/>
      <c r="B58" s="1339"/>
      <c r="C58" s="1340"/>
      <c r="D58" s="421" t="s">
        <v>289</v>
      </c>
      <c r="E58" s="381"/>
      <c r="F58" s="381"/>
      <c r="G58" s="381"/>
      <c r="H58" s="381"/>
      <c r="I58" s="381"/>
      <c r="J58" s="381"/>
      <c r="K58" s="382">
        <v>31.6</v>
      </c>
      <c r="L58" s="383">
        <v>33.299999999999997</v>
      </c>
      <c r="M58" s="83"/>
      <c r="N58" s="83"/>
    </row>
    <row r="59" spans="1:14">
      <c r="A59" s="83"/>
      <c r="B59" s="1339"/>
      <c r="C59" s="1340"/>
      <c r="D59" s="421" t="s">
        <v>422</v>
      </c>
      <c r="E59" s="381"/>
      <c r="F59" s="381"/>
      <c r="G59" s="381"/>
      <c r="H59" s="381"/>
      <c r="I59" s="381"/>
      <c r="J59" s="381"/>
      <c r="K59" s="382">
        <v>32.200000000000003</v>
      </c>
      <c r="L59" s="383">
        <v>31.8</v>
      </c>
      <c r="M59" s="83"/>
      <c r="N59" s="83"/>
    </row>
    <row r="60" spans="1:14">
      <c r="A60" s="83"/>
      <c r="B60" s="1341"/>
      <c r="C60" s="1342"/>
      <c r="D60" s="421" t="s">
        <v>423</v>
      </c>
      <c r="E60" s="381"/>
      <c r="F60" s="381"/>
      <c r="G60" s="381"/>
      <c r="H60" s="381"/>
      <c r="I60" s="381"/>
      <c r="J60" s="381"/>
      <c r="K60" s="382">
        <v>25.6</v>
      </c>
      <c r="L60" s="383">
        <v>25</v>
      </c>
      <c r="M60" s="83"/>
      <c r="N60" s="83"/>
    </row>
    <row r="61" spans="1:14">
      <c r="A61" s="83"/>
      <c r="B61" s="1318" t="s">
        <v>424</v>
      </c>
      <c r="C61" s="1319"/>
      <c r="D61" s="422" t="s">
        <v>291</v>
      </c>
      <c r="E61" s="414"/>
      <c r="F61" s="414"/>
      <c r="G61" s="414"/>
      <c r="H61" s="414"/>
      <c r="I61" s="414"/>
      <c r="J61" s="415"/>
      <c r="K61" s="382">
        <v>73.7</v>
      </c>
      <c r="L61" s="383">
        <v>74.599999999999994</v>
      </c>
      <c r="M61" s="83"/>
      <c r="N61" s="83"/>
    </row>
    <row r="62" spans="1:14">
      <c r="A62" s="83"/>
      <c r="B62" s="1322"/>
      <c r="C62" s="1323"/>
      <c r="D62" s="423" t="s">
        <v>292</v>
      </c>
      <c r="E62" s="381"/>
      <c r="F62" s="381"/>
      <c r="G62" s="381"/>
      <c r="H62" s="381"/>
      <c r="I62" s="381"/>
      <c r="J62" s="381"/>
      <c r="K62" s="382">
        <v>37.1</v>
      </c>
      <c r="L62" s="383">
        <v>36.700000000000003</v>
      </c>
      <c r="M62" s="83"/>
      <c r="N62" s="83"/>
    </row>
    <row r="63" spans="1:14">
      <c r="A63" s="83"/>
      <c r="B63" s="1318" t="s">
        <v>293</v>
      </c>
      <c r="C63" s="1319"/>
      <c r="D63" s="421" t="s">
        <v>294</v>
      </c>
      <c r="E63" s="381"/>
      <c r="F63" s="381"/>
      <c r="G63" s="381"/>
      <c r="H63" s="381"/>
      <c r="I63" s="381"/>
      <c r="J63" s="381"/>
      <c r="K63" s="382">
        <v>62.4</v>
      </c>
      <c r="L63" s="383">
        <v>63.8</v>
      </c>
      <c r="M63" s="83"/>
      <c r="N63" s="83"/>
    </row>
    <row r="64" spans="1:14">
      <c r="A64" s="83"/>
      <c r="B64" s="1322"/>
      <c r="C64" s="1323"/>
      <c r="D64" s="421" t="s">
        <v>295</v>
      </c>
      <c r="E64" s="381"/>
      <c r="F64" s="381"/>
      <c r="G64" s="381"/>
      <c r="H64" s="381"/>
      <c r="I64" s="381"/>
      <c r="J64" s="381"/>
      <c r="K64" s="382">
        <v>6.6</v>
      </c>
      <c r="L64" s="383">
        <v>6.3</v>
      </c>
      <c r="M64" s="83"/>
      <c r="N64" s="83"/>
    </row>
    <row r="65" spans="1:14">
      <c r="A65" s="83"/>
      <c r="B65" s="1318" t="s">
        <v>300</v>
      </c>
      <c r="C65" s="1319"/>
      <c r="D65" s="421" t="s">
        <v>395</v>
      </c>
      <c r="E65" s="381"/>
      <c r="F65" s="381"/>
      <c r="G65" s="381"/>
      <c r="H65" s="381"/>
      <c r="I65" s="381"/>
      <c r="J65" s="381"/>
      <c r="K65" s="382">
        <v>78.599999999999994</v>
      </c>
      <c r="L65" s="383">
        <v>76.7</v>
      </c>
      <c r="M65" s="83"/>
      <c r="N65" s="83"/>
    </row>
    <row r="66" spans="1:14">
      <c r="A66" s="83"/>
      <c r="B66" s="1320"/>
      <c r="C66" s="1321"/>
      <c r="D66" s="421" t="s">
        <v>302</v>
      </c>
      <c r="E66" s="381"/>
      <c r="F66" s="381"/>
      <c r="G66" s="381"/>
      <c r="H66" s="381"/>
      <c r="I66" s="381"/>
      <c r="J66" s="381"/>
      <c r="K66" s="382">
        <v>47.1</v>
      </c>
      <c r="L66" s="383">
        <v>100</v>
      </c>
      <c r="M66" s="83"/>
      <c r="N66" s="83"/>
    </row>
    <row r="67" spans="1:14" ht="14.25" thickBot="1">
      <c r="A67" s="83"/>
      <c r="B67" s="1343"/>
      <c r="C67" s="1344"/>
      <c r="D67" s="424" t="s">
        <v>303</v>
      </c>
      <c r="E67" s="385"/>
      <c r="F67" s="385"/>
      <c r="G67" s="385"/>
      <c r="H67" s="385"/>
      <c r="I67" s="385"/>
      <c r="J67" s="385"/>
      <c r="K67" s="386">
        <v>15</v>
      </c>
      <c r="L67" s="387">
        <v>16</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875" customWidth="1"/>
    <col min="23" max="23" width="11.875" customWidth="1"/>
  </cols>
  <sheetData>
    <row r="1" spans="1:14" ht="32.25">
      <c r="A1" s="83"/>
      <c r="B1" s="169" t="s">
        <v>1691</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3747</v>
      </c>
      <c r="E5" s="1324">
        <v>14.988000000000001</v>
      </c>
      <c r="F5" s="1324"/>
      <c r="G5" s="1324"/>
      <c r="H5" s="1324"/>
      <c r="I5" s="1324"/>
      <c r="J5" s="1324"/>
      <c r="K5" s="1324"/>
      <c r="L5" s="1324"/>
      <c r="M5" s="1324"/>
      <c r="N5" s="174"/>
    </row>
    <row r="6" spans="1:14" ht="15" thickBot="1">
      <c r="A6" s="83"/>
      <c r="C6" s="172" t="s">
        <v>531</v>
      </c>
      <c r="D6" s="175"/>
      <c r="E6" s="174"/>
      <c r="F6" s="174"/>
      <c r="G6" s="174"/>
      <c r="H6" s="174"/>
      <c r="I6" s="174"/>
      <c r="J6" s="176" t="s">
        <v>425</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20.7</v>
      </c>
      <c r="F10" s="369">
        <v>20.9</v>
      </c>
      <c r="G10" s="369">
        <v>17.5</v>
      </c>
      <c r="H10" s="369">
        <v>15.5</v>
      </c>
      <c r="I10" s="369">
        <v>15.3</v>
      </c>
      <c r="J10" s="370">
        <v>10.199999999999999</v>
      </c>
      <c r="K10" s="83"/>
      <c r="L10" s="83"/>
      <c r="M10" s="83"/>
      <c r="N10" s="83"/>
    </row>
    <row r="11" spans="1:14">
      <c r="A11" s="83"/>
      <c r="B11" s="365"/>
      <c r="C11" s="371" t="s">
        <v>34</v>
      </c>
      <c r="D11" s="368">
        <v>44.5</v>
      </c>
      <c r="E11" s="369">
        <v>10.1</v>
      </c>
      <c r="F11" s="369">
        <v>9.1999999999999993</v>
      </c>
      <c r="G11" s="369">
        <v>7.6</v>
      </c>
      <c r="H11" s="369">
        <v>6.8</v>
      </c>
      <c r="I11" s="369">
        <v>6.2</v>
      </c>
      <c r="J11" s="370">
        <v>4.5</v>
      </c>
      <c r="K11" s="83"/>
      <c r="L11" s="83"/>
      <c r="M11" s="83"/>
      <c r="N11" s="83"/>
    </row>
    <row r="12" spans="1:14" ht="14.25" thickBot="1">
      <c r="A12" s="83"/>
      <c r="B12" s="372"/>
      <c r="C12" s="373" t="s">
        <v>35</v>
      </c>
      <c r="D12" s="374">
        <v>55.5</v>
      </c>
      <c r="E12" s="375">
        <v>10.5</v>
      </c>
      <c r="F12" s="375">
        <v>11.7</v>
      </c>
      <c r="G12" s="375">
        <v>9.9</v>
      </c>
      <c r="H12" s="375">
        <v>8.6999999999999993</v>
      </c>
      <c r="I12" s="375">
        <v>9.1</v>
      </c>
      <c r="J12" s="376">
        <v>5.6</v>
      </c>
      <c r="K12" s="83"/>
      <c r="L12" s="83"/>
      <c r="M12" s="83"/>
      <c r="N12" s="83"/>
    </row>
    <row r="13" spans="1:14" ht="13.5" customHeight="1" thickBot="1">
      <c r="A13" s="83"/>
      <c r="B13" s="83"/>
      <c r="C13" s="83"/>
      <c r="D13" s="83"/>
      <c r="E13" s="83"/>
      <c r="F13" s="83"/>
      <c r="G13" s="83"/>
      <c r="H13" s="83"/>
      <c r="I13" s="177" t="s">
        <v>177</v>
      </c>
      <c r="J13" s="83"/>
      <c r="K13" s="83"/>
      <c r="L13" s="83"/>
      <c r="M13" s="83"/>
      <c r="N13" s="83"/>
    </row>
    <row r="14" spans="1:14" ht="69" customHeight="1">
      <c r="A14" s="83"/>
      <c r="B14" s="1325" t="s">
        <v>275</v>
      </c>
      <c r="C14" s="1317"/>
      <c r="D14" s="1317"/>
      <c r="E14" s="1317"/>
      <c r="F14" s="377"/>
      <c r="G14" s="377"/>
      <c r="H14" s="378" t="s">
        <v>403</v>
      </c>
      <c r="I14" s="419" t="s">
        <v>507</v>
      </c>
      <c r="J14" s="83"/>
      <c r="K14" s="83"/>
      <c r="L14" s="83"/>
      <c r="M14" s="83"/>
      <c r="N14" s="83"/>
    </row>
    <row r="15" spans="1:14">
      <c r="A15" s="83"/>
      <c r="B15" s="380" t="s">
        <v>563</v>
      </c>
      <c r="C15" s="381"/>
      <c r="D15" s="381"/>
      <c r="E15" s="381"/>
      <c r="F15" s="381"/>
      <c r="G15" s="381"/>
      <c r="H15" s="382">
        <v>5.9</v>
      </c>
      <c r="I15" s="383">
        <v>7</v>
      </c>
      <c r="J15" s="83"/>
      <c r="K15" s="83"/>
      <c r="L15" s="83"/>
      <c r="M15" s="83"/>
      <c r="N15" s="83"/>
    </row>
    <row r="16" spans="1:14">
      <c r="A16" s="83"/>
      <c r="B16" s="380" t="s">
        <v>564</v>
      </c>
      <c r="C16" s="381"/>
      <c r="D16" s="381"/>
      <c r="E16" s="381"/>
      <c r="F16" s="381"/>
      <c r="G16" s="381"/>
      <c r="H16" s="382">
        <v>33.1</v>
      </c>
      <c r="I16" s="383">
        <v>34.299999999999997</v>
      </c>
      <c r="J16" s="83"/>
      <c r="K16" s="83"/>
      <c r="L16" s="83"/>
      <c r="M16" s="83"/>
      <c r="N16" s="83"/>
    </row>
    <row r="17" spans="1:21">
      <c r="A17" s="83"/>
      <c r="B17" s="380" t="s">
        <v>565</v>
      </c>
      <c r="C17" s="381"/>
      <c r="D17" s="381"/>
      <c r="E17" s="381"/>
      <c r="F17" s="381"/>
      <c r="G17" s="381"/>
      <c r="H17" s="382">
        <v>28.5</v>
      </c>
      <c r="I17" s="383">
        <v>29.3</v>
      </c>
      <c r="J17" s="83"/>
      <c r="K17" s="83"/>
      <c r="L17" s="83"/>
      <c r="M17" s="83"/>
      <c r="N17" s="83"/>
    </row>
    <row r="18" spans="1:21" ht="14.25" thickBot="1">
      <c r="A18" s="83"/>
      <c r="B18" s="384" t="s">
        <v>566</v>
      </c>
      <c r="C18" s="385"/>
      <c r="D18" s="385"/>
      <c r="E18" s="385"/>
      <c r="F18" s="385"/>
      <c r="G18" s="385"/>
      <c r="H18" s="386">
        <v>42.8</v>
      </c>
      <c r="I18" s="387">
        <v>40.700000000000003</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177</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420" t="s">
        <v>507</v>
      </c>
      <c r="G25" s="83"/>
      <c r="H25" s="83"/>
      <c r="I25" s="83"/>
      <c r="J25" s="83"/>
      <c r="K25" s="83"/>
      <c r="L25" s="83"/>
      <c r="M25" s="83"/>
      <c r="N25" s="83"/>
      <c r="R25" s="179"/>
      <c r="S25" s="180" t="s">
        <v>507</v>
      </c>
      <c r="T25" s="181" t="s">
        <v>407</v>
      </c>
      <c r="U25" s="182"/>
    </row>
    <row r="26" spans="1:21" ht="13.5" customHeight="1">
      <c r="A26" s="83"/>
      <c r="B26" s="392" t="s">
        <v>1</v>
      </c>
      <c r="C26" s="393"/>
      <c r="D26" s="394">
        <v>2</v>
      </c>
      <c r="E26" s="396">
        <v>51</v>
      </c>
      <c r="F26" s="397">
        <v>40.9</v>
      </c>
      <c r="G26" s="83"/>
      <c r="H26" s="83"/>
      <c r="I26" s="83"/>
      <c r="J26" s="83"/>
      <c r="K26" s="83"/>
      <c r="L26" s="83"/>
      <c r="M26" s="83"/>
      <c r="N26" s="83"/>
      <c r="R26" s="182" t="s">
        <v>408</v>
      </c>
      <c r="S26" s="183">
        <v>40.9</v>
      </c>
      <c r="T26" s="184">
        <v>51</v>
      </c>
      <c r="U26" s="185"/>
    </row>
    <row r="27" spans="1:21" ht="13.5" customHeight="1">
      <c r="A27" s="83"/>
      <c r="B27" s="380" t="s">
        <v>2</v>
      </c>
      <c r="C27" s="381"/>
      <c r="D27" s="398">
        <v>2</v>
      </c>
      <c r="E27" s="399">
        <v>50.4</v>
      </c>
      <c r="F27" s="400">
        <v>44.9</v>
      </c>
      <c r="G27" s="83"/>
      <c r="H27" s="83"/>
      <c r="I27" s="83"/>
      <c r="J27" s="83"/>
      <c r="K27" s="83"/>
      <c r="L27" s="83"/>
      <c r="M27" s="83"/>
      <c r="N27" s="83"/>
      <c r="R27" s="182" t="s">
        <v>409</v>
      </c>
      <c r="S27" s="183">
        <v>44.9</v>
      </c>
      <c r="T27" s="184">
        <v>50.4</v>
      </c>
      <c r="U27" s="185"/>
    </row>
    <row r="28" spans="1:21" ht="13.5" customHeight="1">
      <c r="A28" s="83"/>
      <c r="B28" s="1345" t="s">
        <v>410</v>
      </c>
      <c r="C28" s="401" t="s">
        <v>4</v>
      </c>
      <c r="D28" s="398">
        <v>3</v>
      </c>
      <c r="E28" s="399">
        <v>72.900000000000006</v>
      </c>
      <c r="F28" s="400">
        <v>63.1</v>
      </c>
      <c r="G28" s="83"/>
      <c r="H28" s="83"/>
      <c r="I28" s="83"/>
      <c r="J28" s="83"/>
      <c r="K28" s="83"/>
      <c r="L28" s="83"/>
      <c r="M28" s="83"/>
      <c r="N28" s="83"/>
      <c r="R28" s="186" t="s">
        <v>411</v>
      </c>
      <c r="S28" s="183">
        <v>63.1</v>
      </c>
      <c r="T28" s="184">
        <v>72.900000000000006</v>
      </c>
      <c r="U28" s="185"/>
    </row>
    <row r="29" spans="1:21" ht="13.5" customHeight="1">
      <c r="A29" s="83"/>
      <c r="B29" s="1346"/>
      <c r="C29" s="401" t="s">
        <v>5</v>
      </c>
      <c r="D29" s="398">
        <v>6</v>
      </c>
      <c r="E29" s="399">
        <v>48.8</v>
      </c>
      <c r="F29" s="400">
        <v>43</v>
      </c>
      <c r="G29" s="83"/>
      <c r="H29" s="83"/>
      <c r="I29" s="83"/>
      <c r="J29" s="83"/>
      <c r="K29" s="83"/>
      <c r="L29" s="83"/>
      <c r="M29" s="83"/>
      <c r="N29" s="83"/>
      <c r="R29" s="186" t="s">
        <v>412</v>
      </c>
      <c r="S29" s="183">
        <v>43</v>
      </c>
      <c r="T29" s="184">
        <v>48.8</v>
      </c>
      <c r="U29" s="185"/>
    </row>
    <row r="30" spans="1:21" ht="13.5" customHeight="1">
      <c r="A30" s="83"/>
      <c r="B30" s="1346"/>
      <c r="C30" s="401" t="s">
        <v>6</v>
      </c>
      <c r="D30" s="398">
        <v>3</v>
      </c>
      <c r="E30" s="399">
        <v>52.5</v>
      </c>
      <c r="F30" s="400">
        <v>46.4</v>
      </c>
      <c r="G30" s="83"/>
      <c r="H30" s="83"/>
      <c r="I30" s="83"/>
      <c r="J30" s="83"/>
      <c r="K30" s="83"/>
      <c r="L30" s="83"/>
      <c r="M30" s="83"/>
      <c r="N30" s="83"/>
      <c r="R30" s="182" t="s">
        <v>413</v>
      </c>
      <c r="S30" s="183">
        <v>46.4</v>
      </c>
      <c r="T30" s="184">
        <v>52.5</v>
      </c>
      <c r="U30" s="185"/>
    </row>
    <row r="31" spans="1:21" ht="13.5" customHeight="1">
      <c r="A31" s="83"/>
      <c r="B31" s="1346"/>
      <c r="C31" s="401" t="s">
        <v>508</v>
      </c>
      <c r="D31" s="398">
        <v>3</v>
      </c>
      <c r="E31" s="399">
        <v>53.3</v>
      </c>
      <c r="F31" s="400">
        <v>46.6</v>
      </c>
      <c r="G31" s="83"/>
      <c r="H31" s="83"/>
      <c r="I31" s="83"/>
      <c r="J31" s="83"/>
      <c r="K31" s="83"/>
      <c r="L31" s="83"/>
      <c r="M31" s="83"/>
      <c r="N31" s="83"/>
      <c r="R31" s="182" t="s">
        <v>414</v>
      </c>
      <c r="S31" s="183">
        <v>46.6</v>
      </c>
      <c r="T31" s="184">
        <v>53.3</v>
      </c>
      <c r="U31" s="185"/>
    </row>
    <row r="32" spans="1:21" ht="13.5" customHeight="1">
      <c r="A32" s="83"/>
      <c r="B32" s="1347"/>
      <c r="C32" s="401" t="s">
        <v>509</v>
      </c>
      <c r="D32" s="398">
        <v>3</v>
      </c>
      <c r="E32" s="399">
        <v>54.3</v>
      </c>
      <c r="F32" s="400">
        <v>49.9</v>
      </c>
      <c r="G32" s="83"/>
      <c r="H32" s="83"/>
      <c r="I32" s="83"/>
      <c r="J32" s="83"/>
      <c r="K32" s="83"/>
      <c r="L32" s="83"/>
      <c r="M32" s="83"/>
      <c r="N32" s="83"/>
      <c r="R32" s="182" t="s">
        <v>415</v>
      </c>
      <c r="S32" s="183">
        <v>49.9</v>
      </c>
      <c r="T32" s="184">
        <v>54.3</v>
      </c>
      <c r="U32" s="185"/>
    </row>
    <row r="33" spans="1:21" ht="14.25" thickBot="1">
      <c r="A33" s="83"/>
      <c r="B33" s="402" t="s">
        <v>7</v>
      </c>
      <c r="C33" s="403"/>
      <c r="D33" s="404">
        <v>3</v>
      </c>
      <c r="E33" s="406">
        <v>65.3</v>
      </c>
      <c r="F33" s="407">
        <v>55.9</v>
      </c>
      <c r="G33" s="83"/>
      <c r="H33" s="83"/>
      <c r="I33" s="83"/>
      <c r="J33" s="83"/>
      <c r="K33" s="83"/>
      <c r="L33" s="83"/>
      <c r="M33" s="83"/>
      <c r="N33" s="83"/>
      <c r="R33" s="187" t="s">
        <v>416</v>
      </c>
      <c r="S33" s="188">
        <v>55.9</v>
      </c>
      <c r="T33" s="189">
        <v>65.3</v>
      </c>
      <c r="U33" s="185"/>
    </row>
    <row r="34" spans="1:21" ht="15" thickTop="1" thickBot="1">
      <c r="A34" s="83"/>
      <c r="B34" s="408" t="s">
        <v>8</v>
      </c>
      <c r="C34" s="409"/>
      <c r="D34" s="410">
        <v>25</v>
      </c>
      <c r="E34" s="411">
        <v>55.6</v>
      </c>
      <c r="F34" s="412">
        <v>48.6</v>
      </c>
      <c r="G34" s="83"/>
      <c r="H34" s="83"/>
      <c r="I34" s="83"/>
      <c r="J34" s="83"/>
      <c r="K34" s="83"/>
      <c r="L34" s="83"/>
      <c r="M34" s="83"/>
      <c r="N34" s="83"/>
    </row>
    <row r="35" spans="1:21">
      <c r="A35" s="83"/>
      <c r="B35" s="425" t="s">
        <v>417</v>
      </c>
      <c r="C35" s="343"/>
      <c r="D35" s="343"/>
      <c r="E35" s="426">
        <v>100</v>
      </c>
      <c r="F35" s="427">
        <v>87.410071942446038</v>
      </c>
      <c r="G35" s="83"/>
      <c r="H35" s="83"/>
      <c r="I35" s="83"/>
      <c r="J35" s="83"/>
      <c r="K35" s="83"/>
      <c r="L35" s="83"/>
      <c r="M35" s="83"/>
      <c r="N35" s="83"/>
    </row>
    <row r="36" spans="1:21">
      <c r="A36" s="83"/>
      <c r="B36" s="428" t="s">
        <v>418</v>
      </c>
      <c r="C36" s="429"/>
      <c r="D36" s="429"/>
      <c r="E36" s="430">
        <v>100</v>
      </c>
      <c r="F36" s="431">
        <v>102.49376558603491</v>
      </c>
      <c r="G36" s="83"/>
      <c r="H36" s="83"/>
      <c r="I36" s="83"/>
      <c r="J36" s="83"/>
      <c r="K36" s="83"/>
      <c r="L36" s="83"/>
      <c r="M36" s="83"/>
      <c r="N36" s="83"/>
    </row>
    <row r="37" spans="1:21" ht="14.25" thickBot="1">
      <c r="A37" s="83"/>
      <c r="B37" s="432" t="s">
        <v>419</v>
      </c>
      <c r="C37" s="433"/>
      <c r="D37" s="433"/>
      <c r="E37" s="434">
        <v>0</v>
      </c>
      <c r="F37" s="435">
        <v>-15.083693643588873</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510</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48.6</v>
      </c>
      <c r="E42" s="369">
        <v>39</v>
      </c>
      <c r="F42" s="369">
        <v>45</v>
      </c>
      <c r="G42" s="369">
        <v>48.8</v>
      </c>
      <c r="H42" s="369">
        <v>54.5</v>
      </c>
      <c r="I42" s="369">
        <v>55.7</v>
      </c>
      <c r="J42" s="370">
        <v>55.8</v>
      </c>
      <c r="K42" s="83"/>
      <c r="L42" s="83"/>
      <c r="M42" s="83"/>
      <c r="N42" s="83"/>
    </row>
    <row r="43" spans="1:21">
      <c r="A43" s="83"/>
      <c r="B43" s="365"/>
      <c r="C43" s="371" t="s">
        <v>34</v>
      </c>
      <c r="D43" s="368">
        <v>50.6</v>
      </c>
      <c r="E43" s="369">
        <v>40.9</v>
      </c>
      <c r="F43" s="369">
        <v>48.2</v>
      </c>
      <c r="G43" s="369">
        <v>50.8</v>
      </c>
      <c r="H43" s="369">
        <v>55.8</v>
      </c>
      <c r="I43" s="369">
        <v>56.8</v>
      </c>
      <c r="J43" s="370">
        <v>61.1</v>
      </c>
      <c r="K43" s="83"/>
      <c r="L43" s="83"/>
      <c r="M43" s="83"/>
      <c r="N43" s="83"/>
    </row>
    <row r="44" spans="1:21" ht="14.25" thickBot="1">
      <c r="A44" s="83"/>
      <c r="B44" s="372"/>
      <c r="C44" s="373" t="s">
        <v>35</v>
      </c>
      <c r="D44" s="374">
        <v>47</v>
      </c>
      <c r="E44" s="375">
        <v>37.200000000000003</v>
      </c>
      <c r="F44" s="375">
        <v>42.4</v>
      </c>
      <c r="G44" s="375">
        <v>47.2</v>
      </c>
      <c r="H44" s="375">
        <v>53.4</v>
      </c>
      <c r="I44" s="375">
        <v>54.9</v>
      </c>
      <c r="J44" s="376">
        <v>51.5</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511</v>
      </c>
      <c r="M46" s="98"/>
      <c r="N46" s="98"/>
    </row>
    <row r="47" spans="1:21" ht="69.75" customHeight="1">
      <c r="A47" s="83"/>
      <c r="B47" s="417"/>
      <c r="C47" s="418"/>
      <c r="D47" s="1317" t="s">
        <v>275</v>
      </c>
      <c r="E47" s="1317"/>
      <c r="F47" s="1317"/>
      <c r="G47" s="1317"/>
      <c r="H47" s="1317"/>
      <c r="I47" s="1317"/>
      <c r="J47" s="1317"/>
      <c r="K47" s="378" t="s">
        <v>403</v>
      </c>
      <c r="L47" s="419" t="s">
        <v>507</v>
      </c>
      <c r="M47" s="83"/>
      <c r="N47" s="83"/>
    </row>
    <row r="48" spans="1:21">
      <c r="A48" s="83"/>
      <c r="B48" s="1318" t="s">
        <v>21</v>
      </c>
      <c r="C48" s="1319"/>
      <c r="D48" s="421" t="s">
        <v>277</v>
      </c>
      <c r="E48" s="381"/>
      <c r="F48" s="381"/>
      <c r="G48" s="381"/>
      <c r="H48" s="381"/>
      <c r="I48" s="381"/>
      <c r="J48" s="381"/>
      <c r="K48" s="382">
        <v>54.9</v>
      </c>
      <c r="L48" s="383">
        <v>52.9</v>
      </c>
      <c r="M48" s="83"/>
      <c r="N48" s="83"/>
    </row>
    <row r="49" spans="1:14">
      <c r="A49" s="83"/>
      <c r="B49" s="1320"/>
      <c r="C49" s="1321"/>
      <c r="D49" s="421" t="s">
        <v>278</v>
      </c>
      <c r="E49" s="381"/>
      <c r="F49" s="381"/>
      <c r="G49" s="381"/>
      <c r="H49" s="381"/>
      <c r="I49" s="381"/>
      <c r="J49" s="381"/>
      <c r="K49" s="382">
        <v>72.099999999999994</v>
      </c>
      <c r="L49" s="383">
        <v>69.8</v>
      </c>
      <c r="M49" s="83"/>
      <c r="N49" s="83"/>
    </row>
    <row r="50" spans="1:14">
      <c r="A50" s="83"/>
      <c r="B50" s="1322"/>
      <c r="C50" s="1323"/>
      <c r="D50" s="421" t="s">
        <v>279</v>
      </c>
      <c r="E50" s="381"/>
      <c r="F50" s="381"/>
      <c r="G50" s="381"/>
      <c r="H50" s="381"/>
      <c r="I50" s="381"/>
      <c r="J50" s="381"/>
      <c r="K50" s="382">
        <v>84.5</v>
      </c>
      <c r="L50" s="383">
        <v>87.6</v>
      </c>
      <c r="M50" s="83"/>
      <c r="N50" s="83"/>
    </row>
    <row r="51" spans="1:14">
      <c r="A51" s="83"/>
      <c r="B51" s="1318" t="s">
        <v>512</v>
      </c>
      <c r="C51" s="1319"/>
      <c r="D51" s="421" t="s">
        <v>420</v>
      </c>
      <c r="E51" s="381"/>
      <c r="F51" s="381"/>
      <c r="G51" s="381"/>
      <c r="H51" s="381"/>
      <c r="I51" s="381"/>
      <c r="J51" s="381"/>
      <c r="K51" s="382">
        <v>47.4</v>
      </c>
      <c r="L51" s="383">
        <v>58.3</v>
      </c>
      <c r="M51" s="83"/>
      <c r="N51" s="83"/>
    </row>
    <row r="52" spans="1:14">
      <c r="A52" s="83"/>
      <c r="B52" s="1322"/>
      <c r="C52" s="1323"/>
      <c r="D52" s="421" t="s">
        <v>282</v>
      </c>
      <c r="E52" s="381"/>
      <c r="F52" s="381"/>
      <c r="G52" s="381"/>
      <c r="H52" s="381"/>
      <c r="I52" s="381"/>
      <c r="J52" s="381"/>
      <c r="K52" s="382">
        <v>35.6</v>
      </c>
      <c r="L52" s="383">
        <v>34.799999999999997</v>
      </c>
      <c r="M52" s="83"/>
      <c r="N52" s="83"/>
    </row>
    <row r="53" spans="1:14">
      <c r="A53" s="83"/>
      <c r="B53" s="1337" t="s">
        <v>283</v>
      </c>
      <c r="C53" s="1338"/>
      <c r="D53" s="421" t="s">
        <v>284</v>
      </c>
      <c r="E53" s="381"/>
      <c r="F53" s="381"/>
      <c r="G53" s="381"/>
      <c r="H53" s="381"/>
      <c r="I53" s="381"/>
      <c r="J53" s="381"/>
      <c r="K53" s="382">
        <v>54.7</v>
      </c>
      <c r="L53" s="383">
        <v>54.4</v>
      </c>
      <c r="M53" s="83"/>
      <c r="N53" s="83"/>
    </row>
    <row r="54" spans="1:14">
      <c r="A54" s="83"/>
      <c r="B54" s="1339"/>
      <c r="C54" s="1340"/>
      <c r="D54" s="421" t="s">
        <v>285</v>
      </c>
      <c r="E54" s="381"/>
      <c r="F54" s="381"/>
      <c r="G54" s="381"/>
      <c r="H54" s="381"/>
      <c r="I54" s="381"/>
      <c r="J54" s="381"/>
      <c r="K54" s="382">
        <v>53.6</v>
      </c>
      <c r="L54" s="383">
        <v>54.1</v>
      </c>
      <c r="M54" s="83"/>
      <c r="N54" s="83"/>
    </row>
    <row r="55" spans="1:14">
      <c r="A55" s="83"/>
      <c r="B55" s="1339"/>
      <c r="C55" s="1340"/>
      <c r="D55" s="421" t="s">
        <v>286</v>
      </c>
      <c r="E55" s="381"/>
      <c r="F55" s="381"/>
      <c r="G55" s="381"/>
      <c r="H55" s="381"/>
      <c r="I55" s="381"/>
      <c r="J55" s="381"/>
      <c r="K55" s="382">
        <v>63.1</v>
      </c>
      <c r="L55" s="383">
        <v>58.7</v>
      </c>
      <c r="M55" s="83"/>
      <c r="N55" s="83"/>
    </row>
    <row r="56" spans="1:14">
      <c r="A56" s="83"/>
      <c r="B56" s="1339"/>
      <c r="C56" s="1340"/>
      <c r="D56" s="421" t="s">
        <v>287</v>
      </c>
      <c r="E56" s="381"/>
      <c r="F56" s="381"/>
      <c r="G56" s="381"/>
      <c r="H56" s="381"/>
      <c r="I56" s="381"/>
      <c r="J56" s="381"/>
      <c r="K56" s="382">
        <v>3.9</v>
      </c>
      <c r="L56" s="383">
        <v>4.3</v>
      </c>
      <c r="M56" s="83"/>
      <c r="N56" s="83"/>
    </row>
    <row r="57" spans="1:14">
      <c r="A57" s="83"/>
      <c r="B57" s="1339"/>
      <c r="C57" s="1340"/>
      <c r="D57" s="421" t="s">
        <v>513</v>
      </c>
      <c r="E57" s="381"/>
      <c r="F57" s="381"/>
      <c r="G57" s="381"/>
      <c r="H57" s="381"/>
      <c r="I57" s="381"/>
      <c r="J57" s="381"/>
      <c r="K57" s="382">
        <v>11.4</v>
      </c>
      <c r="L57" s="383">
        <v>18.2</v>
      </c>
      <c r="M57" s="83"/>
      <c r="N57" s="83"/>
    </row>
    <row r="58" spans="1:14">
      <c r="A58" s="83"/>
      <c r="B58" s="1339"/>
      <c r="C58" s="1340"/>
      <c r="D58" s="421" t="s">
        <v>289</v>
      </c>
      <c r="E58" s="381"/>
      <c r="F58" s="381"/>
      <c r="G58" s="381"/>
      <c r="H58" s="381"/>
      <c r="I58" s="381"/>
      <c r="J58" s="381"/>
      <c r="K58" s="382">
        <v>31.6</v>
      </c>
      <c r="L58" s="383">
        <v>34.6</v>
      </c>
      <c r="M58" s="83"/>
      <c r="N58" s="83"/>
    </row>
    <row r="59" spans="1:14">
      <c r="A59" s="83"/>
      <c r="B59" s="1339"/>
      <c r="C59" s="1340"/>
      <c r="D59" s="421" t="s">
        <v>422</v>
      </c>
      <c r="E59" s="381"/>
      <c r="F59" s="381"/>
      <c r="G59" s="381"/>
      <c r="H59" s="381"/>
      <c r="I59" s="381"/>
      <c r="J59" s="381"/>
      <c r="K59" s="382">
        <v>32.200000000000003</v>
      </c>
      <c r="L59" s="383">
        <v>40.299999999999997</v>
      </c>
      <c r="M59" s="83"/>
      <c r="N59" s="83"/>
    </row>
    <row r="60" spans="1:14">
      <c r="A60" s="83"/>
      <c r="B60" s="1341"/>
      <c r="C60" s="1342"/>
      <c r="D60" s="421" t="s">
        <v>423</v>
      </c>
      <c r="E60" s="381"/>
      <c r="F60" s="381"/>
      <c r="G60" s="381"/>
      <c r="H60" s="381"/>
      <c r="I60" s="381"/>
      <c r="J60" s="381"/>
      <c r="K60" s="382">
        <v>25.6</v>
      </c>
      <c r="L60" s="383">
        <v>36.200000000000003</v>
      </c>
      <c r="M60" s="83"/>
      <c r="N60" s="83"/>
    </row>
    <row r="61" spans="1:14">
      <c r="A61" s="83"/>
      <c r="B61" s="1318" t="s">
        <v>424</v>
      </c>
      <c r="C61" s="1319"/>
      <c r="D61" s="422" t="s">
        <v>291</v>
      </c>
      <c r="E61" s="414"/>
      <c r="F61" s="414"/>
      <c r="G61" s="414"/>
      <c r="H61" s="414"/>
      <c r="I61" s="414"/>
      <c r="J61" s="415"/>
      <c r="K61" s="382">
        <v>73.7</v>
      </c>
      <c r="L61" s="383">
        <v>64.900000000000006</v>
      </c>
      <c r="M61" s="83"/>
      <c r="N61" s="83"/>
    </row>
    <row r="62" spans="1:14">
      <c r="A62" s="83"/>
      <c r="B62" s="1322"/>
      <c r="C62" s="1323"/>
      <c r="D62" s="423" t="s">
        <v>292</v>
      </c>
      <c r="E62" s="381"/>
      <c r="F62" s="381"/>
      <c r="G62" s="381"/>
      <c r="H62" s="381"/>
      <c r="I62" s="381"/>
      <c r="J62" s="381"/>
      <c r="K62" s="382">
        <v>37.1</v>
      </c>
      <c r="L62" s="383">
        <v>38.1</v>
      </c>
      <c r="M62" s="83"/>
      <c r="N62" s="83"/>
    </row>
    <row r="63" spans="1:14">
      <c r="A63" s="83"/>
      <c r="B63" s="1318" t="s">
        <v>293</v>
      </c>
      <c r="C63" s="1319"/>
      <c r="D63" s="421" t="s">
        <v>294</v>
      </c>
      <c r="E63" s="381"/>
      <c r="F63" s="381"/>
      <c r="G63" s="381"/>
      <c r="H63" s="381"/>
      <c r="I63" s="381"/>
      <c r="J63" s="381"/>
      <c r="K63" s="382">
        <v>62.4</v>
      </c>
      <c r="L63" s="383">
        <v>63.9</v>
      </c>
      <c r="M63" s="83"/>
      <c r="N63" s="83"/>
    </row>
    <row r="64" spans="1:14">
      <c r="A64" s="83"/>
      <c r="B64" s="1322"/>
      <c r="C64" s="1323"/>
      <c r="D64" s="421" t="s">
        <v>295</v>
      </c>
      <c r="E64" s="381"/>
      <c r="F64" s="381"/>
      <c r="G64" s="381"/>
      <c r="H64" s="381"/>
      <c r="I64" s="381"/>
      <c r="J64" s="381"/>
      <c r="K64" s="382">
        <v>6.6</v>
      </c>
      <c r="L64" s="383">
        <v>8.3000000000000007</v>
      </c>
      <c r="M64" s="83"/>
      <c r="N64" s="83"/>
    </row>
    <row r="65" spans="1:14">
      <c r="A65" s="83"/>
      <c r="B65" s="1318" t="s">
        <v>300</v>
      </c>
      <c r="C65" s="1319"/>
      <c r="D65" s="421" t="s">
        <v>395</v>
      </c>
      <c r="E65" s="381"/>
      <c r="F65" s="381"/>
      <c r="G65" s="381"/>
      <c r="H65" s="381"/>
      <c r="I65" s="381"/>
      <c r="J65" s="381"/>
      <c r="K65" s="382">
        <v>78.599999999999994</v>
      </c>
      <c r="L65" s="383">
        <v>75.2</v>
      </c>
      <c r="M65" s="83"/>
      <c r="N65" s="83"/>
    </row>
    <row r="66" spans="1:14">
      <c r="A66" s="83"/>
      <c r="B66" s="1320"/>
      <c r="C66" s="1321"/>
      <c r="D66" s="421" t="s">
        <v>302</v>
      </c>
      <c r="E66" s="381"/>
      <c r="F66" s="381"/>
      <c r="G66" s="381"/>
      <c r="H66" s="381"/>
      <c r="I66" s="381"/>
      <c r="J66" s="381"/>
      <c r="K66" s="382">
        <v>47.1</v>
      </c>
      <c r="L66" s="383">
        <v>50.2</v>
      </c>
      <c r="M66" s="83"/>
      <c r="N66" s="83"/>
    </row>
    <row r="67" spans="1:14" ht="14.25" thickBot="1">
      <c r="A67" s="83"/>
      <c r="B67" s="1343"/>
      <c r="C67" s="1344"/>
      <c r="D67" s="424" t="s">
        <v>303</v>
      </c>
      <c r="E67" s="385"/>
      <c r="F67" s="385"/>
      <c r="G67" s="385"/>
      <c r="H67" s="385"/>
      <c r="I67" s="385"/>
      <c r="J67" s="385"/>
      <c r="K67" s="386">
        <v>15</v>
      </c>
      <c r="L67" s="387">
        <v>100</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1692</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97" t="s">
        <v>400</v>
      </c>
      <c r="D5" s="316">
        <v>1108</v>
      </c>
      <c r="E5" s="1409">
        <v>4.4319999999999995</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15.3</v>
      </c>
      <c r="F9" s="369">
        <v>17</v>
      </c>
      <c r="G9" s="369">
        <v>16.3</v>
      </c>
      <c r="H9" s="369">
        <v>17.899999999999999</v>
      </c>
      <c r="I9" s="369">
        <v>19.3</v>
      </c>
      <c r="J9" s="370">
        <v>14.3</v>
      </c>
      <c r="K9" s="83"/>
      <c r="L9" s="83"/>
      <c r="M9" s="83"/>
      <c r="N9" s="83"/>
      <c r="O9" s="83"/>
    </row>
    <row r="10" spans="1:15" ht="18" customHeight="1">
      <c r="A10" s="83"/>
      <c r="B10" s="365"/>
      <c r="C10" s="371" t="s">
        <v>34</v>
      </c>
      <c r="D10" s="368">
        <v>47.7</v>
      </c>
      <c r="E10" s="369">
        <v>7.7</v>
      </c>
      <c r="F10" s="369">
        <v>8.4</v>
      </c>
      <c r="G10" s="369">
        <v>7.9</v>
      </c>
      <c r="H10" s="369">
        <v>8.6</v>
      </c>
      <c r="I10" s="369">
        <v>8.9</v>
      </c>
      <c r="J10" s="370">
        <v>6.3</v>
      </c>
      <c r="K10" s="83"/>
      <c r="L10" s="83"/>
      <c r="M10" s="83"/>
      <c r="N10" s="83"/>
      <c r="O10" s="83"/>
    </row>
    <row r="11" spans="1:15" ht="18" customHeight="1" thickBot="1">
      <c r="A11" s="83"/>
      <c r="B11" s="372"/>
      <c r="C11" s="373" t="s">
        <v>35</v>
      </c>
      <c r="D11" s="374">
        <v>52.3</v>
      </c>
      <c r="E11" s="375">
        <v>7.6</v>
      </c>
      <c r="F11" s="375">
        <v>8.6</v>
      </c>
      <c r="G11" s="375">
        <v>8.5</v>
      </c>
      <c r="H11" s="375">
        <v>9.3000000000000007</v>
      </c>
      <c r="I11" s="375">
        <v>10.4</v>
      </c>
      <c r="J11" s="376">
        <v>7.9</v>
      </c>
      <c r="K11" s="83"/>
      <c r="L11" s="83"/>
      <c r="M11" s="83"/>
      <c r="N11" s="83"/>
      <c r="O11" s="83"/>
    </row>
    <row r="12" spans="1:15" ht="15" customHeight="1" thickBot="1">
      <c r="A12" s="83"/>
      <c r="B12" s="83"/>
      <c r="C12" s="83"/>
      <c r="D12" s="83"/>
      <c r="E12" s="83"/>
      <c r="F12" s="83"/>
      <c r="G12" s="83"/>
      <c r="H12" s="83"/>
      <c r="I12" s="83"/>
      <c r="J12" s="98" t="s">
        <v>618</v>
      </c>
      <c r="K12" s="83"/>
      <c r="L12" s="83"/>
      <c r="M12" s="83"/>
      <c r="N12" s="83"/>
      <c r="O12" s="83"/>
    </row>
    <row r="13" spans="1:15" ht="18" customHeight="1">
      <c r="A13" s="83"/>
      <c r="B13" s="1325" t="s">
        <v>275</v>
      </c>
      <c r="C13" s="1317"/>
      <c r="D13" s="1317"/>
      <c r="E13" s="1317"/>
      <c r="F13" s="377"/>
      <c r="G13" s="377"/>
      <c r="H13" s="378" t="s">
        <v>234</v>
      </c>
      <c r="I13" s="378" t="s">
        <v>40</v>
      </c>
      <c r="J13" s="379" t="s">
        <v>40</v>
      </c>
      <c r="K13" s="83"/>
      <c r="L13" s="83"/>
      <c r="M13" s="83"/>
      <c r="N13" s="83"/>
      <c r="O13" s="83"/>
    </row>
    <row r="14" spans="1:15" ht="18" customHeight="1">
      <c r="A14" s="83"/>
      <c r="B14" s="380" t="s">
        <v>619</v>
      </c>
      <c r="C14" s="381"/>
      <c r="D14" s="381"/>
      <c r="E14" s="381"/>
      <c r="F14" s="381"/>
      <c r="G14" s="381"/>
      <c r="H14" s="382">
        <v>5.9</v>
      </c>
      <c r="I14" s="382">
        <v>5.0999999999999996</v>
      </c>
      <c r="J14" s="383">
        <v>5.0999999999999996</v>
      </c>
      <c r="K14" s="83"/>
      <c r="L14" s="83"/>
      <c r="M14" s="83"/>
      <c r="N14" s="83"/>
      <c r="O14" s="83"/>
    </row>
    <row r="15" spans="1:15" ht="18" customHeight="1">
      <c r="A15" s="83"/>
      <c r="B15" s="380" t="s">
        <v>564</v>
      </c>
      <c r="C15" s="381"/>
      <c r="D15" s="381"/>
      <c r="E15" s="381"/>
      <c r="F15" s="381"/>
      <c r="G15" s="381"/>
      <c r="H15" s="382">
        <v>33.1</v>
      </c>
      <c r="I15" s="382">
        <v>27.3</v>
      </c>
      <c r="J15" s="383">
        <v>27.3</v>
      </c>
      <c r="K15" s="83"/>
      <c r="L15" s="83"/>
      <c r="M15" s="83"/>
      <c r="N15" s="83"/>
      <c r="O15" s="83"/>
    </row>
    <row r="16" spans="1:15" ht="18" customHeight="1">
      <c r="A16" s="83"/>
      <c r="B16" s="380" t="s">
        <v>565</v>
      </c>
      <c r="C16" s="381"/>
      <c r="D16" s="381"/>
      <c r="E16" s="381"/>
      <c r="F16" s="381"/>
      <c r="G16" s="381"/>
      <c r="H16" s="382">
        <v>28.5</v>
      </c>
      <c r="I16" s="382">
        <v>23.8</v>
      </c>
      <c r="J16" s="383">
        <v>23.8</v>
      </c>
      <c r="K16" s="83"/>
      <c r="L16" s="83"/>
      <c r="M16" s="83"/>
      <c r="N16" s="83"/>
      <c r="O16" s="83"/>
    </row>
    <row r="17" spans="1:22" ht="18" customHeight="1" thickBot="1">
      <c r="A17" s="83"/>
      <c r="B17" s="384" t="s">
        <v>566</v>
      </c>
      <c r="C17" s="385"/>
      <c r="D17" s="385"/>
      <c r="E17" s="385"/>
      <c r="F17" s="385"/>
      <c r="G17" s="385"/>
      <c r="H17" s="386">
        <v>42.8</v>
      </c>
      <c r="I17" s="386">
        <v>34</v>
      </c>
      <c r="J17" s="387">
        <v>34</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618</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40</v>
      </c>
      <c r="G24" s="389"/>
      <c r="H24" s="83"/>
      <c r="I24" s="83"/>
      <c r="J24" s="83"/>
      <c r="K24" s="83"/>
      <c r="L24" s="83"/>
      <c r="M24" s="83"/>
      <c r="N24" s="83"/>
      <c r="O24" s="83"/>
    </row>
    <row r="25" spans="1:22" ht="18" customHeight="1">
      <c r="A25" s="83"/>
      <c r="B25" s="1330"/>
      <c r="C25" s="1331"/>
      <c r="D25" s="1334"/>
      <c r="E25" s="344"/>
      <c r="F25" s="344" t="s">
        <v>621</v>
      </c>
      <c r="G25" s="391" t="s">
        <v>40</v>
      </c>
      <c r="H25" s="83"/>
      <c r="I25" s="83"/>
      <c r="J25" s="83"/>
      <c r="K25" s="83"/>
      <c r="L25" s="83"/>
      <c r="M25" s="83"/>
      <c r="N25" s="83"/>
      <c r="O25" s="83"/>
      <c r="T25" s="179"/>
      <c r="U25" s="180" t="s">
        <v>40</v>
      </c>
      <c r="V25" s="181" t="s">
        <v>234</v>
      </c>
    </row>
    <row r="26" spans="1:22" ht="18" customHeight="1">
      <c r="A26" s="83"/>
      <c r="B26" s="392" t="s">
        <v>1</v>
      </c>
      <c r="C26" s="393"/>
      <c r="D26" s="394">
        <v>2</v>
      </c>
      <c r="E26" s="395">
        <v>51</v>
      </c>
      <c r="F26" s="396">
        <v>52.7</v>
      </c>
      <c r="G26" s="397">
        <v>52.7</v>
      </c>
      <c r="H26" s="83"/>
      <c r="I26" s="83"/>
      <c r="J26" s="83"/>
      <c r="K26" s="83"/>
      <c r="L26" s="83"/>
      <c r="M26" s="83"/>
      <c r="N26" s="83"/>
      <c r="O26" s="83"/>
      <c r="T26" s="186" t="s">
        <v>622</v>
      </c>
      <c r="U26" s="183">
        <v>52.7</v>
      </c>
      <c r="V26" s="184">
        <v>51</v>
      </c>
    </row>
    <row r="27" spans="1:22" ht="18" customHeight="1">
      <c r="A27" s="83"/>
      <c r="B27" s="380" t="s">
        <v>2</v>
      </c>
      <c r="C27" s="381"/>
      <c r="D27" s="398">
        <v>2</v>
      </c>
      <c r="E27" s="395">
        <v>50.4</v>
      </c>
      <c r="F27" s="399">
        <v>48.6</v>
      </c>
      <c r="G27" s="400">
        <v>48.6</v>
      </c>
      <c r="H27" s="83"/>
      <c r="I27" s="83"/>
      <c r="J27" s="83"/>
      <c r="K27" s="83"/>
      <c r="L27" s="83"/>
      <c r="M27" s="83"/>
      <c r="N27" s="83"/>
      <c r="O27" s="83"/>
      <c r="T27" s="186" t="s">
        <v>623</v>
      </c>
      <c r="U27" s="183">
        <v>48.6</v>
      </c>
      <c r="V27" s="184">
        <v>50.4</v>
      </c>
    </row>
    <row r="28" spans="1:22" ht="18" customHeight="1">
      <c r="A28" s="83"/>
      <c r="B28" s="1345" t="s">
        <v>410</v>
      </c>
      <c r="C28" s="401" t="s">
        <v>4</v>
      </c>
      <c r="D28" s="398">
        <v>3</v>
      </c>
      <c r="E28" s="395">
        <v>72.900000000000006</v>
      </c>
      <c r="F28" s="399">
        <v>72.900000000000006</v>
      </c>
      <c r="G28" s="400">
        <v>72.900000000000006</v>
      </c>
      <c r="H28" s="83"/>
      <c r="I28" s="83"/>
      <c r="J28" s="83"/>
      <c r="K28" s="83"/>
      <c r="L28" s="83"/>
      <c r="M28" s="83"/>
      <c r="N28" s="83"/>
      <c r="O28" s="83"/>
      <c r="T28" s="186" t="s">
        <v>411</v>
      </c>
      <c r="U28" s="183">
        <v>72.900000000000006</v>
      </c>
      <c r="V28" s="184">
        <v>72.900000000000006</v>
      </c>
    </row>
    <row r="29" spans="1:22" ht="18" customHeight="1">
      <c r="A29" s="83"/>
      <c r="B29" s="1346"/>
      <c r="C29" s="401" t="s">
        <v>5</v>
      </c>
      <c r="D29" s="398">
        <v>6</v>
      </c>
      <c r="E29" s="395">
        <v>48.8</v>
      </c>
      <c r="F29" s="399">
        <v>46</v>
      </c>
      <c r="G29" s="400">
        <v>46</v>
      </c>
      <c r="H29" s="83"/>
      <c r="I29" s="83"/>
      <c r="J29" s="83"/>
      <c r="K29" s="83"/>
      <c r="L29" s="83"/>
      <c r="M29" s="83"/>
      <c r="N29" s="83"/>
      <c r="O29" s="83"/>
      <c r="T29" s="186" t="s">
        <v>412</v>
      </c>
      <c r="U29" s="183">
        <v>46</v>
      </c>
      <c r="V29" s="184">
        <v>48.8</v>
      </c>
    </row>
    <row r="30" spans="1:22" ht="18" customHeight="1">
      <c r="A30" s="83"/>
      <c r="B30" s="1346"/>
      <c r="C30" s="401" t="s">
        <v>6</v>
      </c>
      <c r="D30" s="398">
        <v>3</v>
      </c>
      <c r="E30" s="395">
        <v>52.5</v>
      </c>
      <c r="F30" s="399">
        <v>53.3</v>
      </c>
      <c r="G30" s="400">
        <v>53.3</v>
      </c>
      <c r="H30" s="83"/>
      <c r="I30" s="83"/>
      <c r="J30" s="83"/>
      <c r="K30" s="83"/>
      <c r="L30" s="83"/>
      <c r="M30" s="83"/>
      <c r="N30" s="83"/>
      <c r="O30" s="83"/>
      <c r="T30" s="182" t="s">
        <v>624</v>
      </c>
      <c r="U30" s="183">
        <v>53.3</v>
      </c>
      <c r="V30" s="184">
        <v>52.5</v>
      </c>
    </row>
    <row r="31" spans="1:22" ht="18" customHeight="1">
      <c r="A31" s="83"/>
      <c r="B31" s="1346"/>
      <c r="C31" s="401" t="s">
        <v>223</v>
      </c>
      <c r="D31" s="398">
        <v>3</v>
      </c>
      <c r="E31" s="395">
        <v>53.3</v>
      </c>
      <c r="F31" s="399">
        <v>51.3</v>
      </c>
      <c r="G31" s="400">
        <v>51.3</v>
      </c>
      <c r="H31" s="83"/>
      <c r="I31" s="83"/>
      <c r="J31" s="83"/>
      <c r="K31" s="83"/>
      <c r="L31" s="83"/>
      <c r="M31" s="83"/>
      <c r="N31" s="83"/>
      <c r="O31" s="83"/>
      <c r="T31" s="182" t="s">
        <v>625</v>
      </c>
      <c r="U31" s="183">
        <v>51.3</v>
      </c>
      <c r="V31" s="184">
        <v>53.3</v>
      </c>
    </row>
    <row r="32" spans="1:22" ht="18" customHeight="1">
      <c r="A32" s="83"/>
      <c r="B32" s="1347"/>
      <c r="C32" s="401" t="s">
        <v>626</v>
      </c>
      <c r="D32" s="398">
        <v>3</v>
      </c>
      <c r="E32" s="395">
        <v>54.3</v>
      </c>
      <c r="F32" s="399">
        <v>53.6</v>
      </c>
      <c r="G32" s="400">
        <v>53.6</v>
      </c>
      <c r="H32" s="83"/>
      <c r="I32" s="83"/>
      <c r="J32" s="83"/>
      <c r="K32" s="83"/>
      <c r="L32" s="83"/>
      <c r="M32" s="83"/>
      <c r="N32" s="83"/>
      <c r="O32" s="83"/>
      <c r="T32" s="186" t="s">
        <v>627</v>
      </c>
      <c r="U32" s="183">
        <v>53.6</v>
      </c>
      <c r="V32" s="184">
        <v>54.3</v>
      </c>
    </row>
    <row r="33" spans="1:22" ht="18" customHeight="1" thickBot="1">
      <c r="A33" s="83"/>
      <c r="B33" s="402" t="s">
        <v>7</v>
      </c>
      <c r="C33" s="403"/>
      <c r="D33" s="404">
        <v>3</v>
      </c>
      <c r="E33" s="405">
        <v>65.3</v>
      </c>
      <c r="F33" s="406">
        <v>64.099999999999994</v>
      </c>
      <c r="G33" s="407">
        <v>64.099999999999994</v>
      </c>
      <c r="H33" s="83"/>
      <c r="I33" s="83"/>
      <c r="J33" s="83"/>
      <c r="K33" s="83"/>
      <c r="L33" s="83"/>
      <c r="M33" s="83"/>
      <c r="N33" s="83"/>
      <c r="O33" s="83"/>
      <c r="T33" s="318" t="s">
        <v>628</v>
      </c>
      <c r="U33" s="188">
        <v>64.099999999999994</v>
      </c>
      <c r="V33" s="189">
        <v>65.3</v>
      </c>
    </row>
    <row r="34" spans="1:22" ht="18" customHeight="1" thickTop="1" thickBot="1">
      <c r="A34" s="83"/>
      <c r="B34" s="408" t="s">
        <v>8</v>
      </c>
      <c r="C34" s="409"/>
      <c r="D34" s="410">
        <v>25</v>
      </c>
      <c r="E34" s="411">
        <v>55.6</v>
      </c>
      <c r="F34" s="411">
        <v>54.6</v>
      </c>
      <c r="G34" s="412">
        <v>54.6</v>
      </c>
      <c r="H34" s="83"/>
      <c r="I34" s="83"/>
      <c r="J34" s="83"/>
      <c r="K34" s="83"/>
      <c r="L34" s="83"/>
      <c r="M34" s="83"/>
      <c r="N34" s="83"/>
      <c r="O34" s="83"/>
    </row>
    <row r="35" spans="1:22" ht="17.25" customHeight="1">
      <c r="A35" s="83"/>
      <c r="B35" s="1401">
        <v>34</v>
      </c>
      <c r="C35" s="1401"/>
      <c r="D35" s="1401"/>
      <c r="E35" s="1401"/>
      <c r="F35" s="1401"/>
      <c r="G35" s="1401"/>
      <c r="H35" s="1401"/>
      <c r="I35" s="1401"/>
      <c r="J35" s="1401"/>
      <c r="K35" s="83"/>
      <c r="L35" s="83"/>
      <c r="M35" s="83"/>
      <c r="N35" s="83"/>
      <c r="O35" s="83"/>
    </row>
    <row r="36" spans="1:22" ht="13.5" customHeight="1" thickBot="1">
      <c r="A36" s="83"/>
      <c r="B36" s="1402">
        <v>36</v>
      </c>
      <c r="C36" s="1402"/>
      <c r="D36" s="1402"/>
      <c r="E36" s="1402"/>
      <c r="F36" s="1402"/>
      <c r="G36" s="1402"/>
      <c r="H36" s="1402"/>
      <c r="I36" s="1402"/>
      <c r="J36" s="319" t="s">
        <v>629</v>
      </c>
      <c r="K36" s="320"/>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54.6</v>
      </c>
      <c r="E39" s="369">
        <v>40.799999999999997</v>
      </c>
      <c r="F39" s="369">
        <v>49.5</v>
      </c>
      <c r="G39" s="369">
        <v>52</v>
      </c>
      <c r="H39" s="369">
        <v>60.2</v>
      </c>
      <c r="I39" s="369">
        <v>63</v>
      </c>
      <c r="J39" s="370">
        <v>59.8</v>
      </c>
      <c r="L39" s="83"/>
      <c r="M39" s="83"/>
      <c r="N39" s="83"/>
      <c r="O39" s="83"/>
    </row>
    <row r="40" spans="1:22" ht="18" customHeight="1">
      <c r="A40" s="83"/>
      <c r="B40" s="365"/>
      <c r="C40" s="371" t="s">
        <v>34</v>
      </c>
      <c r="D40" s="368">
        <v>55.2</v>
      </c>
      <c r="E40" s="369">
        <v>37.700000000000003</v>
      </c>
      <c r="F40" s="369">
        <v>48.7</v>
      </c>
      <c r="G40" s="369">
        <v>52.3</v>
      </c>
      <c r="H40" s="369">
        <v>62.7</v>
      </c>
      <c r="I40" s="369">
        <v>66.5</v>
      </c>
      <c r="J40" s="370">
        <v>62.5</v>
      </c>
      <c r="L40" s="83"/>
      <c r="M40" s="83"/>
      <c r="N40" s="83"/>
      <c r="O40" s="83"/>
    </row>
    <row r="41" spans="1:22" ht="18" customHeight="1" thickBot="1">
      <c r="A41" s="83"/>
      <c r="B41" s="372"/>
      <c r="C41" s="373" t="s">
        <v>35</v>
      </c>
      <c r="D41" s="374">
        <v>54</v>
      </c>
      <c r="E41" s="375">
        <v>44</v>
      </c>
      <c r="F41" s="375">
        <v>50.3</v>
      </c>
      <c r="G41" s="375">
        <v>51.6</v>
      </c>
      <c r="H41" s="375">
        <v>57.9</v>
      </c>
      <c r="I41" s="375">
        <v>59.9</v>
      </c>
      <c r="J41" s="376">
        <v>57.6</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40</v>
      </c>
      <c r="N44" s="379" t="s">
        <v>40</v>
      </c>
      <c r="O44" s="83"/>
    </row>
    <row r="45" spans="1:22" ht="18" customHeight="1">
      <c r="A45" s="83"/>
      <c r="B45" s="1318" t="s">
        <v>21</v>
      </c>
      <c r="C45" s="1319"/>
      <c r="D45" s="381" t="s">
        <v>277</v>
      </c>
      <c r="E45" s="381"/>
      <c r="F45" s="381"/>
      <c r="G45" s="381"/>
      <c r="H45" s="381"/>
      <c r="I45" s="381"/>
      <c r="J45" s="381"/>
      <c r="K45" s="381"/>
      <c r="L45" s="382">
        <v>54.9</v>
      </c>
      <c r="M45" s="382">
        <v>54</v>
      </c>
      <c r="N45" s="383">
        <v>54</v>
      </c>
      <c r="O45" s="83"/>
    </row>
    <row r="46" spans="1:22" ht="18" customHeight="1">
      <c r="A46" s="83"/>
      <c r="B46" s="1320"/>
      <c r="C46" s="1321"/>
      <c r="D46" s="381" t="s">
        <v>278</v>
      </c>
      <c r="E46" s="381"/>
      <c r="F46" s="381"/>
      <c r="G46" s="381"/>
      <c r="H46" s="381"/>
      <c r="I46" s="381"/>
      <c r="J46" s="381"/>
      <c r="K46" s="381"/>
      <c r="L46" s="382">
        <v>72.099999999999994</v>
      </c>
      <c r="M46" s="382">
        <v>74.599999999999994</v>
      </c>
      <c r="N46" s="383">
        <v>74.599999999999994</v>
      </c>
      <c r="O46" s="83"/>
    </row>
    <row r="47" spans="1:22" ht="18" customHeight="1">
      <c r="A47" s="83"/>
      <c r="B47" s="1322"/>
      <c r="C47" s="1323"/>
      <c r="D47" s="381" t="s">
        <v>279</v>
      </c>
      <c r="E47" s="381"/>
      <c r="F47" s="381"/>
      <c r="G47" s="381"/>
      <c r="H47" s="381"/>
      <c r="I47" s="381"/>
      <c r="J47" s="381"/>
      <c r="K47" s="381"/>
      <c r="L47" s="382">
        <v>84.5</v>
      </c>
      <c r="M47" s="382">
        <v>84.7</v>
      </c>
      <c r="N47" s="383">
        <v>84.7</v>
      </c>
      <c r="O47" s="83"/>
    </row>
    <row r="48" spans="1:22" ht="18" customHeight="1">
      <c r="A48" s="83"/>
      <c r="B48" s="1318" t="s">
        <v>630</v>
      </c>
      <c r="C48" s="1319"/>
      <c r="D48" s="381" t="s">
        <v>631</v>
      </c>
      <c r="E48" s="381"/>
      <c r="F48" s="381"/>
      <c r="G48" s="381"/>
      <c r="H48" s="381"/>
      <c r="I48" s="381"/>
      <c r="J48" s="381"/>
      <c r="K48" s="381"/>
      <c r="L48" s="382">
        <v>47.4</v>
      </c>
      <c r="M48" s="382">
        <v>49</v>
      </c>
      <c r="N48" s="383">
        <v>49</v>
      </c>
      <c r="O48" s="83"/>
    </row>
    <row r="49" spans="1:15" ht="18" customHeight="1">
      <c r="A49" s="83"/>
      <c r="B49" s="1322"/>
      <c r="C49" s="1323"/>
      <c r="D49" s="381" t="s">
        <v>282</v>
      </c>
      <c r="E49" s="381"/>
      <c r="F49" s="381"/>
      <c r="G49" s="381"/>
      <c r="H49" s="381"/>
      <c r="I49" s="381"/>
      <c r="J49" s="381"/>
      <c r="K49" s="381"/>
      <c r="L49" s="382">
        <v>35.6</v>
      </c>
      <c r="M49" s="382">
        <v>37.5</v>
      </c>
      <c r="N49" s="383">
        <v>37.5</v>
      </c>
      <c r="O49" s="83"/>
    </row>
    <row r="50" spans="1:15" ht="18" customHeight="1">
      <c r="A50" s="83"/>
      <c r="B50" s="1403" t="s">
        <v>283</v>
      </c>
      <c r="C50" s="1404"/>
      <c r="D50" s="381" t="s">
        <v>284</v>
      </c>
      <c r="E50" s="381"/>
      <c r="F50" s="381"/>
      <c r="G50" s="381"/>
      <c r="H50" s="381"/>
      <c r="I50" s="381"/>
      <c r="J50" s="381"/>
      <c r="K50" s="413"/>
      <c r="L50" s="382">
        <v>54.7</v>
      </c>
      <c r="M50" s="382">
        <v>58</v>
      </c>
      <c r="N50" s="383">
        <v>58</v>
      </c>
      <c r="O50" s="83"/>
    </row>
    <row r="51" spans="1:15" ht="18" customHeight="1">
      <c r="A51" s="83"/>
      <c r="B51" s="1405"/>
      <c r="C51" s="1406"/>
      <c r="D51" s="381" t="s">
        <v>285</v>
      </c>
      <c r="E51" s="381"/>
      <c r="F51" s="381"/>
      <c r="G51" s="381"/>
      <c r="H51" s="381"/>
      <c r="I51" s="381"/>
      <c r="J51" s="381"/>
      <c r="K51" s="413"/>
      <c r="L51" s="382">
        <v>53.6</v>
      </c>
      <c r="M51" s="382">
        <v>56.2</v>
      </c>
      <c r="N51" s="383">
        <v>56.2</v>
      </c>
      <c r="O51" s="83"/>
    </row>
    <row r="52" spans="1:15" ht="18" customHeight="1">
      <c r="A52" s="83"/>
      <c r="B52" s="1405"/>
      <c r="C52" s="1406"/>
      <c r="D52" s="381" t="s">
        <v>286</v>
      </c>
      <c r="E52" s="381"/>
      <c r="F52" s="381"/>
      <c r="G52" s="381"/>
      <c r="H52" s="381"/>
      <c r="I52" s="381"/>
      <c r="J52" s="381"/>
      <c r="K52" s="413"/>
      <c r="L52" s="382">
        <v>63.1</v>
      </c>
      <c r="M52" s="382">
        <v>65</v>
      </c>
      <c r="N52" s="383">
        <v>65</v>
      </c>
      <c r="O52" s="83"/>
    </row>
    <row r="53" spans="1:15" ht="18" customHeight="1">
      <c r="A53" s="83"/>
      <c r="B53" s="1405"/>
      <c r="C53" s="1406"/>
      <c r="D53" s="381" t="s">
        <v>287</v>
      </c>
      <c r="E53" s="381"/>
      <c r="F53" s="381"/>
      <c r="G53" s="381"/>
      <c r="H53" s="381"/>
      <c r="I53" s="381"/>
      <c r="J53" s="381"/>
      <c r="K53" s="413"/>
      <c r="L53" s="382">
        <v>3.9</v>
      </c>
      <c r="M53" s="382">
        <v>4.5999999999999996</v>
      </c>
      <c r="N53" s="383">
        <v>4.5999999999999996</v>
      </c>
      <c r="O53" s="83"/>
    </row>
    <row r="54" spans="1:15" ht="18" customHeight="1">
      <c r="A54" s="83"/>
      <c r="B54" s="1405"/>
      <c r="C54" s="1406"/>
      <c r="D54" s="381" t="s">
        <v>632</v>
      </c>
      <c r="E54" s="381"/>
      <c r="F54" s="381"/>
      <c r="G54" s="381"/>
      <c r="H54" s="381"/>
      <c r="I54" s="381"/>
      <c r="J54" s="381"/>
      <c r="K54" s="413"/>
      <c r="L54" s="382">
        <v>11.4</v>
      </c>
      <c r="M54" s="382">
        <v>11.6</v>
      </c>
      <c r="N54" s="383">
        <v>11.6</v>
      </c>
      <c r="O54" s="83"/>
    </row>
    <row r="55" spans="1:15" ht="18" customHeight="1">
      <c r="A55" s="83"/>
      <c r="B55" s="1405"/>
      <c r="C55" s="1406"/>
      <c r="D55" s="381" t="s">
        <v>289</v>
      </c>
      <c r="E55" s="381"/>
      <c r="F55" s="381"/>
      <c r="G55" s="381"/>
      <c r="H55" s="381"/>
      <c r="I55" s="381"/>
      <c r="J55" s="381"/>
      <c r="K55" s="413"/>
      <c r="L55" s="382">
        <v>31.6</v>
      </c>
      <c r="M55" s="382">
        <v>23.8</v>
      </c>
      <c r="N55" s="383">
        <v>23.8</v>
      </c>
      <c r="O55" s="83"/>
    </row>
    <row r="56" spans="1:15" ht="18" customHeight="1">
      <c r="A56" s="83"/>
      <c r="B56" s="1405"/>
      <c r="C56" s="1406"/>
      <c r="D56" s="381" t="s">
        <v>633</v>
      </c>
      <c r="E56" s="381"/>
      <c r="F56" s="381"/>
      <c r="G56" s="381"/>
      <c r="H56" s="381"/>
      <c r="I56" s="381"/>
      <c r="J56" s="381"/>
      <c r="K56" s="413"/>
      <c r="L56" s="382">
        <v>32.200000000000003</v>
      </c>
      <c r="M56" s="382">
        <v>30.2</v>
      </c>
      <c r="N56" s="383">
        <v>30.2</v>
      </c>
      <c r="O56" s="83"/>
    </row>
    <row r="57" spans="1:15" ht="18" customHeight="1">
      <c r="A57" s="83"/>
      <c r="B57" s="1407"/>
      <c r="C57" s="1408"/>
      <c r="D57" s="381" t="s">
        <v>634</v>
      </c>
      <c r="E57" s="381"/>
      <c r="F57" s="381"/>
      <c r="G57" s="381"/>
      <c r="H57" s="381"/>
      <c r="I57" s="381"/>
      <c r="J57" s="381"/>
      <c r="K57" s="413"/>
      <c r="L57" s="382">
        <v>25.6</v>
      </c>
      <c r="M57" s="382">
        <v>27.1</v>
      </c>
      <c r="N57" s="383">
        <v>27.1</v>
      </c>
      <c r="O57" s="83"/>
    </row>
    <row r="58" spans="1:15" ht="18" customHeight="1">
      <c r="A58" s="83"/>
      <c r="B58" s="1318" t="s">
        <v>424</v>
      </c>
      <c r="C58" s="1319"/>
      <c r="D58" s="414" t="s">
        <v>291</v>
      </c>
      <c r="E58" s="414"/>
      <c r="F58" s="414"/>
      <c r="G58" s="414"/>
      <c r="H58" s="414"/>
      <c r="I58" s="414"/>
      <c r="J58" s="415"/>
      <c r="K58" s="415"/>
      <c r="L58" s="382">
        <v>73.7</v>
      </c>
      <c r="M58" s="382">
        <v>72.400000000000006</v>
      </c>
      <c r="N58" s="383">
        <v>72.400000000000006</v>
      </c>
      <c r="O58" s="83"/>
    </row>
    <row r="59" spans="1:15" ht="18" customHeight="1">
      <c r="A59" s="83"/>
      <c r="B59" s="1322"/>
      <c r="C59" s="1323"/>
      <c r="D59" s="401" t="s">
        <v>292</v>
      </c>
      <c r="E59" s="381"/>
      <c r="F59" s="381"/>
      <c r="G59" s="381"/>
      <c r="H59" s="381"/>
      <c r="I59" s="381"/>
      <c r="J59" s="381"/>
      <c r="K59" s="413"/>
      <c r="L59" s="382">
        <v>37.1</v>
      </c>
      <c r="M59" s="382">
        <v>41.2</v>
      </c>
      <c r="N59" s="383">
        <v>41.2</v>
      </c>
      <c r="O59" s="83"/>
    </row>
    <row r="60" spans="1:15" ht="18" customHeight="1">
      <c r="A60" s="83"/>
      <c r="B60" s="1318" t="s">
        <v>293</v>
      </c>
      <c r="C60" s="1319"/>
      <c r="D60" s="381" t="s">
        <v>294</v>
      </c>
      <c r="E60" s="381"/>
      <c r="F60" s="381"/>
      <c r="G60" s="381"/>
      <c r="H60" s="381"/>
      <c r="I60" s="381"/>
      <c r="J60" s="381"/>
      <c r="K60" s="413"/>
      <c r="L60" s="382">
        <v>62.4</v>
      </c>
      <c r="M60" s="382">
        <v>60.3</v>
      </c>
      <c r="N60" s="383">
        <v>60.3</v>
      </c>
      <c r="O60" s="83"/>
    </row>
    <row r="61" spans="1:15" ht="18" customHeight="1">
      <c r="A61" s="83"/>
      <c r="B61" s="1322"/>
      <c r="C61" s="1323"/>
      <c r="D61" s="381" t="s">
        <v>295</v>
      </c>
      <c r="E61" s="381"/>
      <c r="F61" s="381"/>
      <c r="G61" s="381"/>
      <c r="H61" s="381"/>
      <c r="I61" s="381"/>
      <c r="J61" s="381"/>
      <c r="K61" s="413"/>
      <c r="L61" s="382">
        <v>6.6</v>
      </c>
      <c r="M61" s="382">
        <v>5.2</v>
      </c>
      <c r="N61" s="383">
        <v>5.2</v>
      </c>
      <c r="O61" s="83"/>
    </row>
    <row r="62" spans="1:15" ht="18" customHeight="1">
      <c r="A62" s="83"/>
      <c r="B62" s="1318" t="s">
        <v>300</v>
      </c>
      <c r="C62" s="1319"/>
      <c r="D62" s="381" t="s">
        <v>395</v>
      </c>
      <c r="E62" s="381"/>
      <c r="F62" s="381"/>
      <c r="G62" s="381"/>
      <c r="H62" s="381"/>
      <c r="I62" s="381"/>
      <c r="J62" s="381"/>
      <c r="K62" s="413"/>
      <c r="L62" s="382">
        <v>78.599999999999994</v>
      </c>
      <c r="M62" s="382">
        <v>84.6</v>
      </c>
      <c r="N62" s="383">
        <v>84.6</v>
      </c>
      <c r="O62" s="83"/>
    </row>
    <row r="63" spans="1:15" ht="18" customHeight="1">
      <c r="A63" s="83"/>
      <c r="B63" s="1320"/>
      <c r="C63" s="1321"/>
      <c r="D63" s="381" t="s">
        <v>302</v>
      </c>
      <c r="E63" s="381"/>
      <c r="F63" s="381"/>
      <c r="G63" s="381"/>
      <c r="H63" s="381"/>
      <c r="I63" s="381"/>
      <c r="J63" s="381"/>
      <c r="K63" s="413"/>
      <c r="L63" s="382">
        <v>47.1</v>
      </c>
      <c r="M63" s="382">
        <v>48.3</v>
      </c>
      <c r="N63" s="383">
        <v>48.3</v>
      </c>
      <c r="O63" s="83"/>
    </row>
    <row r="64" spans="1:15" ht="18" customHeight="1" thickBot="1">
      <c r="A64" s="83"/>
      <c r="B64" s="1343"/>
      <c r="C64" s="1344"/>
      <c r="D64" s="385" t="s">
        <v>303</v>
      </c>
      <c r="E64" s="385"/>
      <c r="F64" s="385"/>
      <c r="G64" s="385"/>
      <c r="H64" s="385"/>
      <c r="I64" s="385"/>
      <c r="J64" s="385"/>
      <c r="K64" s="416"/>
      <c r="L64" s="386">
        <v>15</v>
      </c>
      <c r="M64" s="386">
        <v>14.2</v>
      </c>
      <c r="N64" s="387">
        <v>14.2</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1693</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272</v>
      </c>
      <c r="E5" s="1409">
        <v>1.0880000000000001</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13.6</v>
      </c>
      <c r="F9" s="369">
        <v>15.8</v>
      </c>
      <c r="G9" s="369">
        <v>16.5</v>
      </c>
      <c r="H9" s="369">
        <v>19.100000000000001</v>
      </c>
      <c r="I9" s="369">
        <v>23.5</v>
      </c>
      <c r="J9" s="370">
        <v>11.4</v>
      </c>
      <c r="K9" s="83"/>
      <c r="L9" s="83"/>
      <c r="M9" s="83"/>
      <c r="N9" s="83"/>
      <c r="O9" s="83"/>
    </row>
    <row r="10" spans="1:15" ht="18" customHeight="1">
      <c r="A10" s="83"/>
      <c r="B10" s="365"/>
      <c r="C10" s="371" t="s">
        <v>34</v>
      </c>
      <c r="D10" s="368">
        <v>47.8</v>
      </c>
      <c r="E10" s="369">
        <v>7</v>
      </c>
      <c r="F10" s="369">
        <v>7.7</v>
      </c>
      <c r="G10" s="369">
        <v>8.1</v>
      </c>
      <c r="H10" s="369">
        <v>9.1999999999999993</v>
      </c>
      <c r="I10" s="369">
        <v>9.1999999999999993</v>
      </c>
      <c r="J10" s="370">
        <v>6.6</v>
      </c>
      <c r="K10" s="83"/>
      <c r="L10" s="83"/>
      <c r="M10" s="83"/>
      <c r="N10" s="83"/>
      <c r="O10" s="83"/>
    </row>
    <row r="11" spans="1:15" ht="18" customHeight="1" thickBot="1">
      <c r="A11" s="83"/>
      <c r="B11" s="372"/>
      <c r="C11" s="373" t="s">
        <v>35</v>
      </c>
      <c r="D11" s="374">
        <v>52.2</v>
      </c>
      <c r="E11" s="375">
        <v>6.6</v>
      </c>
      <c r="F11" s="375">
        <v>8.1</v>
      </c>
      <c r="G11" s="375">
        <v>8.5</v>
      </c>
      <c r="H11" s="375">
        <v>9.9</v>
      </c>
      <c r="I11" s="375">
        <v>14.3</v>
      </c>
      <c r="J11" s="376">
        <v>4.8</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635</v>
      </c>
      <c r="J13" s="379" t="s">
        <v>41</v>
      </c>
      <c r="K13" s="83"/>
      <c r="L13" s="83"/>
      <c r="M13" s="83"/>
      <c r="N13" s="83"/>
      <c r="O13" s="83"/>
    </row>
    <row r="14" spans="1:15" ht="18" customHeight="1">
      <c r="A14" s="83"/>
      <c r="B14" s="380" t="s">
        <v>636</v>
      </c>
      <c r="C14" s="381"/>
      <c r="D14" s="381"/>
      <c r="E14" s="381"/>
      <c r="F14" s="381"/>
      <c r="G14" s="381"/>
      <c r="H14" s="382">
        <v>5.9</v>
      </c>
      <c r="I14" s="382">
        <v>7.6</v>
      </c>
      <c r="J14" s="383">
        <v>7</v>
      </c>
      <c r="K14" s="83"/>
      <c r="L14" s="83"/>
      <c r="M14" s="83"/>
      <c r="N14" s="83"/>
      <c r="O14" s="83"/>
    </row>
    <row r="15" spans="1:15" ht="18" customHeight="1">
      <c r="A15" s="83"/>
      <c r="B15" s="380" t="s">
        <v>564</v>
      </c>
      <c r="C15" s="381"/>
      <c r="D15" s="381"/>
      <c r="E15" s="381"/>
      <c r="F15" s="381"/>
      <c r="G15" s="381"/>
      <c r="H15" s="382">
        <v>33.1</v>
      </c>
      <c r="I15" s="382">
        <v>28.9</v>
      </c>
      <c r="J15" s="383">
        <v>26.1</v>
      </c>
      <c r="K15" s="83"/>
      <c r="L15" s="83"/>
      <c r="M15" s="83"/>
      <c r="N15" s="83"/>
      <c r="O15" s="83"/>
    </row>
    <row r="16" spans="1:15" ht="18" customHeight="1">
      <c r="A16" s="83"/>
      <c r="B16" s="380" t="s">
        <v>565</v>
      </c>
      <c r="C16" s="381"/>
      <c r="D16" s="381"/>
      <c r="E16" s="381"/>
      <c r="F16" s="381"/>
      <c r="G16" s="381"/>
      <c r="H16" s="382">
        <v>28.5</v>
      </c>
      <c r="I16" s="382">
        <v>24.1</v>
      </c>
      <c r="J16" s="383">
        <v>24.3</v>
      </c>
      <c r="K16" s="83"/>
      <c r="L16" s="83"/>
      <c r="M16" s="83"/>
      <c r="N16" s="83"/>
      <c r="O16" s="83"/>
    </row>
    <row r="17" spans="1:22" ht="18" customHeight="1" thickBot="1">
      <c r="A17" s="83"/>
      <c r="B17" s="384" t="s">
        <v>566</v>
      </c>
      <c r="C17" s="385"/>
      <c r="D17" s="385"/>
      <c r="E17" s="385"/>
      <c r="F17" s="385"/>
      <c r="G17" s="385"/>
      <c r="H17" s="386">
        <v>42.8</v>
      </c>
      <c r="I17" s="386">
        <v>35.4</v>
      </c>
      <c r="J17" s="387">
        <v>33.5</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635</v>
      </c>
      <c r="G24" s="389"/>
      <c r="H24" s="83"/>
      <c r="I24" s="83"/>
      <c r="J24" s="83"/>
      <c r="K24" s="83"/>
      <c r="L24" s="83"/>
      <c r="M24" s="83"/>
      <c r="N24" s="83"/>
      <c r="O24" s="83"/>
    </row>
    <row r="25" spans="1:22" ht="18" customHeight="1">
      <c r="A25" s="83"/>
      <c r="B25" s="1330"/>
      <c r="C25" s="1331"/>
      <c r="D25" s="1334"/>
      <c r="E25" s="344"/>
      <c r="F25" s="344" t="s">
        <v>621</v>
      </c>
      <c r="G25" s="391" t="s">
        <v>41</v>
      </c>
      <c r="H25" s="83"/>
      <c r="I25" s="83"/>
      <c r="J25" s="83"/>
      <c r="K25" s="83"/>
      <c r="L25" s="83"/>
      <c r="M25" s="83"/>
      <c r="N25" s="83"/>
      <c r="O25" s="83"/>
      <c r="T25" s="179"/>
      <c r="U25" s="180" t="s">
        <v>41</v>
      </c>
      <c r="V25" s="181" t="s">
        <v>234</v>
      </c>
    </row>
    <row r="26" spans="1:22" ht="18" customHeight="1">
      <c r="A26" s="83"/>
      <c r="B26" s="392" t="s">
        <v>1</v>
      </c>
      <c r="C26" s="393"/>
      <c r="D26" s="394">
        <v>2</v>
      </c>
      <c r="E26" s="395">
        <v>51</v>
      </c>
      <c r="F26" s="396">
        <v>51</v>
      </c>
      <c r="G26" s="397">
        <v>48.3</v>
      </c>
      <c r="H26" s="83"/>
      <c r="I26" s="83"/>
      <c r="J26" s="83"/>
      <c r="K26" s="83"/>
      <c r="L26" s="83"/>
      <c r="M26" s="83"/>
      <c r="N26" s="83"/>
      <c r="O26" s="83"/>
      <c r="T26" s="182" t="s">
        <v>622</v>
      </c>
      <c r="U26" s="183">
        <v>48.3</v>
      </c>
      <c r="V26" s="184">
        <v>51</v>
      </c>
    </row>
    <row r="27" spans="1:22" ht="18" customHeight="1">
      <c r="A27" s="83"/>
      <c r="B27" s="380" t="s">
        <v>2</v>
      </c>
      <c r="C27" s="381"/>
      <c r="D27" s="398">
        <v>2</v>
      </c>
      <c r="E27" s="395">
        <v>50.4</v>
      </c>
      <c r="F27" s="399">
        <v>48.2</v>
      </c>
      <c r="G27" s="400">
        <v>46.9</v>
      </c>
      <c r="H27" s="83"/>
      <c r="I27" s="83"/>
      <c r="J27" s="83"/>
      <c r="K27" s="83"/>
      <c r="L27" s="83"/>
      <c r="M27" s="83"/>
      <c r="N27" s="83"/>
      <c r="O27" s="83"/>
      <c r="T27" s="182" t="s">
        <v>623</v>
      </c>
      <c r="U27" s="183">
        <v>46.9</v>
      </c>
      <c r="V27" s="184">
        <v>50.4</v>
      </c>
    </row>
    <row r="28" spans="1:22" ht="18" customHeight="1">
      <c r="A28" s="83"/>
      <c r="B28" s="1345" t="s">
        <v>410</v>
      </c>
      <c r="C28" s="401" t="s">
        <v>4</v>
      </c>
      <c r="D28" s="398">
        <v>3</v>
      </c>
      <c r="E28" s="395">
        <v>72.900000000000006</v>
      </c>
      <c r="F28" s="399">
        <v>73</v>
      </c>
      <c r="G28" s="400">
        <v>70.7</v>
      </c>
      <c r="H28" s="83"/>
      <c r="I28" s="83"/>
      <c r="J28" s="83"/>
      <c r="K28" s="83"/>
      <c r="L28" s="83"/>
      <c r="M28" s="83"/>
      <c r="N28" s="83"/>
      <c r="O28" s="83"/>
      <c r="T28" s="186" t="s">
        <v>411</v>
      </c>
      <c r="U28" s="183">
        <v>70.7</v>
      </c>
      <c r="V28" s="184">
        <v>72.900000000000006</v>
      </c>
    </row>
    <row r="29" spans="1:22" ht="18" customHeight="1">
      <c r="A29" s="83"/>
      <c r="B29" s="1346"/>
      <c r="C29" s="401" t="s">
        <v>5</v>
      </c>
      <c r="D29" s="398">
        <v>6</v>
      </c>
      <c r="E29" s="395">
        <v>48.8</v>
      </c>
      <c r="F29" s="399">
        <v>44.8</v>
      </c>
      <c r="G29" s="400">
        <v>42.4</v>
      </c>
      <c r="H29" s="83"/>
      <c r="I29" s="83"/>
      <c r="J29" s="83"/>
      <c r="K29" s="83"/>
      <c r="L29" s="83"/>
      <c r="M29" s="83"/>
      <c r="N29" s="83"/>
      <c r="O29" s="83"/>
      <c r="T29" s="186" t="s">
        <v>412</v>
      </c>
      <c r="U29" s="183">
        <v>42.4</v>
      </c>
      <c r="V29" s="184">
        <v>48.8</v>
      </c>
    </row>
    <row r="30" spans="1:22" ht="18" customHeight="1">
      <c r="A30" s="83"/>
      <c r="B30" s="1346"/>
      <c r="C30" s="401" t="s">
        <v>6</v>
      </c>
      <c r="D30" s="398">
        <v>3</v>
      </c>
      <c r="E30" s="395">
        <v>52.5</v>
      </c>
      <c r="F30" s="399">
        <v>51.3</v>
      </c>
      <c r="G30" s="400">
        <v>50.6</v>
      </c>
      <c r="H30" s="83"/>
      <c r="I30" s="83"/>
      <c r="J30" s="83"/>
      <c r="K30" s="83"/>
      <c r="L30" s="83"/>
      <c r="M30" s="83"/>
      <c r="N30" s="83"/>
      <c r="O30" s="83"/>
      <c r="T30" s="182" t="s">
        <v>624</v>
      </c>
      <c r="U30" s="183">
        <v>50.6</v>
      </c>
      <c r="V30" s="184">
        <v>52.5</v>
      </c>
    </row>
    <row r="31" spans="1:22" ht="18" customHeight="1">
      <c r="A31" s="83"/>
      <c r="B31" s="1346"/>
      <c r="C31" s="401" t="s">
        <v>223</v>
      </c>
      <c r="D31" s="398">
        <v>3</v>
      </c>
      <c r="E31" s="395">
        <v>53.3</v>
      </c>
      <c r="F31" s="399">
        <v>50.2</v>
      </c>
      <c r="G31" s="400">
        <v>48.5</v>
      </c>
      <c r="H31" s="83"/>
      <c r="I31" s="83"/>
      <c r="J31" s="83"/>
      <c r="K31" s="83"/>
      <c r="L31" s="83"/>
      <c r="M31" s="83"/>
      <c r="N31" s="83"/>
      <c r="O31" s="83"/>
      <c r="T31" s="182" t="s">
        <v>414</v>
      </c>
      <c r="U31" s="183">
        <v>48.5</v>
      </c>
      <c r="V31" s="184">
        <v>53.3</v>
      </c>
    </row>
    <row r="32" spans="1:22" ht="18" customHeight="1">
      <c r="A32" s="83"/>
      <c r="B32" s="1347"/>
      <c r="C32" s="401" t="s">
        <v>12</v>
      </c>
      <c r="D32" s="398">
        <v>3</v>
      </c>
      <c r="E32" s="395">
        <v>54.3</v>
      </c>
      <c r="F32" s="399">
        <v>51.3</v>
      </c>
      <c r="G32" s="400">
        <v>49</v>
      </c>
      <c r="H32" s="83"/>
      <c r="I32" s="83"/>
      <c r="J32" s="83"/>
      <c r="K32" s="83"/>
      <c r="L32" s="83"/>
      <c r="M32" s="83"/>
      <c r="N32" s="83"/>
      <c r="O32" s="83"/>
      <c r="T32" s="182" t="s">
        <v>627</v>
      </c>
      <c r="U32" s="183">
        <v>49</v>
      </c>
      <c r="V32" s="184">
        <v>54.3</v>
      </c>
    </row>
    <row r="33" spans="1:22" ht="18" customHeight="1" thickBot="1">
      <c r="A33" s="83"/>
      <c r="B33" s="402" t="s">
        <v>7</v>
      </c>
      <c r="C33" s="403"/>
      <c r="D33" s="404">
        <v>3</v>
      </c>
      <c r="E33" s="405">
        <v>65.3</v>
      </c>
      <c r="F33" s="406">
        <v>64.5</v>
      </c>
      <c r="G33" s="407">
        <v>63.4</v>
      </c>
      <c r="H33" s="83"/>
      <c r="I33" s="83"/>
      <c r="J33" s="83"/>
      <c r="K33" s="83"/>
      <c r="L33" s="83"/>
      <c r="M33" s="83"/>
      <c r="N33" s="83"/>
      <c r="O33" s="83"/>
      <c r="T33" s="187" t="s">
        <v>628</v>
      </c>
      <c r="U33" s="188">
        <v>63.4</v>
      </c>
      <c r="V33" s="189">
        <v>65.3</v>
      </c>
    </row>
    <row r="34" spans="1:22" ht="18" customHeight="1" thickTop="1" thickBot="1">
      <c r="A34" s="83"/>
      <c r="B34" s="408" t="s">
        <v>8</v>
      </c>
      <c r="C34" s="409"/>
      <c r="D34" s="410">
        <v>25</v>
      </c>
      <c r="E34" s="411">
        <v>55.6</v>
      </c>
      <c r="F34" s="411">
        <v>53.5</v>
      </c>
      <c r="G34" s="412">
        <v>51.7</v>
      </c>
      <c r="H34" s="83"/>
      <c r="I34" s="83"/>
      <c r="J34" s="83"/>
      <c r="K34" s="83"/>
      <c r="L34" s="83"/>
      <c r="M34" s="83"/>
      <c r="N34" s="83"/>
      <c r="O34" s="83"/>
    </row>
    <row r="35" spans="1:22" ht="17.25" customHeight="1">
      <c r="A35" s="83"/>
      <c r="B35" s="1410">
        <v>44</v>
      </c>
      <c r="C35" s="1410"/>
      <c r="D35" s="1410"/>
      <c r="E35" s="1410"/>
      <c r="F35" s="1410"/>
      <c r="G35" s="1410"/>
      <c r="H35" s="1410"/>
      <c r="I35" s="1410"/>
      <c r="J35" s="1410"/>
      <c r="K35" s="83"/>
      <c r="L35" s="83"/>
      <c r="M35" s="83"/>
      <c r="N35" s="83"/>
      <c r="O35" s="83"/>
    </row>
    <row r="36" spans="1:22" ht="13.5" customHeight="1" thickBot="1">
      <c r="A36" s="83"/>
      <c r="B36" s="1411">
        <v>1</v>
      </c>
      <c r="C36" s="1411"/>
      <c r="D36" s="1411"/>
      <c r="E36" s="1411"/>
      <c r="F36" s="1411"/>
      <c r="G36" s="1411"/>
      <c r="H36" s="1411"/>
      <c r="I36" s="1411"/>
      <c r="J36" s="321" t="s">
        <v>357</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51.7</v>
      </c>
      <c r="E39" s="369">
        <v>33.1</v>
      </c>
      <c r="F39" s="369">
        <v>47.3</v>
      </c>
      <c r="G39" s="369">
        <v>47</v>
      </c>
      <c r="H39" s="369">
        <v>52.5</v>
      </c>
      <c r="I39" s="369">
        <v>64</v>
      </c>
      <c r="J39" s="370">
        <v>59.7</v>
      </c>
      <c r="L39" s="83"/>
      <c r="M39" s="83"/>
      <c r="N39" s="83"/>
      <c r="O39" s="83"/>
    </row>
    <row r="40" spans="1:22" ht="18" customHeight="1">
      <c r="A40" s="83"/>
      <c r="B40" s="365"/>
      <c r="C40" s="371" t="s">
        <v>34</v>
      </c>
      <c r="D40" s="368">
        <v>55.4</v>
      </c>
      <c r="E40" s="369">
        <v>37.700000000000003</v>
      </c>
      <c r="F40" s="369">
        <v>59.8</v>
      </c>
      <c r="G40" s="369">
        <v>49.8</v>
      </c>
      <c r="H40" s="369">
        <v>53.6</v>
      </c>
      <c r="I40" s="369">
        <v>61.9</v>
      </c>
      <c r="J40" s="370">
        <v>69.599999999999994</v>
      </c>
      <c r="L40" s="83"/>
      <c r="M40" s="83"/>
      <c r="N40" s="83"/>
      <c r="O40" s="83"/>
    </row>
    <row r="41" spans="1:22" ht="18" customHeight="1" thickBot="1">
      <c r="A41" s="83"/>
      <c r="B41" s="372"/>
      <c r="C41" s="373" t="s">
        <v>35</v>
      </c>
      <c r="D41" s="374">
        <v>48.2</v>
      </c>
      <c r="E41" s="375">
        <v>28.2</v>
      </c>
      <c r="F41" s="375">
        <v>35.5</v>
      </c>
      <c r="G41" s="375">
        <v>44.3</v>
      </c>
      <c r="H41" s="375">
        <v>51.4</v>
      </c>
      <c r="I41" s="375">
        <v>65.3</v>
      </c>
      <c r="J41" s="376">
        <v>46.2</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357</v>
      </c>
      <c r="O43" s="83"/>
    </row>
    <row r="44" spans="1:22" ht="18" customHeight="1">
      <c r="A44" s="83"/>
      <c r="B44" s="361"/>
      <c r="C44" s="362"/>
      <c r="D44" s="1317" t="s">
        <v>275</v>
      </c>
      <c r="E44" s="1317"/>
      <c r="F44" s="1317"/>
      <c r="G44" s="1317"/>
      <c r="H44" s="1317"/>
      <c r="I44" s="1317"/>
      <c r="J44" s="1317"/>
      <c r="K44" s="1348"/>
      <c r="L44" s="378" t="s">
        <v>234</v>
      </c>
      <c r="M44" s="378" t="s">
        <v>635</v>
      </c>
      <c r="N44" s="379" t="s">
        <v>41</v>
      </c>
      <c r="O44" s="83"/>
    </row>
    <row r="45" spans="1:22" ht="18" customHeight="1">
      <c r="A45" s="83"/>
      <c r="B45" s="1318" t="s">
        <v>21</v>
      </c>
      <c r="C45" s="1319"/>
      <c r="D45" s="381" t="s">
        <v>277</v>
      </c>
      <c r="E45" s="381"/>
      <c r="F45" s="381"/>
      <c r="G45" s="381"/>
      <c r="H45" s="381"/>
      <c r="I45" s="381"/>
      <c r="J45" s="381"/>
      <c r="K45" s="381"/>
      <c r="L45" s="382">
        <v>54.9</v>
      </c>
      <c r="M45" s="382">
        <v>48.9</v>
      </c>
      <c r="N45" s="383">
        <v>48.9</v>
      </c>
      <c r="O45" s="83"/>
    </row>
    <row r="46" spans="1:22" ht="18" customHeight="1">
      <c r="A46" s="83"/>
      <c r="B46" s="1320"/>
      <c r="C46" s="1321"/>
      <c r="D46" s="381" t="s">
        <v>278</v>
      </c>
      <c r="E46" s="381"/>
      <c r="F46" s="381"/>
      <c r="G46" s="381"/>
      <c r="H46" s="381"/>
      <c r="I46" s="381"/>
      <c r="J46" s="381"/>
      <c r="K46" s="381"/>
      <c r="L46" s="382">
        <v>72.099999999999994</v>
      </c>
      <c r="M46" s="382">
        <v>74.2</v>
      </c>
      <c r="N46" s="383">
        <v>76.099999999999994</v>
      </c>
      <c r="O46" s="83"/>
    </row>
    <row r="47" spans="1:22" ht="18" customHeight="1">
      <c r="A47" s="83"/>
      <c r="B47" s="1322"/>
      <c r="C47" s="1323"/>
      <c r="D47" s="381" t="s">
        <v>279</v>
      </c>
      <c r="E47" s="381"/>
      <c r="F47" s="381"/>
      <c r="G47" s="381"/>
      <c r="H47" s="381"/>
      <c r="I47" s="381"/>
      <c r="J47" s="381"/>
      <c r="K47" s="381"/>
      <c r="L47" s="382">
        <v>84.5</v>
      </c>
      <c r="M47" s="382">
        <v>84.7</v>
      </c>
      <c r="N47" s="383">
        <v>83.8</v>
      </c>
      <c r="O47" s="83"/>
    </row>
    <row r="48" spans="1:22" ht="18" customHeight="1">
      <c r="A48" s="83"/>
      <c r="B48" s="1318" t="s">
        <v>637</v>
      </c>
      <c r="C48" s="1319"/>
      <c r="D48" s="381" t="s">
        <v>631</v>
      </c>
      <c r="E48" s="381"/>
      <c r="F48" s="381"/>
      <c r="G48" s="381"/>
      <c r="H48" s="381"/>
      <c r="I48" s="381"/>
      <c r="J48" s="381"/>
      <c r="K48" s="381"/>
      <c r="L48" s="382">
        <v>47.4</v>
      </c>
      <c r="M48" s="382">
        <v>46.5</v>
      </c>
      <c r="N48" s="383">
        <v>50.4</v>
      </c>
      <c r="O48" s="83"/>
    </row>
    <row r="49" spans="1:15" ht="18" customHeight="1">
      <c r="A49" s="83"/>
      <c r="B49" s="1322"/>
      <c r="C49" s="1323"/>
      <c r="D49" s="381" t="s">
        <v>282</v>
      </c>
      <c r="E49" s="381"/>
      <c r="F49" s="381"/>
      <c r="G49" s="381"/>
      <c r="H49" s="381"/>
      <c r="I49" s="381"/>
      <c r="J49" s="381"/>
      <c r="K49" s="381"/>
      <c r="L49" s="382">
        <v>35.6</v>
      </c>
      <c r="M49" s="382">
        <v>33.5</v>
      </c>
      <c r="N49" s="383">
        <v>36.4</v>
      </c>
      <c r="O49" s="83"/>
    </row>
    <row r="50" spans="1:15" ht="18" customHeight="1">
      <c r="A50" s="83"/>
      <c r="B50" s="1403" t="s">
        <v>283</v>
      </c>
      <c r="C50" s="1404"/>
      <c r="D50" s="381" t="s">
        <v>284</v>
      </c>
      <c r="E50" s="381"/>
      <c r="F50" s="381"/>
      <c r="G50" s="381"/>
      <c r="H50" s="381"/>
      <c r="I50" s="381"/>
      <c r="J50" s="381"/>
      <c r="K50" s="413"/>
      <c r="L50" s="382">
        <v>54.7</v>
      </c>
      <c r="M50" s="382">
        <v>50.6</v>
      </c>
      <c r="N50" s="383">
        <v>50.8</v>
      </c>
      <c r="O50" s="83"/>
    </row>
    <row r="51" spans="1:15" ht="18" customHeight="1">
      <c r="A51" s="83"/>
      <c r="B51" s="1405"/>
      <c r="C51" s="1406"/>
      <c r="D51" s="381" t="s">
        <v>285</v>
      </c>
      <c r="E51" s="381"/>
      <c r="F51" s="381"/>
      <c r="G51" s="381"/>
      <c r="H51" s="381"/>
      <c r="I51" s="381"/>
      <c r="J51" s="381"/>
      <c r="K51" s="413"/>
      <c r="L51" s="382">
        <v>53.6</v>
      </c>
      <c r="M51" s="382">
        <v>48.5</v>
      </c>
      <c r="N51" s="383">
        <v>48.2</v>
      </c>
      <c r="O51" s="83"/>
    </row>
    <row r="52" spans="1:15" ht="18" customHeight="1">
      <c r="A52" s="83"/>
      <c r="B52" s="1405"/>
      <c r="C52" s="1406"/>
      <c r="D52" s="381" t="s">
        <v>286</v>
      </c>
      <c r="E52" s="381"/>
      <c r="F52" s="381"/>
      <c r="G52" s="381"/>
      <c r="H52" s="381"/>
      <c r="I52" s="381"/>
      <c r="J52" s="381"/>
      <c r="K52" s="413"/>
      <c r="L52" s="382">
        <v>63.1</v>
      </c>
      <c r="M52" s="382">
        <v>60.4</v>
      </c>
      <c r="N52" s="383">
        <v>53.6</v>
      </c>
      <c r="O52" s="83"/>
    </row>
    <row r="53" spans="1:15" ht="18" customHeight="1">
      <c r="A53" s="83"/>
      <c r="B53" s="1405"/>
      <c r="C53" s="1406"/>
      <c r="D53" s="381" t="s">
        <v>287</v>
      </c>
      <c r="E53" s="381"/>
      <c r="F53" s="381"/>
      <c r="G53" s="381"/>
      <c r="H53" s="381"/>
      <c r="I53" s="381"/>
      <c r="J53" s="381"/>
      <c r="K53" s="413"/>
      <c r="L53" s="382">
        <v>3.9</v>
      </c>
      <c r="M53" s="382">
        <v>3.8</v>
      </c>
      <c r="N53" s="383">
        <v>4</v>
      </c>
      <c r="O53" s="83"/>
    </row>
    <row r="54" spans="1:15" ht="18" customHeight="1">
      <c r="A54" s="83"/>
      <c r="B54" s="1405"/>
      <c r="C54" s="1406"/>
      <c r="D54" s="381" t="s">
        <v>638</v>
      </c>
      <c r="E54" s="381"/>
      <c r="F54" s="381"/>
      <c r="G54" s="381"/>
      <c r="H54" s="381"/>
      <c r="I54" s="381"/>
      <c r="J54" s="381"/>
      <c r="K54" s="413"/>
      <c r="L54" s="382">
        <v>11.4</v>
      </c>
      <c r="M54" s="382">
        <v>11</v>
      </c>
      <c r="N54" s="383">
        <v>13.6</v>
      </c>
      <c r="O54" s="83"/>
    </row>
    <row r="55" spans="1:15" ht="18" customHeight="1">
      <c r="A55" s="83"/>
      <c r="B55" s="1405"/>
      <c r="C55" s="1406"/>
      <c r="D55" s="381" t="s">
        <v>289</v>
      </c>
      <c r="E55" s="381"/>
      <c r="F55" s="381"/>
      <c r="G55" s="381"/>
      <c r="H55" s="381"/>
      <c r="I55" s="381"/>
      <c r="J55" s="381"/>
      <c r="K55" s="413"/>
      <c r="L55" s="382">
        <v>31.6</v>
      </c>
      <c r="M55" s="382">
        <v>25.2</v>
      </c>
      <c r="N55" s="383">
        <v>22.4</v>
      </c>
      <c r="O55" s="83"/>
    </row>
    <row r="56" spans="1:15" ht="18" customHeight="1">
      <c r="A56" s="83"/>
      <c r="B56" s="1405"/>
      <c r="C56" s="1406"/>
      <c r="D56" s="381" t="s">
        <v>633</v>
      </c>
      <c r="E56" s="381"/>
      <c r="F56" s="381"/>
      <c r="G56" s="381"/>
      <c r="H56" s="381"/>
      <c r="I56" s="381"/>
      <c r="J56" s="381"/>
      <c r="K56" s="413"/>
      <c r="L56" s="382">
        <v>32.200000000000003</v>
      </c>
      <c r="M56" s="382">
        <v>33.4</v>
      </c>
      <c r="N56" s="383">
        <v>27.3</v>
      </c>
      <c r="O56" s="83"/>
    </row>
    <row r="57" spans="1:15" ht="18" customHeight="1">
      <c r="A57" s="83"/>
      <c r="B57" s="1407"/>
      <c r="C57" s="1408"/>
      <c r="D57" s="381" t="s">
        <v>634</v>
      </c>
      <c r="E57" s="381"/>
      <c r="F57" s="381"/>
      <c r="G57" s="381"/>
      <c r="H57" s="381"/>
      <c r="I57" s="381"/>
      <c r="J57" s="381"/>
      <c r="K57" s="413"/>
      <c r="L57" s="382">
        <v>25.6</v>
      </c>
      <c r="M57" s="382">
        <v>26.9</v>
      </c>
      <c r="N57" s="383">
        <v>25</v>
      </c>
      <c r="O57" s="83"/>
    </row>
    <row r="58" spans="1:15" ht="18" customHeight="1">
      <c r="A58" s="83"/>
      <c r="B58" s="1318" t="s">
        <v>424</v>
      </c>
      <c r="C58" s="1319"/>
      <c r="D58" s="414" t="s">
        <v>291</v>
      </c>
      <c r="E58" s="414"/>
      <c r="F58" s="414"/>
      <c r="G58" s="414"/>
      <c r="H58" s="414"/>
      <c r="I58" s="414"/>
      <c r="J58" s="415"/>
      <c r="K58" s="415"/>
      <c r="L58" s="382">
        <v>73.7</v>
      </c>
      <c r="M58" s="382">
        <v>74.599999999999994</v>
      </c>
      <c r="N58" s="383">
        <v>75</v>
      </c>
      <c r="O58" s="83"/>
    </row>
    <row r="59" spans="1:15" ht="18" customHeight="1">
      <c r="A59" s="83"/>
      <c r="B59" s="1322"/>
      <c r="C59" s="1323"/>
      <c r="D59" s="401" t="s">
        <v>292</v>
      </c>
      <c r="E59" s="381"/>
      <c r="F59" s="381"/>
      <c r="G59" s="381"/>
      <c r="H59" s="381"/>
      <c r="I59" s="381"/>
      <c r="J59" s="381"/>
      <c r="K59" s="413"/>
      <c r="L59" s="382">
        <v>37.1</v>
      </c>
      <c r="M59" s="382">
        <v>38.4</v>
      </c>
      <c r="N59" s="383">
        <v>40.1</v>
      </c>
      <c r="O59" s="83"/>
    </row>
    <row r="60" spans="1:15" ht="18" customHeight="1">
      <c r="A60" s="83"/>
      <c r="B60" s="1318" t="s">
        <v>293</v>
      </c>
      <c r="C60" s="1319"/>
      <c r="D60" s="381" t="s">
        <v>294</v>
      </c>
      <c r="E60" s="381"/>
      <c r="F60" s="381"/>
      <c r="G60" s="381"/>
      <c r="H60" s="381"/>
      <c r="I60" s="381"/>
      <c r="J60" s="381"/>
      <c r="K60" s="413"/>
      <c r="L60" s="382">
        <v>62.4</v>
      </c>
      <c r="M60" s="382">
        <v>60.6</v>
      </c>
      <c r="N60" s="383">
        <v>59.9</v>
      </c>
      <c r="O60" s="83"/>
    </row>
    <row r="61" spans="1:15" ht="18" customHeight="1">
      <c r="A61" s="83"/>
      <c r="B61" s="1322"/>
      <c r="C61" s="1323"/>
      <c r="D61" s="381" t="s">
        <v>295</v>
      </c>
      <c r="E61" s="381"/>
      <c r="F61" s="381"/>
      <c r="G61" s="381"/>
      <c r="H61" s="381"/>
      <c r="I61" s="381"/>
      <c r="J61" s="381"/>
      <c r="K61" s="413"/>
      <c r="L61" s="382">
        <v>6.6</v>
      </c>
      <c r="M61" s="382">
        <v>6.1</v>
      </c>
      <c r="N61" s="383">
        <v>5.9</v>
      </c>
      <c r="O61" s="83"/>
    </row>
    <row r="62" spans="1:15" ht="18" customHeight="1">
      <c r="A62" s="83"/>
      <c r="B62" s="1318" t="s">
        <v>300</v>
      </c>
      <c r="C62" s="1319"/>
      <c r="D62" s="381" t="s">
        <v>395</v>
      </c>
      <c r="E62" s="381"/>
      <c r="F62" s="381"/>
      <c r="G62" s="381"/>
      <c r="H62" s="381"/>
      <c r="I62" s="381"/>
      <c r="J62" s="381"/>
      <c r="K62" s="413"/>
      <c r="L62" s="382">
        <v>78.599999999999994</v>
      </c>
      <c r="M62" s="382">
        <v>81.7</v>
      </c>
      <c r="N62" s="383">
        <v>84.6</v>
      </c>
      <c r="O62" s="83"/>
    </row>
    <row r="63" spans="1:15" ht="18" customHeight="1">
      <c r="A63" s="83"/>
      <c r="B63" s="1320"/>
      <c r="C63" s="1321"/>
      <c r="D63" s="381" t="s">
        <v>302</v>
      </c>
      <c r="E63" s="381"/>
      <c r="F63" s="381"/>
      <c r="G63" s="381"/>
      <c r="H63" s="381"/>
      <c r="I63" s="381"/>
      <c r="J63" s="381"/>
      <c r="K63" s="413"/>
      <c r="L63" s="382">
        <v>47.1</v>
      </c>
      <c r="M63" s="382">
        <v>47.8</v>
      </c>
      <c r="N63" s="383">
        <v>49.3</v>
      </c>
      <c r="O63" s="83"/>
    </row>
    <row r="64" spans="1:15" ht="18" customHeight="1" thickBot="1">
      <c r="A64" s="83"/>
      <c r="B64" s="1343"/>
      <c r="C64" s="1344"/>
      <c r="D64" s="385" t="s">
        <v>303</v>
      </c>
      <c r="E64" s="385"/>
      <c r="F64" s="385"/>
      <c r="G64" s="385"/>
      <c r="H64" s="385"/>
      <c r="I64" s="385"/>
      <c r="J64" s="385"/>
      <c r="K64" s="416"/>
      <c r="L64" s="386">
        <v>15</v>
      </c>
      <c r="M64" s="386">
        <v>16</v>
      </c>
      <c r="N64" s="387">
        <v>18</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1694</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259</v>
      </c>
      <c r="E5" s="1409">
        <v>1.036</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13.9</v>
      </c>
      <c r="F9" s="369">
        <v>15.8</v>
      </c>
      <c r="G9" s="369">
        <v>16.2</v>
      </c>
      <c r="H9" s="369">
        <v>19.3</v>
      </c>
      <c r="I9" s="369">
        <v>25.1</v>
      </c>
      <c r="J9" s="370">
        <v>9.6999999999999993</v>
      </c>
      <c r="K9" s="83"/>
      <c r="L9" s="83"/>
      <c r="M9" s="83"/>
      <c r="N9" s="83"/>
      <c r="O9" s="83"/>
    </row>
    <row r="10" spans="1:15" ht="18" customHeight="1">
      <c r="A10" s="83"/>
      <c r="B10" s="365"/>
      <c r="C10" s="371" t="s">
        <v>34</v>
      </c>
      <c r="D10" s="368">
        <v>48.6</v>
      </c>
      <c r="E10" s="369">
        <v>6.9</v>
      </c>
      <c r="F10" s="369">
        <v>8.1</v>
      </c>
      <c r="G10" s="369">
        <v>8.1</v>
      </c>
      <c r="H10" s="369">
        <v>9.6999999999999993</v>
      </c>
      <c r="I10" s="369">
        <v>8.9</v>
      </c>
      <c r="J10" s="370">
        <v>6.9</v>
      </c>
      <c r="K10" s="83"/>
      <c r="L10" s="83"/>
      <c r="M10" s="83"/>
      <c r="N10" s="83"/>
      <c r="O10" s="83"/>
    </row>
    <row r="11" spans="1:15" ht="18" customHeight="1" thickBot="1">
      <c r="A11" s="83"/>
      <c r="B11" s="372"/>
      <c r="C11" s="373" t="s">
        <v>35</v>
      </c>
      <c r="D11" s="374">
        <v>51.4</v>
      </c>
      <c r="E11" s="375">
        <v>6.9</v>
      </c>
      <c r="F11" s="375">
        <v>7.7</v>
      </c>
      <c r="G11" s="375">
        <v>8.1</v>
      </c>
      <c r="H11" s="375">
        <v>9.6999999999999993</v>
      </c>
      <c r="I11" s="375">
        <v>16.2</v>
      </c>
      <c r="J11" s="376">
        <v>2.7</v>
      </c>
      <c r="K11" s="83"/>
      <c r="L11" s="83"/>
      <c r="M11" s="83"/>
      <c r="N11" s="83"/>
      <c r="O11" s="83"/>
    </row>
    <row r="12" spans="1:15" ht="15" customHeight="1" thickBot="1">
      <c r="A12" s="83"/>
      <c r="B12" s="83"/>
      <c r="C12" s="83"/>
      <c r="D12" s="83"/>
      <c r="E12" s="83"/>
      <c r="F12" s="83"/>
      <c r="G12" s="83"/>
      <c r="H12" s="83"/>
      <c r="I12" s="83"/>
      <c r="J12" s="98" t="s">
        <v>639</v>
      </c>
      <c r="K12" s="83"/>
      <c r="L12" s="83"/>
      <c r="M12" s="83"/>
      <c r="N12" s="83"/>
      <c r="O12" s="83"/>
    </row>
    <row r="13" spans="1:15" ht="18" customHeight="1">
      <c r="A13" s="83"/>
      <c r="B13" s="1325" t="s">
        <v>275</v>
      </c>
      <c r="C13" s="1317"/>
      <c r="D13" s="1317"/>
      <c r="E13" s="1317"/>
      <c r="F13" s="377"/>
      <c r="G13" s="377"/>
      <c r="H13" s="378" t="s">
        <v>234</v>
      </c>
      <c r="I13" s="378" t="s">
        <v>635</v>
      </c>
      <c r="J13" s="379" t="s">
        <v>42</v>
      </c>
      <c r="K13" s="83"/>
      <c r="L13" s="83"/>
      <c r="M13" s="83"/>
      <c r="N13" s="83"/>
      <c r="O13" s="83"/>
    </row>
    <row r="14" spans="1:15" ht="18" customHeight="1">
      <c r="A14" s="83"/>
      <c r="B14" s="380" t="s">
        <v>640</v>
      </c>
      <c r="C14" s="381"/>
      <c r="D14" s="381"/>
      <c r="E14" s="381"/>
      <c r="F14" s="381"/>
      <c r="G14" s="381"/>
      <c r="H14" s="382">
        <v>5.9</v>
      </c>
      <c r="I14" s="382">
        <v>7.6</v>
      </c>
      <c r="J14" s="383">
        <v>7.7</v>
      </c>
      <c r="K14" s="83"/>
      <c r="L14" s="83"/>
      <c r="M14" s="83"/>
      <c r="N14" s="83"/>
      <c r="O14" s="83"/>
    </row>
    <row r="15" spans="1:15" ht="18" customHeight="1">
      <c r="A15" s="83"/>
      <c r="B15" s="380" t="s">
        <v>564</v>
      </c>
      <c r="C15" s="381"/>
      <c r="D15" s="381"/>
      <c r="E15" s="381"/>
      <c r="F15" s="381"/>
      <c r="G15" s="381"/>
      <c r="H15" s="382">
        <v>33.1</v>
      </c>
      <c r="I15" s="382">
        <v>28.9</v>
      </c>
      <c r="J15" s="383">
        <v>27.4</v>
      </c>
      <c r="K15" s="83"/>
      <c r="L15" s="83"/>
      <c r="M15" s="83"/>
      <c r="N15" s="83"/>
      <c r="O15" s="83"/>
    </row>
    <row r="16" spans="1:15" ht="18" customHeight="1">
      <c r="A16" s="83"/>
      <c r="B16" s="380" t="s">
        <v>565</v>
      </c>
      <c r="C16" s="381"/>
      <c r="D16" s="381"/>
      <c r="E16" s="381"/>
      <c r="F16" s="381"/>
      <c r="G16" s="381"/>
      <c r="H16" s="382">
        <v>28.5</v>
      </c>
      <c r="I16" s="382">
        <v>24.1</v>
      </c>
      <c r="J16" s="383">
        <v>22</v>
      </c>
      <c r="K16" s="83"/>
      <c r="L16" s="83"/>
      <c r="M16" s="83"/>
      <c r="N16" s="83"/>
      <c r="O16" s="83"/>
    </row>
    <row r="17" spans="1:22" ht="18" customHeight="1" thickBot="1">
      <c r="A17" s="83"/>
      <c r="B17" s="384" t="s">
        <v>566</v>
      </c>
      <c r="C17" s="385"/>
      <c r="D17" s="385"/>
      <c r="E17" s="385"/>
      <c r="F17" s="385"/>
      <c r="G17" s="385"/>
      <c r="H17" s="386">
        <v>42.8</v>
      </c>
      <c r="I17" s="386">
        <v>35.4</v>
      </c>
      <c r="J17" s="387">
        <v>32.4</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639</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635</v>
      </c>
      <c r="G24" s="389"/>
      <c r="H24" s="83"/>
      <c r="I24" s="83"/>
      <c r="J24" s="83"/>
      <c r="K24" s="83"/>
      <c r="L24" s="83"/>
      <c r="M24" s="83"/>
      <c r="N24" s="83"/>
      <c r="O24" s="83"/>
    </row>
    <row r="25" spans="1:22" ht="18" customHeight="1">
      <c r="A25" s="83"/>
      <c r="B25" s="1330"/>
      <c r="C25" s="1331"/>
      <c r="D25" s="1334"/>
      <c r="E25" s="344"/>
      <c r="F25" s="344" t="s">
        <v>621</v>
      </c>
      <c r="G25" s="391" t="s">
        <v>42</v>
      </c>
      <c r="H25" s="83"/>
      <c r="I25" s="83"/>
      <c r="J25" s="83"/>
      <c r="K25" s="83"/>
      <c r="L25" s="83"/>
      <c r="M25" s="83"/>
      <c r="N25" s="83"/>
      <c r="O25" s="83"/>
      <c r="T25" s="179"/>
      <c r="U25" s="180" t="s">
        <v>42</v>
      </c>
      <c r="V25" s="181" t="s">
        <v>234</v>
      </c>
    </row>
    <row r="26" spans="1:22" ht="18" customHeight="1">
      <c r="A26" s="83"/>
      <c r="B26" s="392" t="s">
        <v>1</v>
      </c>
      <c r="C26" s="393"/>
      <c r="D26" s="394">
        <v>2</v>
      </c>
      <c r="E26" s="395">
        <v>51</v>
      </c>
      <c r="F26" s="396">
        <v>51</v>
      </c>
      <c r="G26" s="397">
        <v>53.1</v>
      </c>
      <c r="H26" s="83"/>
      <c r="I26" s="83"/>
      <c r="J26" s="83"/>
      <c r="K26" s="83"/>
      <c r="L26" s="83"/>
      <c r="M26" s="83"/>
      <c r="N26" s="83"/>
      <c r="O26" s="83"/>
      <c r="T26" s="182" t="s">
        <v>622</v>
      </c>
      <c r="U26" s="183">
        <v>53.1</v>
      </c>
      <c r="V26" s="184">
        <v>51</v>
      </c>
    </row>
    <row r="27" spans="1:22" ht="18" customHeight="1">
      <c r="A27" s="83"/>
      <c r="B27" s="380" t="s">
        <v>2</v>
      </c>
      <c r="C27" s="381"/>
      <c r="D27" s="398">
        <v>2</v>
      </c>
      <c r="E27" s="395">
        <v>50.4</v>
      </c>
      <c r="F27" s="399">
        <v>48.2</v>
      </c>
      <c r="G27" s="400">
        <v>52.1</v>
      </c>
      <c r="H27" s="83"/>
      <c r="I27" s="83"/>
      <c r="J27" s="83"/>
      <c r="K27" s="83"/>
      <c r="L27" s="83"/>
      <c r="M27" s="83"/>
      <c r="N27" s="83"/>
      <c r="O27" s="83"/>
      <c r="T27" s="182" t="s">
        <v>623</v>
      </c>
      <c r="U27" s="183">
        <v>52.1</v>
      </c>
      <c r="V27" s="184">
        <v>50.4</v>
      </c>
    </row>
    <row r="28" spans="1:22" ht="18" customHeight="1">
      <c r="A28" s="83"/>
      <c r="B28" s="1345" t="s">
        <v>410</v>
      </c>
      <c r="C28" s="401" t="s">
        <v>4</v>
      </c>
      <c r="D28" s="398">
        <v>3</v>
      </c>
      <c r="E28" s="395">
        <v>72.900000000000006</v>
      </c>
      <c r="F28" s="399">
        <v>73</v>
      </c>
      <c r="G28" s="400">
        <v>75.3</v>
      </c>
      <c r="H28" s="83"/>
      <c r="I28" s="83"/>
      <c r="J28" s="83"/>
      <c r="K28" s="83"/>
      <c r="L28" s="83"/>
      <c r="M28" s="83"/>
      <c r="N28" s="83"/>
      <c r="O28" s="83"/>
      <c r="T28" s="186" t="s">
        <v>411</v>
      </c>
      <c r="U28" s="183">
        <v>75.3</v>
      </c>
      <c r="V28" s="184">
        <v>72.900000000000006</v>
      </c>
    </row>
    <row r="29" spans="1:22" ht="18" customHeight="1">
      <c r="A29" s="83"/>
      <c r="B29" s="1346"/>
      <c r="C29" s="401" t="s">
        <v>5</v>
      </c>
      <c r="D29" s="398">
        <v>6</v>
      </c>
      <c r="E29" s="395">
        <v>48.8</v>
      </c>
      <c r="F29" s="399">
        <v>44.8</v>
      </c>
      <c r="G29" s="400">
        <v>44</v>
      </c>
      <c r="H29" s="83"/>
      <c r="I29" s="83"/>
      <c r="J29" s="83"/>
      <c r="K29" s="83"/>
      <c r="L29" s="83"/>
      <c r="M29" s="83"/>
      <c r="N29" s="83"/>
      <c r="O29" s="83"/>
      <c r="T29" s="186" t="s">
        <v>412</v>
      </c>
      <c r="U29" s="183">
        <v>44</v>
      </c>
      <c r="V29" s="184">
        <v>48.8</v>
      </c>
    </row>
    <row r="30" spans="1:22" ht="18" customHeight="1">
      <c r="A30" s="83"/>
      <c r="B30" s="1346"/>
      <c r="C30" s="401" t="s">
        <v>6</v>
      </c>
      <c r="D30" s="398">
        <v>3</v>
      </c>
      <c r="E30" s="395">
        <v>52.5</v>
      </c>
      <c r="F30" s="399">
        <v>51.3</v>
      </c>
      <c r="G30" s="400">
        <v>52.9</v>
      </c>
      <c r="H30" s="83"/>
      <c r="I30" s="83"/>
      <c r="J30" s="83"/>
      <c r="K30" s="83"/>
      <c r="L30" s="83"/>
      <c r="M30" s="83"/>
      <c r="N30" s="83"/>
      <c r="O30" s="83"/>
      <c r="T30" s="182" t="s">
        <v>624</v>
      </c>
      <c r="U30" s="183">
        <v>52.9</v>
      </c>
      <c r="V30" s="184">
        <v>52.5</v>
      </c>
    </row>
    <row r="31" spans="1:22" ht="18" customHeight="1">
      <c r="A31" s="83"/>
      <c r="B31" s="1346"/>
      <c r="C31" s="401" t="s">
        <v>223</v>
      </c>
      <c r="D31" s="398">
        <v>3</v>
      </c>
      <c r="E31" s="395">
        <v>53.3</v>
      </c>
      <c r="F31" s="399">
        <v>50.2</v>
      </c>
      <c r="G31" s="400">
        <v>52.8</v>
      </c>
      <c r="H31" s="83"/>
      <c r="I31" s="83"/>
      <c r="J31" s="83"/>
      <c r="K31" s="83"/>
      <c r="L31" s="83"/>
      <c r="M31" s="83"/>
      <c r="N31" s="83"/>
      <c r="O31" s="83"/>
      <c r="T31" s="182" t="s">
        <v>414</v>
      </c>
      <c r="U31" s="183">
        <v>52.8</v>
      </c>
      <c r="V31" s="184">
        <v>53.3</v>
      </c>
    </row>
    <row r="32" spans="1:22" ht="18" customHeight="1">
      <c r="A32" s="83"/>
      <c r="B32" s="1347"/>
      <c r="C32" s="401" t="s">
        <v>626</v>
      </c>
      <c r="D32" s="398">
        <v>3</v>
      </c>
      <c r="E32" s="395">
        <v>54.3</v>
      </c>
      <c r="F32" s="399">
        <v>51.3</v>
      </c>
      <c r="G32" s="400">
        <v>52.3</v>
      </c>
      <c r="H32" s="83"/>
      <c r="I32" s="83"/>
      <c r="J32" s="83"/>
      <c r="K32" s="83"/>
      <c r="L32" s="83"/>
      <c r="M32" s="83"/>
      <c r="N32" s="83"/>
      <c r="O32" s="83"/>
      <c r="T32" s="182" t="s">
        <v>627</v>
      </c>
      <c r="U32" s="183">
        <v>52.3</v>
      </c>
      <c r="V32" s="184">
        <v>54.3</v>
      </c>
    </row>
    <row r="33" spans="1:22" ht="18" customHeight="1" thickBot="1">
      <c r="A33" s="83"/>
      <c r="B33" s="402" t="s">
        <v>7</v>
      </c>
      <c r="C33" s="403"/>
      <c r="D33" s="404">
        <v>3</v>
      </c>
      <c r="E33" s="405">
        <v>65.3</v>
      </c>
      <c r="F33" s="406">
        <v>64.5</v>
      </c>
      <c r="G33" s="407">
        <v>66.400000000000006</v>
      </c>
      <c r="H33" s="83"/>
      <c r="I33" s="83"/>
      <c r="J33" s="83"/>
      <c r="K33" s="83"/>
      <c r="L33" s="83"/>
      <c r="M33" s="83"/>
      <c r="N33" s="83"/>
      <c r="O33" s="83"/>
      <c r="T33" s="187" t="s">
        <v>628</v>
      </c>
      <c r="U33" s="188">
        <v>66.400000000000006</v>
      </c>
      <c r="V33" s="189">
        <v>65.3</v>
      </c>
    </row>
    <row r="34" spans="1:22" ht="18" customHeight="1" thickTop="1" thickBot="1">
      <c r="A34" s="83"/>
      <c r="B34" s="408" t="s">
        <v>8</v>
      </c>
      <c r="C34" s="409"/>
      <c r="D34" s="410">
        <v>25</v>
      </c>
      <c r="E34" s="411">
        <v>55.6</v>
      </c>
      <c r="F34" s="411">
        <v>53.5</v>
      </c>
      <c r="G34" s="412">
        <v>54.9</v>
      </c>
      <c r="H34" s="83"/>
      <c r="I34" s="83"/>
      <c r="J34" s="83"/>
      <c r="K34" s="83"/>
      <c r="L34" s="83"/>
      <c r="M34" s="83"/>
      <c r="N34" s="83"/>
      <c r="O34" s="83"/>
    </row>
    <row r="35" spans="1:22" ht="17.25" customHeight="1">
      <c r="A35" s="83"/>
      <c r="B35" s="1410">
        <v>31</v>
      </c>
      <c r="C35" s="1410"/>
      <c r="D35" s="1410"/>
      <c r="E35" s="1410"/>
      <c r="F35" s="1410"/>
      <c r="G35" s="1410"/>
      <c r="H35" s="1410"/>
      <c r="I35" s="1410"/>
      <c r="J35" s="1410"/>
      <c r="K35" s="83"/>
      <c r="L35" s="83"/>
      <c r="M35" s="83"/>
      <c r="N35" s="83"/>
      <c r="O35" s="83"/>
    </row>
    <row r="36" spans="1:22" ht="13.5" customHeight="1" thickBot="1">
      <c r="A36" s="83"/>
      <c r="B36" s="1411">
        <v>42</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54.9</v>
      </c>
      <c r="E39" s="369">
        <v>39.799999999999997</v>
      </c>
      <c r="F39" s="369">
        <v>52.7</v>
      </c>
      <c r="G39" s="369">
        <v>63.3</v>
      </c>
      <c r="H39" s="369">
        <v>54.2</v>
      </c>
      <c r="I39" s="369">
        <v>58.3</v>
      </c>
      <c r="J39" s="370">
        <v>59</v>
      </c>
      <c r="L39" s="83"/>
      <c r="M39" s="83"/>
      <c r="N39" s="83"/>
      <c r="O39" s="83"/>
    </row>
    <row r="40" spans="1:22" ht="18" customHeight="1">
      <c r="A40" s="83"/>
      <c r="B40" s="365"/>
      <c r="C40" s="371" t="s">
        <v>34</v>
      </c>
      <c r="D40" s="368">
        <v>60.9</v>
      </c>
      <c r="E40" s="369">
        <v>48.4</v>
      </c>
      <c r="F40" s="369">
        <v>58.7</v>
      </c>
      <c r="G40" s="369">
        <v>66.3</v>
      </c>
      <c r="H40" s="369">
        <v>57.8</v>
      </c>
      <c r="I40" s="369">
        <v>70.400000000000006</v>
      </c>
      <c r="J40" s="370">
        <v>61.8</v>
      </c>
      <c r="L40" s="83"/>
      <c r="M40" s="83"/>
      <c r="N40" s="83"/>
      <c r="O40" s="83"/>
    </row>
    <row r="41" spans="1:22" ht="18" customHeight="1" thickBot="1">
      <c r="A41" s="83"/>
      <c r="B41" s="372"/>
      <c r="C41" s="373" t="s">
        <v>35</v>
      </c>
      <c r="D41" s="374">
        <v>49.3</v>
      </c>
      <c r="E41" s="375">
        <v>31.1</v>
      </c>
      <c r="F41" s="375">
        <v>46.4</v>
      </c>
      <c r="G41" s="375">
        <v>60.4</v>
      </c>
      <c r="H41" s="375">
        <v>50.6</v>
      </c>
      <c r="I41" s="375">
        <v>51.7</v>
      </c>
      <c r="J41" s="376">
        <v>52</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635</v>
      </c>
      <c r="N44" s="379" t="s">
        <v>42</v>
      </c>
      <c r="O44" s="83"/>
    </row>
    <row r="45" spans="1:22" ht="18" customHeight="1">
      <c r="A45" s="83"/>
      <c r="B45" s="1318" t="s">
        <v>21</v>
      </c>
      <c r="C45" s="1319"/>
      <c r="D45" s="381" t="s">
        <v>277</v>
      </c>
      <c r="E45" s="381"/>
      <c r="F45" s="381"/>
      <c r="G45" s="381"/>
      <c r="H45" s="381"/>
      <c r="I45" s="381"/>
      <c r="J45" s="381"/>
      <c r="K45" s="381"/>
      <c r="L45" s="382">
        <v>54.9</v>
      </c>
      <c r="M45" s="382">
        <v>48.9</v>
      </c>
      <c r="N45" s="383">
        <v>49.8</v>
      </c>
      <c r="O45" s="83"/>
    </row>
    <row r="46" spans="1:22" ht="18" customHeight="1">
      <c r="A46" s="83"/>
      <c r="B46" s="1320"/>
      <c r="C46" s="1321"/>
      <c r="D46" s="381" t="s">
        <v>278</v>
      </c>
      <c r="E46" s="381"/>
      <c r="F46" s="381"/>
      <c r="G46" s="381"/>
      <c r="H46" s="381"/>
      <c r="I46" s="381"/>
      <c r="J46" s="381"/>
      <c r="K46" s="381"/>
      <c r="L46" s="382">
        <v>72.099999999999994</v>
      </c>
      <c r="M46" s="382">
        <v>74.2</v>
      </c>
      <c r="N46" s="383">
        <v>75.3</v>
      </c>
      <c r="O46" s="83"/>
    </row>
    <row r="47" spans="1:22" ht="18" customHeight="1">
      <c r="A47" s="83"/>
      <c r="B47" s="1322"/>
      <c r="C47" s="1323"/>
      <c r="D47" s="381" t="s">
        <v>279</v>
      </c>
      <c r="E47" s="381"/>
      <c r="F47" s="381"/>
      <c r="G47" s="381"/>
      <c r="H47" s="381"/>
      <c r="I47" s="381"/>
      <c r="J47" s="381"/>
      <c r="K47" s="381"/>
      <c r="L47" s="382">
        <v>84.5</v>
      </c>
      <c r="M47" s="382">
        <v>84.7</v>
      </c>
      <c r="N47" s="383">
        <v>85.3</v>
      </c>
      <c r="O47" s="83"/>
    </row>
    <row r="48" spans="1:22" ht="18" customHeight="1">
      <c r="A48" s="83"/>
      <c r="B48" s="1318" t="s">
        <v>630</v>
      </c>
      <c r="C48" s="1319"/>
      <c r="D48" s="381" t="s">
        <v>631</v>
      </c>
      <c r="E48" s="381"/>
      <c r="F48" s="381"/>
      <c r="G48" s="381"/>
      <c r="H48" s="381"/>
      <c r="I48" s="381"/>
      <c r="J48" s="381"/>
      <c r="K48" s="381"/>
      <c r="L48" s="382">
        <v>47.4</v>
      </c>
      <c r="M48" s="382">
        <v>46.5</v>
      </c>
      <c r="N48" s="383">
        <v>42.1</v>
      </c>
      <c r="O48" s="83"/>
    </row>
    <row r="49" spans="1:15" ht="18" customHeight="1">
      <c r="A49" s="83"/>
      <c r="B49" s="1322"/>
      <c r="C49" s="1323"/>
      <c r="D49" s="381" t="s">
        <v>282</v>
      </c>
      <c r="E49" s="381"/>
      <c r="F49" s="381"/>
      <c r="G49" s="381"/>
      <c r="H49" s="381"/>
      <c r="I49" s="381"/>
      <c r="J49" s="381"/>
      <c r="K49" s="381"/>
      <c r="L49" s="382">
        <v>35.6</v>
      </c>
      <c r="M49" s="382">
        <v>33.5</v>
      </c>
      <c r="N49" s="383">
        <v>35.700000000000003</v>
      </c>
      <c r="O49" s="83"/>
    </row>
    <row r="50" spans="1:15" ht="18" customHeight="1">
      <c r="A50" s="83"/>
      <c r="B50" s="1403" t="s">
        <v>283</v>
      </c>
      <c r="C50" s="1404"/>
      <c r="D50" s="381" t="s">
        <v>284</v>
      </c>
      <c r="E50" s="381"/>
      <c r="F50" s="381"/>
      <c r="G50" s="381"/>
      <c r="H50" s="381"/>
      <c r="I50" s="381"/>
      <c r="J50" s="381"/>
      <c r="K50" s="413"/>
      <c r="L50" s="382">
        <v>54.7</v>
      </c>
      <c r="M50" s="382">
        <v>50.6</v>
      </c>
      <c r="N50" s="383">
        <v>46.3</v>
      </c>
      <c r="O50" s="83"/>
    </row>
    <row r="51" spans="1:15" ht="18" customHeight="1">
      <c r="A51" s="83"/>
      <c r="B51" s="1405"/>
      <c r="C51" s="1406"/>
      <c r="D51" s="381" t="s">
        <v>285</v>
      </c>
      <c r="E51" s="381"/>
      <c r="F51" s="381"/>
      <c r="G51" s="381"/>
      <c r="H51" s="381"/>
      <c r="I51" s="381"/>
      <c r="J51" s="381"/>
      <c r="K51" s="413"/>
      <c r="L51" s="382">
        <v>53.6</v>
      </c>
      <c r="M51" s="382">
        <v>48.5</v>
      </c>
      <c r="N51" s="383">
        <v>47.8</v>
      </c>
      <c r="O51" s="83"/>
    </row>
    <row r="52" spans="1:15" ht="18" customHeight="1">
      <c r="A52" s="83"/>
      <c r="B52" s="1405"/>
      <c r="C52" s="1406"/>
      <c r="D52" s="381" t="s">
        <v>286</v>
      </c>
      <c r="E52" s="381"/>
      <c r="F52" s="381"/>
      <c r="G52" s="381"/>
      <c r="H52" s="381"/>
      <c r="I52" s="381"/>
      <c r="J52" s="381"/>
      <c r="K52" s="413"/>
      <c r="L52" s="382">
        <v>63.1</v>
      </c>
      <c r="M52" s="382">
        <v>60.4</v>
      </c>
      <c r="N52" s="383">
        <v>56</v>
      </c>
      <c r="O52" s="83"/>
    </row>
    <row r="53" spans="1:15" ht="18" customHeight="1">
      <c r="A53" s="83"/>
      <c r="B53" s="1405"/>
      <c r="C53" s="1406"/>
      <c r="D53" s="381" t="s">
        <v>287</v>
      </c>
      <c r="E53" s="381"/>
      <c r="F53" s="381"/>
      <c r="G53" s="381"/>
      <c r="H53" s="381"/>
      <c r="I53" s="381"/>
      <c r="J53" s="381"/>
      <c r="K53" s="413"/>
      <c r="L53" s="382">
        <v>3.9</v>
      </c>
      <c r="M53" s="382">
        <v>3.8</v>
      </c>
      <c r="N53" s="383">
        <v>5.4</v>
      </c>
      <c r="O53" s="83"/>
    </row>
    <row r="54" spans="1:15" ht="18" customHeight="1">
      <c r="A54" s="83"/>
      <c r="B54" s="1405"/>
      <c r="C54" s="1406"/>
      <c r="D54" s="381" t="s">
        <v>632</v>
      </c>
      <c r="E54" s="381"/>
      <c r="F54" s="381"/>
      <c r="G54" s="381"/>
      <c r="H54" s="381"/>
      <c r="I54" s="381"/>
      <c r="J54" s="381"/>
      <c r="K54" s="413"/>
      <c r="L54" s="382">
        <v>11.4</v>
      </c>
      <c r="M54" s="382">
        <v>11</v>
      </c>
      <c r="N54" s="383">
        <v>12</v>
      </c>
      <c r="O54" s="83"/>
    </row>
    <row r="55" spans="1:15" ht="18" customHeight="1">
      <c r="A55" s="83"/>
      <c r="B55" s="1405"/>
      <c r="C55" s="1406"/>
      <c r="D55" s="381" t="s">
        <v>289</v>
      </c>
      <c r="E55" s="381"/>
      <c r="F55" s="381"/>
      <c r="G55" s="381"/>
      <c r="H55" s="381"/>
      <c r="I55" s="381"/>
      <c r="J55" s="381"/>
      <c r="K55" s="413"/>
      <c r="L55" s="382">
        <v>31.6</v>
      </c>
      <c r="M55" s="382">
        <v>25.2</v>
      </c>
      <c r="N55" s="383">
        <v>18.100000000000001</v>
      </c>
      <c r="O55" s="83"/>
    </row>
    <row r="56" spans="1:15" ht="18" customHeight="1">
      <c r="A56" s="83"/>
      <c r="B56" s="1405"/>
      <c r="C56" s="1406"/>
      <c r="D56" s="381" t="s">
        <v>633</v>
      </c>
      <c r="E56" s="381"/>
      <c r="F56" s="381"/>
      <c r="G56" s="381"/>
      <c r="H56" s="381"/>
      <c r="I56" s="381"/>
      <c r="J56" s="381"/>
      <c r="K56" s="413"/>
      <c r="L56" s="382">
        <v>32.200000000000003</v>
      </c>
      <c r="M56" s="382">
        <v>33.4</v>
      </c>
      <c r="N56" s="383">
        <v>37.700000000000003</v>
      </c>
      <c r="O56" s="83"/>
    </row>
    <row r="57" spans="1:15" ht="18" customHeight="1">
      <c r="A57" s="83"/>
      <c r="B57" s="1407"/>
      <c r="C57" s="1408"/>
      <c r="D57" s="381" t="s">
        <v>634</v>
      </c>
      <c r="E57" s="381"/>
      <c r="F57" s="381"/>
      <c r="G57" s="381"/>
      <c r="H57" s="381"/>
      <c r="I57" s="381"/>
      <c r="J57" s="381"/>
      <c r="K57" s="413"/>
      <c r="L57" s="382">
        <v>25.6</v>
      </c>
      <c r="M57" s="382">
        <v>26.9</v>
      </c>
      <c r="N57" s="383">
        <v>25</v>
      </c>
      <c r="O57" s="83"/>
    </row>
    <row r="58" spans="1:15" ht="18" customHeight="1">
      <c r="A58" s="83"/>
      <c r="B58" s="1318" t="s">
        <v>424</v>
      </c>
      <c r="C58" s="1319"/>
      <c r="D58" s="414" t="s">
        <v>291</v>
      </c>
      <c r="E58" s="414"/>
      <c r="F58" s="414"/>
      <c r="G58" s="414"/>
      <c r="H58" s="414"/>
      <c r="I58" s="414"/>
      <c r="J58" s="415"/>
      <c r="K58" s="415"/>
      <c r="L58" s="382">
        <v>73.7</v>
      </c>
      <c r="M58" s="382">
        <v>74.599999999999994</v>
      </c>
      <c r="N58" s="383">
        <v>76.8</v>
      </c>
      <c r="O58" s="83"/>
    </row>
    <row r="59" spans="1:15" ht="18" customHeight="1">
      <c r="A59" s="83"/>
      <c r="B59" s="1322"/>
      <c r="C59" s="1323"/>
      <c r="D59" s="401" t="s">
        <v>292</v>
      </c>
      <c r="E59" s="381"/>
      <c r="F59" s="381"/>
      <c r="G59" s="381"/>
      <c r="H59" s="381"/>
      <c r="I59" s="381"/>
      <c r="J59" s="381"/>
      <c r="K59" s="413"/>
      <c r="L59" s="382">
        <v>37.1</v>
      </c>
      <c r="M59" s="382">
        <v>38.4</v>
      </c>
      <c r="N59" s="383">
        <v>40.9</v>
      </c>
      <c r="O59" s="83"/>
    </row>
    <row r="60" spans="1:15" ht="18" customHeight="1">
      <c r="A60" s="83"/>
      <c r="B60" s="1318" t="s">
        <v>293</v>
      </c>
      <c r="C60" s="1319"/>
      <c r="D60" s="381" t="s">
        <v>294</v>
      </c>
      <c r="E60" s="381"/>
      <c r="F60" s="381"/>
      <c r="G60" s="381"/>
      <c r="H60" s="381"/>
      <c r="I60" s="381"/>
      <c r="J60" s="381"/>
      <c r="K60" s="413"/>
      <c r="L60" s="382">
        <v>62.4</v>
      </c>
      <c r="M60" s="382">
        <v>60.6</v>
      </c>
      <c r="N60" s="383">
        <v>64.900000000000006</v>
      </c>
      <c r="O60" s="83"/>
    </row>
    <row r="61" spans="1:15" ht="18" customHeight="1">
      <c r="A61" s="83"/>
      <c r="B61" s="1322"/>
      <c r="C61" s="1323"/>
      <c r="D61" s="381" t="s">
        <v>295</v>
      </c>
      <c r="E61" s="381"/>
      <c r="F61" s="381"/>
      <c r="G61" s="381"/>
      <c r="H61" s="381"/>
      <c r="I61" s="381"/>
      <c r="J61" s="381"/>
      <c r="K61" s="413"/>
      <c r="L61" s="382">
        <v>6.6</v>
      </c>
      <c r="M61" s="382">
        <v>6.1</v>
      </c>
      <c r="N61" s="383">
        <v>6.2</v>
      </c>
      <c r="O61" s="83"/>
    </row>
    <row r="62" spans="1:15" ht="18" customHeight="1">
      <c r="A62" s="83"/>
      <c r="B62" s="1318" t="s">
        <v>300</v>
      </c>
      <c r="C62" s="1319"/>
      <c r="D62" s="381" t="s">
        <v>395</v>
      </c>
      <c r="E62" s="381"/>
      <c r="F62" s="381"/>
      <c r="G62" s="381"/>
      <c r="H62" s="381"/>
      <c r="I62" s="381"/>
      <c r="J62" s="381"/>
      <c r="K62" s="413"/>
      <c r="L62" s="382">
        <v>78.599999999999994</v>
      </c>
      <c r="M62" s="382">
        <v>81.7</v>
      </c>
      <c r="N62" s="383">
        <v>79.900000000000006</v>
      </c>
      <c r="O62" s="83"/>
    </row>
    <row r="63" spans="1:15" ht="18" customHeight="1">
      <c r="A63" s="83"/>
      <c r="B63" s="1320"/>
      <c r="C63" s="1321"/>
      <c r="D63" s="381" t="s">
        <v>302</v>
      </c>
      <c r="E63" s="381"/>
      <c r="F63" s="381"/>
      <c r="G63" s="381"/>
      <c r="H63" s="381"/>
      <c r="I63" s="381"/>
      <c r="J63" s="381"/>
      <c r="K63" s="413"/>
      <c r="L63" s="382">
        <v>47.1</v>
      </c>
      <c r="M63" s="382">
        <v>47.8</v>
      </c>
      <c r="N63" s="383">
        <v>51.7</v>
      </c>
      <c r="O63" s="83"/>
    </row>
    <row r="64" spans="1:15" ht="18" customHeight="1" thickBot="1">
      <c r="A64" s="83"/>
      <c r="B64" s="1343"/>
      <c r="C64" s="1344"/>
      <c r="D64" s="385" t="s">
        <v>303</v>
      </c>
      <c r="E64" s="385"/>
      <c r="F64" s="385"/>
      <c r="G64" s="385"/>
      <c r="H64" s="385"/>
      <c r="I64" s="385"/>
      <c r="J64" s="385"/>
      <c r="K64" s="416"/>
      <c r="L64" s="386">
        <v>15</v>
      </c>
      <c r="M64" s="386">
        <v>16</v>
      </c>
      <c r="N64" s="387">
        <v>16.2</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1695</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462</v>
      </c>
      <c r="E5" s="1409">
        <v>1.8480000000000001</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17.5</v>
      </c>
      <c r="F9" s="369">
        <v>18</v>
      </c>
      <c r="G9" s="369">
        <v>16.5</v>
      </c>
      <c r="H9" s="369">
        <v>18</v>
      </c>
      <c r="I9" s="369">
        <v>17.100000000000001</v>
      </c>
      <c r="J9" s="370">
        <v>13</v>
      </c>
      <c r="K9" s="83"/>
      <c r="L9" s="83"/>
      <c r="M9" s="83"/>
      <c r="N9" s="83"/>
      <c r="O9" s="83"/>
    </row>
    <row r="10" spans="1:15" ht="18" customHeight="1">
      <c r="A10" s="83"/>
      <c r="B10" s="365"/>
      <c r="C10" s="371" t="s">
        <v>34</v>
      </c>
      <c r="D10" s="368">
        <v>49.1</v>
      </c>
      <c r="E10" s="369">
        <v>8.9</v>
      </c>
      <c r="F10" s="369">
        <v>9.1</v>
      </c>
      <c r="G10" s="369">
        <v>8.1999999999999993</v>
      </c>
      <c r="H10" s="369">
        <v>8.9</v>
      </c>
      <c r="I10" s="369">
        <v>8.4</v>
      </c>
      <c r="J10" s="370">
        <v>5.6</v>
      </c>
      <c r="K10" s="83"/>
      <c r="L10" s="83"/>
      <c r="M10" s="83"/>
      <c r="N10" s="83"/>
      <c r="O10" s="83"/>
    </row>
    <row r="11" spans="1:15" ht="18" customHeight="1" thickBot="1">
      <c r="A11" s="83"/>
      <c r="B11" s="372"/>
      <c r="C11" s="373" t="s">
        <v>35</v>
      </c>
      <c r="D11" s="374">
        <v>50.9</v>
      </c>
      <c r="E11" s="375">
        <v>8.6999999999999993</v>
      </c>
      <c r="F11" s="375">
        <v>8.9</v>
      </c>
      <c r="G11" s="375">
        <v>8.1999999999999993</v>
      </c>
      <c r="H11" s="375">
        <v>9.1</v>
      </c>
      <c r="I11" s="375">
        <v>8.6999999999999993</v>
      </c>
      <c r="J11" s="376">
        <v>7.4</v>
      </c>
      <c r="K11" s="83"/>
      <c r="L11" s="83"/>
      <c r="M11" s="83"/>
      <c r="N11" s="83"/>
      <c r="O11" s="83"/>
    </row>
    <row r="12" spans="1:15" ht="15" customHeight="1" thickBot="1">
      <c r="A12" s="83"/>
      <c r="B12" s="83"/>
      <c r="C12" s="83"/>
      <c r="D12" s="83"/>
      <c r="E12" s="83"/>
      <c r="F12" s="83"/>
      <c r="G12" s="83"/>
      <c r="H12" s="83"/>
      <c r="I12" s="83"/>
      <c r="J12" s="98" t="s">
        <v>639</v>
      </c>
      <c r="K12" s="83"/>
      <c r="L12" s="83"/>
      <c r="M12" s="83"/>
      <c r="N12" s="83"/>
      <c r="O12" s="83"/>
    </row>
    <row r="13" spans="1:15" ht="18" customHeight="1">
      <c r="A13" s="83"/>
      <c r="B13" s="1325" t="s">
        <v>275</v>
      </c>
      <c r="C13" s="1317"/>
      <c r="D13" s="1317"/>
      <c r="E13" s="1317"/>
      <c r="F13" s="377"/>
      <c r="G13" s="377"/>
      <c r="H13" s="378" t="s">
        <v>234</v>
      </c>
      <c r="I13" s="378" t="s">
        <v>635</v>
      </c>
      <c r="J13" s="379" t="s">
        <v>43</v>
      </c>
      <c r="K13" s="83"/>
      <c r="L13" s="83"/>
      <c r="M13" s="83"/>
      <c r="N13" s="83"/>
      <c r="O13" s="83"/>
    </row>
    <row r="14" spans="1:15" ht="18" customHeight="1">
      <c r="A14" s="83"/>
      <c r="B14" s="380" t="s">
        <v>640</v>
      </c>
      <c r="C14" s="381"/>
      <c r="D14" s="381"/>
      <c r="E14" s="381"/>
      <c r="F14" s="381"/>
      <c r="G14" s="381"/>
      <c r="H14" s="382">
        <v>5.9</v>
      </c>
      <c r="I14" s="382">
        <v>7.6</v>
      </c>
      <c r="J14" s="383">
        <v>7.6</v>
      </c>
      <c r="K14" s="83"/>
      <c r="L14" s="83"/>
      <c r="M14" s="83"/>
      <c r="N14" s="83"/>
      <c r="O14" s="83"/>
    </row>
    <row r="15" spans="1:15" ht="18" customHeight="1">
      <c r="A15" s="83"/>
      <c r="B15" s="380" t="s">
        <v>564</v>
      </c>
      <c r="C15" s="381"/>
      <c r="D15" s="381"/>
      <c r="E15" s="381"/>
      <c r="F15" s="381"/>
      <c r="G15" s="381"/>
      <c r="H15" s="382">
        <v>33.1</v>
      </c>
      <c r="I15" s="382">
        <v>28.9</v>
      </c>
      <c r="J15" s="383">
        <v>30.5</v>
      </c>
      <c r="K15" s="83"/>
      <c r="L15" s="83"/>
      <c r="M15" s="83"/>
      <c r="N15" s="83"/>
      <c r="O15" s="83"/>
    </row>
    <row r="16" spans="1:15" ht="18" customHeight="1">
      <c r="A16" s="83"/>
      <c r="B16" s="380" t="s">
        <v>565</v>
      </c>
      <c r="C16" s="381"/>
      <c r="D16" s="381"/>
      <c r="E16" s="381"/>
      <c r="F16" s="381"/>
      <c r="G16" s="381"/>
      <c r="H16" s="382">
        <v>28.5</v>
      </c>
      <c r="I16" s="382">
        <v>24.1</v>
      </c>
      <c r="J16" s="383">
        <v>25.5</v>
      </c>
      <c r="K16" s="83"/>
      <c r="L16" s="83"/>
      <c r="M16" s="83"/>
      <c r="N16" s="83"/>
      <c r="O16" s="83"/>
    </row>
    <row r="17" spans="1:22" ht="18" customHeight="1" thickBot="1">
      <c r="A17" s="83"/>
      <c r="B17" s="384" t="s">
        <v>566</v>
      </c>
      <c r="C17" s="385"/>
      <c r="D17" s="385"/>
      <c r="E17" s="385"/>
      <c r="F17" s="385"/>
      <c r="G17" s="385"/>
      <c r="H17" s="386">
        <v>42.8</v>
      </c>
      <c r="I17" s="386">
        <v>35.4</v>
      </c>
      <c r="J17" s="387">
        <v>39.6</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639</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635</v>
      </c>
      <c r="G24" s="389"/>
      <c r="H24" s="83"/>
      <c r="I24" s="83"/>
      <c r="J24" s="83"/>
      <c r="K24" s="83"/>
      <c r="L24" s="83"/>
      <c r="M24" s="83"/>
      <c r="N24" s="83"/>
      <c r="O24" s="83"/>
    </row>
    <row r="25" spans="1:22" ht="18" customHeight="1">
      <c r="A25" s="83"/>
      <c r="B25" s="1330"/>
      <c r="C25" s="1331"/>
      <c r="D25" s="1334"/>
      <c r="E25" s="344"/>
      <c r="F25" s="344" t="s">
        <v>621</v>
      </c>
      <c r="G25" s="391" t="s">
        <v>43</v>
      </c>
      <c r="H25" s="83"/>
      <c r="I25" s="83"/>
      <c r="J25" s="83"/>
      <c r="K25" s="83"/>
      <c r="L25" s="83"/>
      <c r="M25" s="83"/>
      <c r="N25" s="83"/>
      <c r="O25" s="83"/>
      <c r="T25" s="179"/>
      <c r="U25" s="180" t="s">
        <v>43</v>
      </c>
      <c r="V25" s="181" t="s">
        <v>234</v>
      </c>
    </row>
    <row r="26" spans="1:22" ht="18" customHeight="1">
      <c r="A26" s="83"/>
      <c r="B26" s="392" t="s">
        <v>1</v>
      </c>
      <c r="C26" s="393"/>
      <c r="D26" s="394">
        <v>2</v>
      </c>
      <c r="E26" s="395">
        <v>51</v>
      </c>
      <c r="F26" s="396">
        <v>51</v>
      </c>
      <c r="G26" s="397">
        <v>49.9</v>
      </c>
      <c r="H26" s="83"/>
      <c r="I26" s="83"/>
      <c r="J26" s="83"/>
      <c r="K26" s="83"/>
      <c r="L26" s="83"/>
      <c r="M26" s="83"/>
      <c r="N26" s="83"/>
      <c r="O26" s="83"/>
      <c r="T26" s="182" t="s">
        <v>622</v>
      </c>
      <c r="U26" s="183">
        <v>49.9</v>
      </c>
      <c r="V26" s="184">
        <v>51</v>
      </c>
    </row>
    <row r="27" spans="1:22" ht="18" customHeight="1">
      <c r="A27" s="83"/>
      <c r="B27" s="380" t="s">
        <v>2</v>
      </c>
      <c r="C27" s="381"/>
      <c r="D27" s="398">
        <v>2</v>
      </c>
      <c r="E27" s="395">
        <v>50.4</v>
      </c>
      <c r="F27" s="399">
        <v>48.2</v>
      </c>
      <c r="G27" s="400">
        <v>49.5</v>
      </c>
      <c r="H27" s="83"/>
      <c r="I27" s="83"/>
      <c r="J27" s="83"/>
      <c r="K27" s="83"/>
      <c r="L27" s="83"/>
      <c r="M27" s="83"/>
      <c r="N27" s="83"/>
      <c r="O27" s="83"/>
      <c r="T27" s="182" t="s">
        <v>623</v>
      </c>
      <c r="U27" s="183">
        <v>49.5</v>
      </c>
      <c r="V27" s="184">
        <v>50.4</v>
      </c>
    </row>
    <row r="28" spans="1:22" ht="18" customHeight="1">
      <c r="A28" s="83"/>
      <c r="B28" s="1345" t="s">
        <v>410</v>
      </c>
      <c r="C28" s="401" t="s">
        <v>4</v>
      </c>
      <c r="D28" s="398">
        <v>3</v>
      </c>
      <c r="E28" s="395">
        <v>72.900000000000006</v>
      </c>
      <c r="F28" s="399">
        <v>73</v>
      </c>
      <c r="G28" s="400">
        <v>73.7</v>
      </c>
      <c r="H28" s="83"/>
      <c r="I28" s="83"/>
      <c r="J28" s="83"/>
      <c r="K28" s="83"/>
      <c r="L28" s="83"/>
      <c r="M28" s="83"/>
      <c r="N28" s="83"/>
      <c r="O28" s="83"/>
      <c r="T28" s="186" t="s">
        <v>411</v>
      </c>
      <c r="U28" s="183">
        <v>73.7</v>
      </c>
      <c r="V28" s="184">
        <v>72.900000000000006</v>
      </c>
    </row>
    <row r="29" spans="1:22" ht="18" customHeight="1">
      <c r="A29" s="83"/>
      <c r="B29" s="1346"/>
      <c r="C29" s="401" t="s">
        <v>5</v>
      </c>
      <c r="D29" s="398">
        <v>6</v>
      </c>
      <c r="E29" s="395">
        <v>48.8</v>
      </c>
      <c r="F29" s="399">
        <v>44.8</v>
      </c>
      <c r="G29" s="400">
        <v>45.5</v>
      </c>
      <c r="H29" s="83"/>
      <c r="I29" s="83"/>
      <c r="J29" s="83"/>
      <c r="K29" s="83"/>
      <c r="L29" s="83"/>
      <c r="M29" s="83"/>
      <c r="N29" s="83"/>
      <c r="O29" s="83"/>
      <c r="T29" s="186" t="s">
        <v>412</v>
      </c>
      <c r="U29" s="183">
        <v>45.5</v>
      </c>
      <c r="V29" s="184">
        <v>48.8</v>
      </c>
    </row>
    <row r="30" spans="1:22" ht="18" customHeight="1">
      <c r="A30" s="83"/>
      <c r="B30" s="1346"/>
      <c r="C30" s="401" t="s">
        <v>6</v>
      </c>
      <c r="D30" s="398">
        <v>3</v>
      </c>
      <c r="E30" s="395">
        <v>52.5</v>
      </c>
      <c r="F30" s="399">
        <v>51.3</v>
      </c>
      <c r="G30" s="400">
        <v>51.7</v>
      </c>
      <c r="H30" s="83"/>
      <c r="I30" s="83"/>
      <c r="J30" s="83"/>
      <c r="K30" s="83"/>
      <c r="L30" s="83"/>
      <c r="M30" s="83"/>
      <c r="N30" s="83"/>
      <c r="O30" s="83"/>
      <c r="T30" s="182" t="s">
        <v>624</v>
      </c>
      <c r="U30" s="183">
        <v>51.7</v>
      </c>
      <c r="V30" s="184">
        <v>52.5</v>
      </c>
    </row>
    <row r="31" spans="1:22" ht="18" customHeight="1">
      <c r="A31" s="83"/>
      <c r="B31" s="1346"/>
      <c r="C31" s="401" t="s">
        <v>223</v>
      </c>
      <c r="D31" s="398">
        <v>3</v>
      </c>
      <c r="E31" s="395">
        <v>53.3</v>
      </c>
      <c r="F31" s="399">
        <v>50.2</v>
      </c>
      <c r="G31" s="400">
        <v>48.9</v>
      </c>
      <c r="H31" s="83"/>
      <c r="I31" s="83"/>
      <c r="J31" s="83"/>
      <c r="K31" s="83"/>
      <c r="L31" s="83"/>
      <c r="M31" s="83"/>
      <c r="N31" s="83"/>
      <c r="O31" s="83"/>
      <c r="T31" s="182" t="s">
        <v>414</v>
      </c>
      <c r="U31" s="183">
        <v>48.9</v>
      </c>
      <c r="V31" s="184">
        <v>53.3</v>
      </c>
    </row>
    <row r="32" spans="1:22" ht="18" customHeight="1">
      <c r="A32" s="83"/>
      <c r="B32" s="1347"/>
      <c r="C32" s="401" t="s">
        <v>626</v>
      </c>
      <c r="D32" s="398">
        <v>3</v>
      </c>
      <c r="E32" s="395">
        <v>54.3</v>
      </c>
      <c r="F32" s="399">
        <v>51.3</v>
      </c>
      <c r="G32" s="400">
        <v>51.8</v>
      </c>
      <c r="H32" s="83"/>
      <c r="I32" s="83"/>
      <c r="J32" s="83"/>
      <c r="K32" s="83"/>
      <c r="L32" s="83"/>
      <c r="M32" s="83"/>
      <c r="N32" s="83"/>
      <c r="O32" s="83"/>
      <c r="T32" s="182" t="s">
        <v>627</v>
      </c>
      <c r="U32" s="183">
        <v>51.8</v>
      </c>
      <c r="V32" s="184">
        <v>54.3</v>
      </c>
    </row>
    <row r="33" spans="1:22" ht="18" customHeight="1" thickBot="1">
      <c r="A33" s="83"/>
      <c r="B33" s="402" t="s">
        <v>7</v>
      </c>
      <c r="C33" s="403"/>
      <c r="D33" s="404">
        <v>3</v>
      </c>
      <c r="E33" s="405">
        <v>65.3</v>
      </c>
      <c r="F33" s="406">
        <v>64.5</v>
      </c>
      <c r="G33" s="407">
        <v>63.9</v>
      </c>
      <c r="H33" s="83"/>
      <c r="I33" s="83"/>
      <c r="J33" s="83"/>
      <c r="K33" s="83"/>
      <c r="L33" s="83"/>
      <c r="M33" s="83"/>
      <c r="N33" s="83"/>
      <c r="O33" s="83"/>
      <c r="T33" s="187" t="s">
        <v>628</v>
      </c>
      <c r="U33" s="188">
        <v>63.9</v>
      </c>
      <c r="V33" s="189">
        <v>65.3</v>
      </c>
    </row>
    <row r="34" spans="1:22" ht="18" customHeight="1" thickTop="1" thickBot="1">
      <c r="A34" s="83"/>
      <c r="B34" s="408" t="s">
        <v>8</v>
      </c>
      <c r="C34" s="409"/>
      <c r="D34" s="410">
        <v>25</v>
      </c>
      <c r="E34" s="411">
        <v>55.6</v>
      </c>
      <c r="F34" s="411">
        <v>53.5</v>
      </c>
      <c r="G34" s="412">
        <v>53.7</v>
      </c>
      <c r="H34" s="83"/>
      <c r="I34" s="83"/>
      <c r="J34" s="83"/>
      <c r="K34" s="83"/>
      <c r="L34" s="83"/>
      <c r="M34" s="83"/>
      <c r="N34" s="83"/>
      <c r="O34" s="83"/>
    </row>
    <row r="35" spans="1:22" ht="17.25" customHeight="1">
      <c r="A35" s="83"/>
      <c r="B35" s="1410">
        <v>39</v>
      </c>
      <c r="C35" s="1410"/>
      <c r="D35" s="1410"/>
      <c r="E35" s="1410"/>
      <c r="F35" s="1410"/>
      <c r="G35" s="1410"/>
      <c r="H35" s="1410"/>
      <c r="I35" s="1410"/>
      <c r="J35" s="1410"/>
      <c r="K35" s="83"/>
      <c r="L35" s="83"/>
      <c r="M35" s="83"/>
      <c r="N35" s="83"/>
      <c r="O35" s="83"/>
    </row>
    <row r="36" spans="1:22" ht="13.5" customHeight="1" thickBot="1">
      <c r="A36" s="83"/>
      <c r="B36" s="1411">
        <v>29</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53.7</v>
      </c>
      <c r="E39" s="369">
        <v>42.5</v>
      </c>
      <c r="F39" s="369">
        <v>43.9</v>
      </c>
      <c r="G39" s="369">
        <v>52.5</v>
      </c>
      <c r="H39" s="369">
        <v>57.4</v>
      </c>
      <c r="I39" s="369">
        <v>63.9</v>
      </c>
      <c r="J39" s="370">
        <v>64.900000000000006</v>
      </c>
      <c r="L39" s="83"/>
      <c r="M39" s="83"/>
      <c r="N39" s="83"/>
      <c r="O39" s="83"/>
    </row>
    <row r="40" spans="1:22" ht="18" customHeight="1">
      <c r="A40" s="83"/>
      <c r="B40" s="365"/>
      <c r="C40" s="371" t="s">
        <v>34</v>
      </c>
      <c r="D40" s="368">
        <v>54.7</v>
      </c>
      <c r="E40" s="369">
        <v>43</v>
      </c>
      <c r="F40" s="369">
        <v>47.2</v>
      </c>
      <c r="G40" s="369">
        <v>53.6</v>
      </c>
      <c r="H40" s="369">
        <v>58.5</v>
      </c>
      <c r="I40" s="369">
        <v>63.6</v>
      </c>
      <c r="J40" s="370">
        <v>67.099999999999994</v>
      </c>
      <c r="L40" s="83"/>
      <c r="M40" s="83"/>
      <c r="N40" s="83"/>
      <c r="O40" s="83"/>
    </row>
    <row r="41" spans="1:22" ht="18" customHeight="1" thickBot="1">
      <c r="A41" s="83"/>
      <c r="B41" s="372"/>
      <c r="C41" s="373" t="s">
        <v>35</v>
      </c>
      <c r="D41" s="374">
        <v>52.7</v>
      </c>
      <c r="E41" s="375">
        <v>41.9</v>
      </c>
      <c r="F41" s="375">
        <v>40.5</v>
      </c>
      <c r="G41" s="375">
        <v>51.5</v>
      </c>
      <c r="H41" s="375">
        <v>56.4</v>
      </c>
      <c r="I41" s="375">
        <v>64.3</v>
      </c>
      <c r="J41" s="376">
        <v>63.3</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635</v>
      </c>
      <c r="N44" s="379" t="s">
        <v>43</v>
      </c>
      <c r="O44" s="83"/>
    </row>
    <row r="45" spans="1:22" ht="18" customHeight="1">
      <c r="A45" s="83"/>
      <c r="B45" s="1318" t="s">
        <v>21</v>
      </c>
      <c r="C45" s="1319"/>
      <c r="D45" s="381" t="s">
        <v>277</v>
      </c>
      <c r="E45" s="381"/>
      <c r="F45" s="381"/>
      <c r="G45" s="381"/>
      <c r="H45" s="381"/>
      <c r="I45" s="381"/>
      <c r="J45" s="381"/>
      <c r="K45" s="381"/>
      <c r="L45" s="382">
        <v>54.9</v>
      </c>
      <c r="M45" s="382">
        <v>48.9</v>
      </c>
      <c r="N45" s="383">
        <v>50.6</v>
      </c>
      <c r="O45" s="83"/>
    </row>
    <row r="46" spans="1:22" ht="18" customHeight="1">
      <c r="A46" s="83"/>
      <c r="B46" s="1320"/>
      <c r="C46" s="1321"/>
      <c r="D46" s="381" t="s">
        <v>278</v>
      </c>
      <c r="E46" s="381"/>
      <c r="F46" s="381"/>
      <c r="G46" s="381"/>
      <c r="H46" s="381"/>
      <c r="I46" s="381"/>
      <c r="J46" s="381"/>
      <c r="K46" s="381"/>
      <c r="L46" s="382">
        <v>72.099999999999994</v>
      </c>
      <c r="M46" s="382">
        <v>74.2</v>
      </c>
      <c r="N46" s="383">
        <v>74</v>
      </c>
      <c r="O46" s="83"/>
    </row>
    <row r="47" spans="1:22" ht="18" customHeight="1">
      <c r="A47" s="83"/>
      <c r="B47" s="1322"/>
      <c r="C47" s="1323"/>
      <c r="D47" s="381" t="s">
        <v>279</v>
      </c>
      <c r="E47" s="381"/>
      <c r="F47" s="381"/>
      <c r="G47" s="381"/>
      <c r="H47" s="381"/>
      <c r="I47" s="381"/>
      <c r="J47" s="381"/>
      <c r="K47" s="381"/>
      <c r="L47" s="382">
        <v>84.5</v>
      </c>
      <c r="M47" s="382">
        <v>84.7</v>
      </c>
      <c r="N47" s="383">
        <v>85.1</v>
      </c>
      <c r="O47" s="83"/>
    </row>
    <row r="48" spans="1:22" ht="18" customHeight="1">
      <c r="A48" s="83"/>
      <c r="B48" s="1318" t="s">
        <v>630</v>
      </c>
      <c r="C48" s="1319"/>
      <c r="D48" s="381" t="s">
        <v>631</v>
      </c>
      <c r="E48" s="381"/>
      <c r="F48" s="381"/>
      <c r="G48" s="381"/>
      <c r="H48" s="381"/>
      <c r="I48" s="381"/>
      <c r="J48" s="381"/>
      <c r="K48" s="381"/>
      <c r="L48" s="382">
        <v>47.4</v>
      </c>
      <c r="M48" s="382">
        <v>46.5</v>
      </c>
      <c r="N48" s="383">
        <v>45.9</v>
      </c>
      <c r="O48" s="83"/>
    </row>
    <row r="49" spans="1:15" ht="18" customHeight="1">
      <c r="A49" s="83"/>
      <c r="B49" s="1322"/>
      <c r="C49" s="1323"/>
      <c r="D49" s="381" t="s">
        <v>282</v>
      </c>
      <c r="E49" s="381"/>
      <c r="F49" s="381"/>
      <c r="G49" s="381"/>
      <c r="H49" s="381"/>
      <c r="I49" s="381"/>
      <c r="J49" s="381"/>
      <c r="K49" s="381"/>
      <c r="L49" s="382">
        <v>35.6</v>
      </c>
      <c r="M49" s="382">
        <v>33.5</v>
      </c>
      <c r="N49" s="383">
        <v>31.2</v>
      </c>
      <c r="O49" s="83"/>
    </row>
    <row r="50" spans="1:15" ht="18" customHeight="1">
      <c r="A50" s="83"/>
      <c r="B50" s="1403" t="s">
        <v>283</v>
      </c>
      <c r="C50" s="1404"/>
      <c r="D50" s="381" t="s">
        <v>284</v>
      </c>
      <c r="E50" s="381"/>
      <c r="F50" s="381"/>
      <c r="G50" s="381"/>
      <c r="H50" s="381"/>
      <c r="I50" s="381"/>
      <c r="J50" s="381"/>
      <c r="K50" s="413"/>
      <c r="L50" s="382">
        <v>54.7</v>
      </c>
      <c r="M50" s="382">
        <v>50.6</v>
      </c>
      <c r="N50" s="383">
        <v>52.2</v>
      </c>
      <c r="O50" s="83"/>
    </row>
    <row r="51" spans="1:15" ht="18" customHeight="1">
      <c r="A51" s="83"/>
      <c r="B51" s="1405"/>
      <c r="C51" s="1406"/>
      <c r="D51" s="381" t="s">
        <v>285</v>
      </c>
      <c r="E51" s="381"/>
      <c r="F51" s="381"/>
      <c r="G51" s="381"/>
      <c r="H51" s="381"/>
      <c r="I51" s="381"/>
      <c r="J51" s="381"/>
      <c r="K51" s="413"/>
      <c r="L51" s="382">
        <v>53.6</v>
      </c>
      <c r="M51" s="382">
        <v>48.5</v>
      </c>
      <c r="N51" s="383">
        <v>47.1</v>
      </c>
      <c r="O51" s="83"/>
    </row>
    <row r="52" spans="1:15" ht="18" customHeight="1">
      <c r="A52" s="83"/>
      <c r="B52" s="1405"/>
      <c r="C52" s="1406"/>
      <c r="D52" s="381" t="s">
        <v>286</v>
      </c>
      <c r="E52" s="381"/>
      <c r="F52" s="381"/>
      <c r="G52" s="381"/>
      <c r="H52" s="381"/>
      <c r="I52" s="381"/>
      <c r="J52" s="381"/>
      <c r="K52" s="413"/>
      <c r="L52" s="382">
        <v>63.1</v>
      </c>
      <c r="M52" s="382">
        <v>60.4</v>
      </c>
      <c r="N52" s="383">
        <v>64.400000000000006</v>
      </c>
      <c r="O52" s="83"/>
    </row>
    <row r="53" spans="1:15" ht="18" customHeight="1">
      <c r="A53" s="83"/>
      <c r="B53" s="1405"/>
      <c r="C53" s="1406"/>
      <c r="D53" s="381" t="s">
        <v>287</v>
      </c>
      <c r="E53" s="381"/>
      <c r="F53" s="381"/>
      <c r="G53" s="381"/>
      <c r="H53" s="381"/>
      <c r="I53" s="381"/>
      <c r="J53" s="381"/>
      <c r="K53" s="413"/>
      <c r="L53" s="382">
        <v>3.9</v>
      </c>
      <c r="M53" s="382">
        <v>3.8</v>
      </c>
      <c r="N53" s="383">
        <v>3.7</v>
      </c>
      <c r="O53" s="83"/>
    </row>
    <row r="54" spans="1:15" ht="18" customHeight="1">
      <c r="A54" s="83"/>
      <c r="B54" s="1405"/>
      <c r="C54" s="1406"/>
      <c r="D54" s="381" t="s">
        <v>632</v>
      </c>
      <c r="E54" s="381"/>
      <c r="F54" s="381"/>
      <c r="G54" s="381"/>
      <c r="H54" s="381"/>
      <c r="I54" s="381"/>
      <c r="J54" s="381"/>
      <c r="K54" s="413"/>
      <c r="L54" s="382">
        <v>11.4</v>
      </c>
      <c r="M54" s="382">
        <v>11</v>
      </c>
      <c r="N54" s="383">
        <v>9.5</v>
      </c>
      <c r="O54" s="83"/>
    </row>
    <row r="55" spans="1:15" ht="18" customHeight="1">
      <c r="A55" s="83"/>
      <c r="B55" s="1405"/>
      <c r="C55" s="1406"/>
      <c r="D55" s="381" t="s">
        <v>289</v>
      </c>
      <c r="E55" s="381"/>
      <c r="F55" s="381"/>
      <c r="G55" s="381"/>
      <c r="H55" s="381"/>
      <c r="I55" s="381"/>
      <c r="J55" s="381"/>
      <c r="K55" s="413"/>
      <c r="L55" s="382">
        <v>31.6</v>
      </c>
      <c r="M55" s="382">
        <v>25.2</v>
      </c>
      <c r="N55" s="383">
        <v>28.4</v>
      </c>
      <c r="O55" s="83"/>
    </row>
    <row r="56" spans="1:15" ht="18" customHeight="1">
      <c r="A56" s="83"/>
      <c r="B56" s="1405"/>
      <c r="C56" s="1406"/>
      <c r="D56" s="381" t="s">
        <v>633</v>
      </c>
      <c r="E56" s="381"/>
      <c r="F56" s="381"/>
      <c r="G56" s="381"/>
      <c r="H56" s="381"/>
      <c r="I56" s="381"/>
      <c r="J56" s="381"/>
      <c r="K56" s="413"/>
      <c r="L56" s="382">
        <v>32.200000000000003</v>
      </c>
      <c r="M56" s="382">
        <v>33.4</v>
      </c>
      <c r="N56" s="383">
        <v>35.9</v>
      </c>
      <c r="O56" s="83"/>
    </row>
    <row r="57" spans="1:15" ht="18" customHeight="1">
      <c r="A57" s="83"/>
      <c r="B57" s="1407"/>
      <c r="C57" s="1408"/>
      <c r="D57" s="381" t="s">
        <v>634</v>
      </c>
      <c r="E57" s="381"/>
      <c r="F57" s="381"/>
      <c r="G57" s="381"/>
      <c r="H57" s="381"/>
      <c r="I57" s="381"/>
      <c r="J57" s="381"/>
      <c r="K57" s="413"/>
      <c r="L57" s="382">
        <v>25.6</v>
      </c>
      <c r="M57" s="382">
        <v>26.9</v>
      </c>
      <c r="N57" s="383">
        <v>22.8</v>
      </c>
      <c r="O57" s="83"/>
    </row>
    <row r="58" spans="1:15" ht="18" customHeight="1">
      <c r="A58" s="83"/>
      <c r="B58" s="1318" t="s">
        <v>424</v>
      </c>
      <c r="C58" s="1319"/>
      <c r="D58" s="414" t="s">
        <v>291</v>
      </c>
      <c r="E58" s="414"/>
      <c r="F58" s="414"/>
      <c r="G58" s="414"/>
      <c r="H58" s="414"/>
      <c r="I58" s="414"/>
      <c r="J58" s="415"/>
      <c r="K58" s="415"/>
      <c r="L58" s="382">
        <v>73.7</v>
      </c>
      <c r="M58" s="382">
        <v>74.599999999999994</v>
      </c>
      <c r="N58" s="383">
        <v>73.8</v>
      </c>
      <c r="O58" s="83"/>
    </row>
    <row r="59" spans="1:15" ht="18" customHeight="1">
      <c r="A59" s="83"/>
      <c r="B59" s="1322"/>
      <c r="C59" s="1323"/>
      <c r="D59" s="401" t="s">
        <v>292</v>
      </c>
      <c r="E59" s="381"/>
      <c r="F59" s="381"/>
      <c r="G59" s="381"/>
      <c r="H59" s="381"/>
      <c r="I59" s="381"/>
      <c r="J59" s="381"/>
      <c r="K59" s="413"/>
      <c r="L59" s="382">
        <v>37.1</v>
      </c>
      <c r="M59" s="382">
        <v>38.4</v>
      </c>
      <c r="N59" s="383">
        <v>36.799999999999997</v>
      </c>
      <c r="O59" s="83"/>
    </row>
    <row r="60" spans="1:15" ht="18" customHeight="1">
      <c r="A60" s="83"/>
      <c r="B60" s="1318" t="s">
        <v>293</v>
      </c>
      <c r="C60" s="1319"/>
      <c r="D60" s="381" t="s">
        <v>294</v>
      </c>
      <c r="E60" s="381"/>
      <c r="F60" s="381"/>
      <c r="G60" s="381"/>
      <c r="H60" s="381"/>
      <c r="I60" s="381"/>
      <c r="J60" s="381"/>
      <c r="K60" s="413"/>
      <c r="L60" s="382">
        <v>62.4</v>
      </c>
      <c r="M60" s="382">
        <v>60.6</v>
      </c>
      <c r="N60" s="383">
        <v>60.4</v>
      </c>
      <c r="O60" s="83"/>
    </row>
    <row r="61" spans="1:15" ht="18" customHeight="1">
      <c r="A61" s="83"/>
      <c r="B61" s="1322"/>
      <c r="C61" s="1323"/>
      <c r="D61" s="381" t="s">
        <v>295</v>
      </c>
      <c r="E61" s="381"/>
      <c r="F61" s="381"/>
      <c r="G61" s="381"/>
      <c r="H61" s="381"/>
      <c r="I61" s="381"/>
      <c r="J61" s="381"/>
      <c r="K61" s="413"/>
      <c r="L61" s="382">
        <v>6.6</v>
      </c>
      <c r="M61" s="382">
        <v>6.1</v>
      </c>
      <c r="N61" s="383">
        <v>6.5</v>
      </c>
      <c r="O61" s="83"/>
    </row>
    <row r="62" spans="1:15" ht="18" customHeight="1">
      <c r="A62" s="83"/>
      <c r="B62" s="1318" t="s">
        <v>300</v>
      </c>
      <c r="C62" s="1319"/>
      <c r="D62" s="381" t="s">
        <v>395</v>
      </c>
      <c r="E62" s="381"/>
      <c r="F62" s="381"/>
      <c r="G62" s="381"/>
      <c r="H62" s="381"/>
      <c r="I62" s="381"/>
      <c r="J62" s="381"/>
      <c r="K62" s="413"/>
      <c r="L62" s="382">
        <v>78.599999999999994</v>
      </c>
      <c r="M62" s="382">
        <v>81.7</v>
      </c>
      <c r="N62" s="383">
        <v>81.400000000000006</v>
      </c>
      <c r="O62" s="83"/>
    </row>
    <row r="63" spans="1:15" ht="18" customHeight="1">
      <c r="A63" s="83"/>
      <c r="B63" s="1320"/>
      <c r="C63" s="1321"/>
      <c r="D63" s="381" t="s">
        <v>302</v>
      </c>
      <c r="E63" s="381"/>
      <c r="F63" s="381"/>
      <c r="G63" s="381"/>
      <c r="H63" s="381"/>
      <c r="I63" s="381"/>
      <c r="J63" s="381"/>
      <c r="K63" s="413"/>
      <c r="L63" s="382">
        <v>47.1</v>
      </c>
      <c r="M63" s="382">
        <v>47.8</v>
      </c>
      <c r="N63" s="383">
        <v>47</v>
      </c>
      <c r="O63" s="83"/>
    </row>
    <row r="64" spans="1:15" ht="18" customHeight="1" thickBot="1">
      <c r="A64" s="83"/>
      <c r="B64" s="1343"/>
      <c r="C64" s="1344"/>
      <c r="D64" s="385" t="s">
        <v>303</v>
      </c>
      <c r="E64" s="385"/>
      <c r="F64" s="385"/>
      <c r="G64" s="385"/>
      <c r="H64" s="385"/>
      <c r="I64" s="385"/>
      <c r="J64" s="385"/>
      <c r="K64" s="416"/>
      <c r="L64" s="386">
        <v>15</v>
      </c>
      <c r="M64" s="386">
        <v>16</v>
      </c>
      <c r="N64" s="387">
        <v>15.4</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1696</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212</v>
      </c>
      <c r="E5" s="1409">
        <v>0.84799999999999998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12.3</v>
      </c>
      <c r="F9" s="369">
        <v>14.6</v>
      </c>
      <c r="G9" s="369">
        <v>15.1</v>
      </c>
      <c r="H9" s="369">
        <v>20.3</v>
      </c>
      <c r="I9" s="369">
        <v>26.9</v>
      </c>
      <c r="J9" s="370">
        <v>10.8</v>
      </c>
      <c r="K9" s="83"/>
      <c r="L9" s="83"/>
      <c r="M9" s="83"/>
      <c r="N9" s="83"/>
      <c r="O9" s="83"/>
    </row>
    <row r="10" spans="1:15" ht="18" customHeight="1">
      <c r="A10" s="83"/>
      <c r="B10" s="365"/>
      <c r="C10" s="371" t="s">
        <v>34</v>
      </c>
      <c r="D10" s="368">
        <v>48.1</v>
      </c>
      <c r="E10" s="369">
        <v>6.1</v>
      </c>
      <c r="F10" s="369">
        <v>7.5</v>
      </c>
      <c r="G10" s="369">
        <v>7.5</v>
      </c>
      <c r="H10" s="369">
        <v>9.9</v>
      </c>
      <c r="I10" s="369">
        <v>9.4</v>
      </c>
      <c r="J10" s="370">
        <v>7.5</v>
      </c>
      <c r="K10" s="83"/>
      <c r="L10" s="83"/>
      <c r="M10" s="83"/>
      <c r="N10" s="83"/>
      <c r="O10" s="83"/>
    </row>
    <row r="11" spans="1:15" ht="18" customHeight="1" thickBot="1">
      <c r="A11" s="83"/>
      <c r="B11" s="372"/>
      <c r="C11" s="373" t="s">
        <v>35</v>
      </c>
      <c r="D11" s="374">
        <v>51.9</v>
      </c>
      <c r="E11" s="375">
        <v>6.1</v>
      </c>
      <c r="F11" s="375">
        <v>7.1</v>
      </c>
      <c r="G11" s="375">
        <v>7.5</v>
      </c>
      <c r="H11" s="375">
        <v>10.4</v>
      </c>
      <c r="I11" s="375">
        <v>17.5</v>
      </c>
      <c r="J11" s="376">
        <v>3.3</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635</v>
      </c>
      <c r="J13" s="379" t="s">
        <v>44</v>
      </c>
      <c r="K13" s="83"/>
      <c r="L13" s="83"/>
      <c r="M13" s="83"/>
      <c r="N13" s="83"/>
      <c r="O13" s="83"/>
    </row>
    <row r="14" spans="1:15" ht="18" customHeight="1">
      <c r="A14" s="83"/>
      <c r="B14" s="380" t="s">
        <v>636</v>
      </c>
      <c r="C14" s="381"/>
      <c r="D14" s="381"/>
      <c r="E14" s="381"/>
      <c r="F14" s="381"/>
      <c r="G14" s="381"/>
      <c r="H14" s="382">
        <v>5.9</v>
      </c>
      <c r="I14" s="382">
        <v>7.6</v>
      </c>
      <c r="J14" s="383">
        <v>7.5</v>
      </c>
      <c r="K14" s="83"/>
      <c r="L14" s="83"/>
      <c r="M14" s="83"/>
      <c r="N14" s="83"/>
      <c r="O14" s="83"/>
    </row>
    <row r="15" spans="1:15" ht="18" customHeight="1">
      <c r="A15" s="83"/>
      <c r="B15" s="380" t="s">
        <v>564</v>
      </c>
      <c r="C15" s="381"/>
      <c r="D15" s="381"/>
      <c r="E15" s="381"/>
      <c r="F15" s="381"/>
      <c r="G15" s="381"/>
      <c r="H15" s="382">
        <v>33.1</v>
      </c>
      <c r="I15" s="382">
        <v>28.9</v>
      </c>
      <c r="J15" s="383">
        <v>32.1</v>
      </c>
      <c r="K15" s="83"/>
      <c r="L15" s="83"/>
      <c r="M15" s="83"/>
      <c r="N15" s="83"/>
      <c r="O15" s="83"/>
    </row>
    <row r="16" spans="1:15" ht="18" customHeight="1">
      <c r="A16" s="83"/>
      <c r="B16" s="380" t="s">
        <v>565</v>
      </c>
      <c r="C16" s="381"/>
      <c r="D16" s="381"/>
      <c r="E16" s="381"/>
      <c r="F16" s="381"/>
      <c r="G16" s="381"/>
      <c r="H16" s="382">
        <v>28.5</v>
      </c>
      <c r="I16" s="382">
        <v>24.1</v>
      </c>
      <c r="J16" s="383">
        <v>24.1</v>
      </c>
      <c r="K16" s="83"/>
      <c r="L16" s="83"/>
      <c r="M16" s="83"/>
      <c r="N16" s="83"/>
      <c r="O16" s="83"/>
    </row>
    <row r="17" spans="1:22" ht="18" customHeight="1" thickBot="1">
      <c r="A17" s="83"/>
      <c r="B17" s="384" t="s">
        <v>566</v>
      </c>
      <c r="C17" s="385"/>
      <c r="D17" s="385"/>
      <c r="E17" s="385"/>
      <c r="F17" s="385"/>
      <c r="G17" s="385"/>
      <c r="H17" s="386">
        <v>42.8</v>
      </c>
      <c r="I17" s="386">
        <v>35.4</v>
      </c>
      <c r="J17" s="387">
        <v>27.4</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635</v>
      </c>
      <c r="G24" s="389"/>
      <c r="H24" s="83"/>
      <c r="I24" s="83"/>
      <c r="J24" s="83"/>
      <c r="K24" s="83"/>
      <c r="L24" s="83"/>
      <c r="M24" s="83"/>
      <c r="N24" s="83"/>
      <c r="O24" s="83"/>
    </row>
    <row r="25" spans="1:22" ht="18" customHeight="1">
      <c r="A25" s="83"/>
      <c r="B25" s="1330"/>
      <c r="C25" s="1331"/>
      <c r="D25" s="1334"/>
      <c r="E25" s="344"/>
      <c r="F25" s="344" t="s">
        <v>621</v>
      </c>
      <c r="G25" s="391" t="s">
        <v>44</v>
      </c>
      <c r="H25" s="83"/>
      <c r="I25" s="83"/>
      <c r="J25" s="83"/>
      <c r="K25" s="83"/>
      <c r="L25" s="83"/>
      <c r="M25" s="83"/>
      <c r="N25" s="83"/>
      <c r="O25" s="83"/>
      <c r="T25" s="179"/>
      <c r="U25" s="180" t="s">
        <v>44</v>
      </c>
      <c r="V25" s="181" t="s">
        <v>234</v>
      </c>
    </row>
    <row r="26" spans="1:22" ht="18" customHeight="1">
      <c r="A26" s="83"/>
      <c r="B26" s="392" t="s">
        <v>1</v>
      </c>
      <c r="C26" s="393"/>
      <c r="D26" s="394">
        <v>2</v>
      </c>
      <c r="E26" s="395">
        <v>51</v>
      </c>
      <c r="F26" s="396">
        <v>51</v>
      </c>
      <c r="G26" s="397">
        <v>51.4</v>
      </c>
      <c r="H26" s="83"/>
      <c r="I26" s="83"/>
      <c r="J26" s="83"/>
      <c r="K26" s="83"/>
      <c r="L26" s="83"/>
      <c r="M26" s="83"/>
      <c r="N26" s="83"/>
      <c r="O26" s="83"/>
      <c r="T26" s="182" t="s">
        <v>622</v>
      </c>
      <c r="U26" s="183">
        <v>51.4</v>
      </c>
      <c r="V26" s="184">
        <v>51</v>
      </c>
    </row>
    <row r="27" spans="1:22" ht="18" customHeight="1">
      <c r="A27" s="83"/>
      <c r="B27" s="380" t="s">
        <v>2</v>
      </c>
      <c r="C27" s="381"/>
      <c r="D27" s="398">
        <v>2</v>
      </c>
      <c r="E27" s="395">
        <v>50.4</v>
      </c>
      <c r="F27" s="399">
        <v>48.2</v>
      </c>
      <c r="G27" s="400">
        <v>47.2</v>
      </c>
      <c r="H27" s="83"/>
      <c r="I27" s="83"/>
      <c r="J27" s="83"/>
      <c r="K27" s="83"/>
      <c r="L27" s="83"/>
      <c r="M27" s="83"/>
      <c r="N27" s="83"/>
      <c r="O27" s="83"/>
      <c r="T27" s="182" t="s">
        <v>623</v>
      </c>
      <c r="U27" s="183">
        <v>47.2</v>
      </c>
      <c r="V27" s="184">
        <v>50.4</v>
      </c>
    </row>
    <row r="28" spans="1:22" ht="18" customHeight="1">
      <c r="A28" s="83"/>
      <c r="B28" s="1345" t="s">
        <v>410</v>
      </c>
      <c r="C28" s="401" t="s">
        <v>4</v>
      </c>
      <c r="D28" s="398">
        <v>3</v>
      </c>
      <c r="E28" s="395">
        <v>72.900000000000006</v>
      </c>
      <c r="F28" s="399">
        <v>73</v>
      </c>
      <c r="G28" s="400">
        <v>74.7</v>
      </c>
      <c r="H28" s="83"/>
      <c r="I28" s="83"/>
      <c r="J28" s="83"/>
      <c r="K28" s="83"/>
      <c r="L28" s="83"/>
      <c r="M28" s="83"/>
      <c r="N28" s="83"/>
      <c r="O28" s="83"/>
      <c r="T28" s="186" t="s">
        <v>411</v>
      </c>
      <c r="U28" s="183">
        <v>74.7</v>
      </c>
      <c r="V28" s="184">
        <v>72.900000000000006</v>
      </c>
    </row>
    <row r="29" spans="1:22" ht="18" customHeight="1">
      <c r="A29" s="83"/>
      <c r="B29" s="1346"/>
      <c r="C29" s="401" t="s">
        <v>5</v>
      </c>
      <c r="D29" s="398">
        <v>6</v>
      </c>
      <c r="E29" s="395">
        <v>48.8</v>
      </c>
      <c r="F29" s="399">
        <v>44.8</v>
      </c>
      <c r="G29" s="400">
        <v>48.1</v>
      </c>
      <c r="H29" s="83"/>
      <c r="I29" s="83"/>
      <c r="J29" s="83"/>
      <c r="K29" s="83"/>
      <c r="L29" s="83"/>
      <c r="M29" s="83"/>
      <c r="N29" s="83"/>
      <c r="O29" s="83"/>
      <c r="T29" s="186" t="s">
        <v>412</v>
      </c>
      <c r="U29" s="183">
        <v>48.1</v>
      </c>
      <c r="V29" s="184">
        <v>48.8</v>
      </c>
    </row>
    <row r="30" spans="1:22" ht="18" customHeight="1">
      <c r="A30" s="83"/>
      <c r="B30" s="1346"/>
      <c r="C30" s="401" t="s">
        <v>6</v>
      </c>
      <c r="D30" s="398">
        <v>3</v>
      </c>
      <c r="E30" s="395">
        <v>52.5</v>
      </c>
      <c r="F30" s="399">
        <v>51.3</v>
      </c>
      <c r="G30" s="400">
        <v>51.3</v>
      </c>
      <c r="H30" s="83"/>
      <c r="I30" s="83"/>
      <c r="J30" s="83"/>
      <c r="K30" s="83"/>
      <c r="L30" s="83"/>
      <c r="M30" s="83"/>
      <c r="N30" s="83"/>
      <c r="O30" s="83"/>
      <c r="T30" s="182" t="s">
        <v>624</v>
      </c>
      <c r="U30" s="183">
        <v>51.3</v>
      </c>
      <c r="V30" s="184">
        <v>52.5</v>
      </c>
    </row>
    <row r="31" spans="1:22" ht="18" customHeight="1">
      <c r="A31" s="83"/>
      <c r="B31" s="1346"/>
      <c r="C31" s="401" t="s">
        <v>223</v>
      </c>
      <c r="D31" s="398">
        <v>3</v>
      </c>
      <c r="E31" s="395">
        <v>53.3</v>
      </c>
      <c r="F31" s="399">
        <v>50.2</v>
      </c>
      <c r="G31" s="400">
        <v>56.3</v>
      </c>
      <c r="H31" s="83"/>
      <c r="I31" s="83"/>
      <c r="J31" s="83"/>
      <c r="K31" s="83"/>
      <c r="L31" s="83"/>
      <c r="M31" s="83"/>
      <c r="N31" s="83"/>
      <c r="O31" s="83"/>
      <c r="T31" s="182" t="s">
        <v>414</v>
      </c>
      <c r="U31" s="183">
        <v>56.3</v>
      </c>
      <c r="V31" s="184">
        <v>53.3</v>
      </c>
    </row>
    <row r="32" spans="1:22" ht="18" customHeight="1">
      <c r="A32" s="83"/>
      <c r="B32" s="1347"/>
      <c r="C32" s="401" t="s">
        <v>12</v>
      </c>
      <c r="D32" s="398">
        <v>3</v>
      </c>
      <c r="E32" s="395">
        <v>54.3</v>
      </c>
      <c r="F32" s="399">
        <v>51.3</v>
      </c>
      <c r="G32" s="400">
        <v>54.6</v>
      </c>
      <c r="H32" s="83"/>
      <c r="I32" s="83"/>
      <c r="J32" s="83"/>
      <c r="K32" s="83"/>
      <c r="L32" s="83"/>
      <c r="M32" s="83"/>
      <c r="N32" s="83"/>
      <c r="O32" s="83"/>
      <c r="T32" s="182" t="s">
        <v>627</v>
      </c>
      <c r="U32" s="183">
        <v>54.6</v>
      </c>
      <c r="V32" s="184">
        <v>54.3</v>
      </c>
    </row>
    <row r="33" spans="1:22" ht="18" customHeight="1" thickBot="1">
      <c r="A33" s="83"/>
      <c r="B33" s="402" t="s">
        <v>7</v>
      </c>
      <c r="C33" s="403"/>
      <c r="D33" s="404">
        <v>3</v>
      </c>
      <c r="E33" s="405">
        <v>65.3</v>
      </c>
      <c r="F33" s="406">
        <v>64.5</v>
      </c>
      <c r="G33" s="407">
        <v>66</v>
      </c>
      <c r="H33" s="83"/>
      <c r="I33" s="83"/>
      <c r="J33" s="83"/>
      <c r="K33" s="83"/>
      <c r="L33" s="83"/>
      <c r="M33" s="83"/>
      <c r="N33" s="83"/>
      <c r="O33" s="83"/>
      <c r="T33" s="187" t="s">
        <v>628</v>
      </c>
      <c r="U33" s="188">
        <v>66</v>
      </c>
      <c r="V33" s="189">
        <v>65.3</v>
      </c>
    </row>
    <row r="34" spans="1:22" ht="18" customHeight="1" thickTop="1" thickBot="1">
      <c r="A34" s="83"/>
      <c r="B34" s="408" t="s">
        <v>8</v>
      </c>
      <c r="C34" s="409"/>
      <c r="D34" s="410">
        <v>25</v>
      </c>
      <c r="E34" s="411">
        <v>55.6</v>
      </c>
      <c r="F34" s="411">
        <v>53.5</v>
      </c>
      <c r="G34" s="412">
        <v>55.8</v>
      </c>
      <c r="H34" s="83"/>
      <c r="I34" s="83"/>
      <c r="J34" s="83"/>
      <c r="K34" s="83"/>
      <c r="L34" s="83"/>
      <c r="M34" s="83"/>
      <c r="N34" s="83"/>
      <c r="O34" s="83"/>
    </row>
    <row r="35" spans="1:22" ht="17.25" customHeight="1">
      <c r="A35" s="83"/>
      <c r="B35" s="1410">
        <v>24</v>
      </c>
      <c r="C35" s="1410"/>
      <c r="D35" s="1410"/>
      <c r="E35" s="1410"/>
      <c r="F35" s="1410"/>
      <c r="G35" s="1410"/>
      <c r="H35" s="1410"/>
      <c r="I35" s="1410"/>
      <c r="J35" s="1410"/>
      <c r="K35" s="83"/>
      <c r="L35" s="83"/>
      <c r="M35" s="83"/>
      <c r="N35" s="83"/>
      <c r="O35" s="83"/>
    </row>
    <row r="36" spans="1:22" ht="13.5" customHeight="1" thickBot="1">
      <c r="A36" s="83"/>
      <c r="B36" s="1411">
        <v>34</v>
      </c>
      <c r="C36" s="1411"/>
      <c r="D36" s="1411"/>
      <c r="E36" s="1411"/>
      <c r="F36" s="1411"/>
      <c r="G36" s="1411"/>
      <c r="H36" s="1411"/>
      <c r="I36" s="1411"/>
      <c r="J36" s="321" t="s">
        <v>357</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55.8</v>
      </c>
      <c r="E39" s="369">
        <v>38.799999999999997</v>
      </c>
      <c r="F39" s="369">
        <v>52.5</v>
      </c>
      <c r="G39" s="369">
        <v>51.8</v>
      </c>
      <c r="H39" s="369">
        <v>59.5</v>
      </c>
      <c r="I39" s="369">
        <v>63.4</v>
      </c>
      <c r="J39" s="370">
        <v>59</v>
      </c>
      <c r="L39" s="83"/>
      <c r="M39" s="83"/>
      <c r="N39" s="83"/>
      <c r="O39" s="83"/>
    </row>
    <row r="40" spans="1:22" ht="18" customHeight="1">
      <c r="A40" s="83"/>
      <c r="B40" s="365"/>
      <c r="C40" s="371" t="s">
        <v>34</v>
      </c>
      <c r="D40" s="368">
        <v>59.1</v>
      </c>
      <c r="E40" s="369">
        <v>46.8</v>
      </c>
      <c r="F40" s="369">
        <v>54</v>
      </c>
      <c r="G40" s="369">
        <v>51.8</v>
      </c>
      <c r="H40" s="369">
        <v>64.8</v>
      </c>
      <c r="I40" s="369">
        <v>67.400000000000006</v>
      </c>
      <c r="J40" s="370">
        <v>63.8</v>
      </c>
      <c r="L40" s="83"/>
      <c r="M40" s="83"/>
      <c r="N40" s="83"/>
      <c r="O40" s="83"/>
    </row>
    <row r="41" spans="1:22" ht="18" customHeight="1" thickBot="1">
      <c r="A41" s="83"/>
      <c r="B41" s="372"/>
      <c r="C41" s="373" t="s">
        <v>35</v>
      </c>
      <c r="D41" s="374">
        <v>52.7</v>
      </c>
      <c r="E41" s="375">
        <v>30.8</v>
      </c>
      <c r="F41" s="375">
        <v>50.9</v>
      </c>
      <c r="G41" s="375">
        <v>51.8</v>
      </c>
      <c r="H41" s="375">
        <v>54.5</v>
      </c>
      <c r="I41" s="375">
        <v>61.3</v>
      </c>
      <c r="J41" s="376">
        <v>48</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641</v>
      </c>
      <c r="O43" s="83"/>
    </row>
    <row r="44" spans="1:22" ht="18" customHeight="1">
      <c r="A44" s="83"/>
      <c r="B44" s="361"/>
      <c r="C44" s="362"/>
      <c r="D44" s="1317" t="s">
        <v>275</v>
      </c>
      <c r="E44" s="1317"/>
      <c r="F44" s="1317"/>
      <c r="G44" s="1317"/>
      <c r="H44" s="1317"/>
      <c r="I44" s="1317"/>
      <c r="J44" s="1317"/>
      <c r="K44" s="1348"/>
      <c r="L44" s="378" t="s">
        <v>234</v>
      </c>
      <c r="M44" s="378" t="s">
        <v>635</v>
      </c>
      <c r="N44" s="379" t="s">
        <v>44</v>
      </c>
      <c r="O44" s="83"/>
    </row>
    <row r="45" spans="1:22" ht="18" customHeight="1">
      <c r="A45" s="83"/>
      <c r="B45" s="1318" t="s">
        <v>21</v>
      </c>
      <c r="C45" s="1319"/>
      <c r="D45" s="381" t="s">
        <v>277</v>
      </c>
      <c r="E45" s="381"/>
      <c r="F45" s="381"/>
      <c r="G45" s="381"/>
      <c r="H45" s="381"/>
      <c r="I45" s="381"/>
      <c r="J45" s="381"/>
      <c r="K45" s="381"/>
      <c r="L45" s="382">
        <v>54.9</v>
      </c>
      <c r="M45" s="382">
        <v>48.9</v>
      </c>
      <c r="N45" s="383">
        <v>48.6</v>
      </c>
      <c r="O45" s="83"/>
    </row>
    <row r="46" spans="1:22" ht="18" customHeight="1">
      <c r="A46" s="83"/>
      <c r="B46" s="1320"/>
      <c r="C46" s="1321"/>
      <c r="D46" s="381" t="s">
        <v>278</v>
      </c>
      <c r="E46" s="381"/>
      <c r="F46" s="381"/>
      <c r="G46" s="381"/>
      <c r="H46" s="381"/>
      <c r="I46" s="381"/>
      <c r="J46" s="381"/>
      <c r="K46" s="381"/>
      <c r="L46" s="382">
        <v>72.099999999999994</v>
      </c>
      <c r="M46" s="382">
        <v>74.2</v>
      </c>
      <c r="N46" s="383">
        <v>73.599999999999994</v>
      </c>
      <c r="O46" s="83"/>
    </row>
    <row r="47" spans="1:22" ht="18" customHeight="1">
      <c r="A47" s="83"/>
      <c r="B47" s="1322"/>
      <c r="C47" s="1323"/>
      <c r="D47" s="381" t="s">
        <v>279</v>
      </c>
      <c r="E47" s="381"/>
      <c r="F47" s="381"/>
      <c r="G47" s="381"/>
      <c r="H47" s="381"/>
      <c r="I47" s="381"/>
      <c r="J47" s="381"/>
      <c r="K47" s="381"/>
      <c r="L47" s="382">
        <v>84.5</v>
      </c>
      <c r="M47" s="382">
        <v>84.7</v>
      </c>
      <c r="N47" s="383">
        <v>86.3</v>
      </c>
      <c r="O47" s="83"/>
    </row>
    <row r="48" spans="1:22" ht="18" customHeight="1">
      <c r="A48" s="83"/>
      <c r="B48" s="1318" t="s">
        <v>642</v>
      </c>
      <c r="C48" s="1319"/>
      <c r="D48" s="381" t="s">
        <v>631</v>
      </c>
      <c r="E48" s="381"/>
      <c r="F48" s="381"/>
      <c r="G48" s="381"/>
      <c r="H48" s="381"/>
      <c r="I48" s="381"/>
      <c r="J48" s="381"/>
      <c r="K48" s="381"/>
      <c r="L48" s="382">
        <v>47.4</v>
      </c>
      <c r="M48" s="382">
        <v>46.5</v>
      </c>
      <c r="N48" s="383">
        <v>44.3</v>
      </c>
      <c r="O48" s="83"/>
    </row>
    <row r="49" spans="1:15" ht="18" customHeight="1">
      <c r="A49" s="83"/>
      <c r="B49" s="1322"/>
      <c r="C49" s="1323"/>
      <c r="D49" s="381" t="s">
        <v>282</v>
      </c>
      <c r="E49" s="381"/>
      <c r="F49" s="381"/>
      <c r="G49" s="381"/>
      <c r="H49" s="381"/>
      <c r="I49" s="381"/>
      <c r="J49" s="381"/>
      <c r="K49" s="381"/>
      <c r="L49" s="382">
        <v>35.6</v>
      </c>
      <c r="M49" s="382">
        <v>33.5</v>
      </c>
      <c r="N49" s="383">
        <v>27.7</v>
      </c>
      <c r="O49" s="83"/>
    </row>
    <row r="50" spans="1:15" ht="18" customHeight="1">
      <c r="A50" s="83"/>
      <c r="B50" s="1403" t="s">
        <v>283</v>
      </c>
      <c r="C50" s="1404"/>
      <c r="D50" s="381" t="s">
        <v>284</v>
      </c>
      <c r="E50" s="381"/>
      <c r="F50" s="381"/>
      <c r="G50" s="381"/>
      <c r="H50" s="381"/>
      <c r="I50" s="381"/>
      <c r="J50" s="381"/>
      <c r="K50" s="413"/>
      <c r="L50" s="382">
        <v>54.7</v>
      </c>
      <c r="M50" s="382">
        <v>50.6</v>
      </c>
      <c r="N50" s="383">
        <v>52.5</v>
      </c>
      <c r="O50" s="83"/>
    </row>
    <row r="51" spans="1:15" ht="18" customHeight="1">
      <c r="A51" s="83"/>
      <c r="B51" s="1405"/>
      <c r="C51" s="1406"/>
      <c r="D51" s="381" t="s">
        <v>285</v>
      </c>
      <c r="E51" s="381"/>
      <c r="F51" s="381"/>
      <c r="G51" s="381"/>
      <c r="H51" s="381"/>
      <c r="I51" s="381"/>
      <c r="J51" s="381"/>
      <c r="K51" s="413"/>
      <c r="L51" s="382">
        <v>53.6</v>
      </c>
      <c r="M51" s="382">
        <v>48.5</v>
      </c>
      <c r="N51" s="383">
        <v>52.9</v>
      </c>
      <c r="O51" s="83"/>
    </row>
    <row r="52" spans="1:15" ht="18" customHeight="1">
      <c r="A52" s="83"/>
      <c r="B52" s="1405"/>
      <c r="C52" s="1406"/>
      <c r="D52" s="381" t="s">
        <v>286</v>
      </c>
      <c r="E52" s="381"/>
      <c r="F52" s="381"/>
      <c r="G52" s="381"/>
      <c r="H52" s="381"/>
      <c r="I52" s="381"/>
      <c r="J52" s="381"/>
      <c r="K52" s="413"/>
      <c r="L52" s="382">
        <v>63.1</v>
      </c>
      <c r="M52" s="382">
        <v>60.4</v>
      </c>
      <c r="N52" s="383">
        <v>58.5</v>
      </c>
      <c r="O52" s="83"/>
    </row>
    <row r="53" spans="1:15" ht="18" customHeight="1">
      <c r="A53" s="83"/>
      <c r="B53" s="1405"/>
      <c r="C53" s="1406"/>
      <c r="D53" s="381" t="s">
        <v>287</v>
      </c>
      <c r="E53" s="381"/>
      <c r="F53" s="381"/>
      <c r="G53" s="381"/>
      <c r="H53" s="381"/>
      <c r="I53" s="381"/>
      <c r="J53" s="381"/>
      <c r="K53" s="413"/>
      <c r="L53" s="382">
        <v>3.9</v>
      </c>
      <c r="M53" s="382">
        <v>3.8</v>
      </c>
      <c r="N53" s="383">
        <v>2.8</v>
      </c>
      <c r="O53" s="83"/>
    </row>
    <row r="54" spans="1:15" ht="18" customHeight="1">
      <c r="A54" s="83"/>
      <c r="B54" s="1405"/>
      <c r="C54" s="1406"/>
      <c r="D54" s="381" t="s">
        <v>288</v>
      </c>
      <c r="E54" s="381"/>
      <c r="F54" s="381"/>
      <c r="G54" s="381"/>
      <c r="H54" s="381"/>
      <c r="I54" s="381"/>
      <c r="J54" s="381"/>
      <c r="K54" s="413"/>
      <c r="L54" s="382">
        <v>11.4</v>
      </c>
      <c r="M54" s="382">
        <v>11</v>
      </c>
      <c r="N54" s="383">
        <v>11.8</v>
      </c>
      <c r="O54" s="83"/>
    </row>
    <row r="55" spans="1:15" ht="18" customHeight="1">
      <c r="A55" s="83"/>
      <c r="B55" s="1405"/>
      <c r="C55" s="1406"/>
      <c r="D55" s="381" t="s">
        <v>289</v>
      </c>
      <c r="E55" s="381"/>
      <c r="F55" s="381"/>
      <c r="G55" s="381"/>
      <c r="H55" s="381"/>
      <c r="I55" s="381"/>
      <c r="J55" s="381"/>
      <c r="K55" s="413"/>
      <c r="L55" s="382">
        <v>31.6</v>
      </c>
      <c r="M55" s="382">
        <v>25.2</v>
      </c>
      <c r="N55" s="383">
        <v>24.1</v>
      </c>
      <c r="O55" s="83"/>
    </row>
    <row r="56" spans="1:15" ht="18" customHeight="1">
      <c r="A56" s="83"/>
      <c r="B56" s="1405"/>
      <c r="C56" s="1406"/>
      <c r="D56" s="381" t="s">
        <v>633</v>
      </c>
      <c r="E56" s="381"/>
      <c r="F56" s="381"/>
      <c r="G56" s="381"/>
      <c r="H56" s="381"/>
      <c r="I56" s="381"/>
      <c r="J56" s="381"/>
      <c r="K56" s="413"/>
      <c r="L56" s="382">
        <v>32.200000000000003</v>
      </c>
      <c r="M56" s="382">
        <v>33.4</v>
      </c>
      <c r="N56" s="383">
        <v>35.1</v>
      </c>
      <c r="O56" s="83"/>
    </row>
    <row r="57" spans="1:15" ht="18" customHeight="1">
      <c r="A57" s="83"/>
      <c r="B57" s="1407"/>
      <c r="C57" s="1408"/>
      <c r="D57" s="381" t="s">
        <v>634</v>
      </c>
      <c r="E57" s="381"/>
      <c r="F57" s="381"/>
      <c r="G57" s="381"/>
      <c r="H57" s="381"/>
      <c r="I57" s="381"/>
      <c r="J57" s="381"/>
      <c r="K57" s="413"/>
      <c r="L57" s="382">
        <v>25.6</v>
      </c>
      <c r="M57" s="382">
        <v>26.9</v>
      </c>
      <c r="N57" s="383">
        <v>18.5</v>
      </c>
      <c r="O57" s="83"/>
    </row>
    <row r="58" spans="1:15" ht="18" customHeight="1">
      <c r="A58" s="83"/>
      <c r="B58" s="1318" t="s">
        <v>424</v>
      </c>
      <c r="C58" s="1319"/>
      <c r="D58" s="414" t="s">
        <v>291</v>
      </c>
      <c r="E58" s="414"/>
      <c r="F58" s="414"/>
      <c r="G58" s="414"/>
      <c r="H58" s="414"/>
      <c r="I58" s="414"/>
      <c r="J58" s="415"/>
      <c r="K58" s="415"/>
      <c r="L58" s="382">
        <v>73.7</v>
      </c>
      <c r="M58" s="382">
        <v>74.599999999999994</v>
      </c>
      <c r="N58" s="383">
        <v>75.5</v>
      </c>
      <c r="O58" s="83"/>
    </row>
    <row r="59" spans="1:15" ht="18" customHeight="1">
      <c r="A59" s="83"/>
      <c r="B59" s="1322"/>
      <c r="C59" s="1323"/>
      <c r="D59" s="401" t="s">
        <v>292</v>
      </c>
      <c r="E59" s="381"/>
      <c r="F59" s="381"/>
      <c r="G59" s="381"/>
      <c r="H59" s="381"/>
      <c r="I59" s="381"/>
      <c r="J59" s="381"/>
      <c r="K59" s="413"/>
      <c r="L59" s="382">
        <v>37.1</v>
      </c>
      <c r="M59" s="382">
        <v>38.4</v>
      </c>
      <c r="N59" s="383">
        <v>32.5</v>
      </c>
      <c r="O59" s="83"/>
    </row>
    <row r="60" spans="1:15" ht="18" customHeight="1">
      <c r="A60" s="83"/>
      <c r="B60" s="1318" t="s">
        <v>293</v>
      </c>
      <c r="C60" s="1319"/>
      <c r="D60" s="381" t="s">
        <v>294</v>
      </c>
      <c r="E60" s="381"/>
      <c r="F60" s="381"/>
      <c r="G60" s="381"/>
      <c r="H60" s="381"/>
      <c r="I60" s="381"/>
      <c r="J60" s="381"/>
      <c r="K60" s="413"/>
      <c r="L60" s="382">
        <v>62.4</v>
      </c>
      <c r="M60" s="382">
        <v>60.6</v>
      </c>
      <c r="N60" s="383">
        <v>58</v>
      </c>
      <c r="O60" s="83"/>
    </row>
    <row r="61" spans="1:15" ht="18" customHeight="1">
      <c r="A61" s="83"/>
      <c r="B61" s="1322"/>
      <c r="C61" s="1323"/>
      <c r="D61" s="381" t="s">
        <v>295</v>
      </c>
      <c r="E61" s="381"/>
      <c r="F61" s="381"/>
      <c r="G61" s="381"/>
      <c r="H61" s="381"/>
      <c r="I61" s="381"/>
      <c r="J61" s="381"/>
      <c r="K61" s="413"/>
      <c r="L61" s="382">
        <v>6.6</v>
      </c>
      <c r="M61" s="382">
        <v>6.1</v>
      </c>
      <c r="N61" s="383">
        <v>5.2</v>
      </c>
      <c r="O61" s="83"/>
    </row>
    <row r="62" spans="1:15" ht="18" customHeight="1">
      <c r="A62" s="83"/>
      <c r="B62" s="1318" t="s">
        <v>300</v>
      </c>
      <c r="C62" s="1319"/>
      <c r="D62" s="381" t="s">
        <v>395</v>
      </c>
      <c r="E62" s="381"/>
      <c r="F62" s="381"/>
      <c r="G62" s="381"/>
      <c r="H62" s="381"/>
      <c r="I62" s="381"/>
      <c r="J62" s="381"/>
      <c r="K62" s="413"/>
      <c r="L62" s="382">
        <v>78.599999999999994</v>
      </c>
      <c r="M62" s="382">
        <v>81.7</v>
      </c>
      <c r="N62" s="383">
        <v>82.5</v>
      </c>
      <c r="O62" s="83"/>
    </row>
    <row r="63" spans="1:15" ht="18" customHeight="1">
      <c r="A63" s="83"/>
      <c r="B63" s="1320"/>
      <c r="C63" s="1321"/>
      <c r="D63" s="381" t="s">
        <v>302</v>
      </c>
      <c r="E63" s="381"/>
      <c r="F63" s="381"/>
      <c r="G63" s="381"/>
      <c r="H63" s="381"/>
      <c r="I63" s="381"/>
      <c r="J63" s="381"/>
      <c r="K63" s="413"/>
      <c r="L63" s="382">
        <v>47.1</v>
      </c>
      <c r="M63" s="382">
        <v>47.8</v>
      </c>
      <c r="N63" s="383">
        <v>56.1</v>
      </c>
      <c r="O63" s="83"/>
    </row>
    <row r="64" spans="1:15" ht="18" customHeight="1" thickBot="1">
      <c r="A64" s="83"/>
      <c r="B64" s="1343"/>
      <c r="C64" s="1344"/>
      <c r="D64" s="385" t="s">
        <v>303</v>
      </c>
      <c r="E64" s="385"/>
      <c r="F64" s="385"/>
      <c r="G64" s="385"/>
      <c r="H64" s="385"/>
      <c r="I64" s="385"/>
      <c r="J64" s="385"/>
      <c r="K64" s="416"/>
      <c r="L64" s="386">
        <v>15</v>
      </c>
      <c r="M64" s="386">
        <v>16</v>
      </c>
      <c r="N64" s="387">
        <v>16.5</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1697</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224</v>
      </c>
      <c r="E5" s="1409">
        <v>0.89599999999999991</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14.3</v>
      </c>
      <c r="F9" s="369">
        <v>15.6</v>
      </c>
      <c r="G9" s="369">
        <v>15.2</v>
      </c>
      <c r="H9" s="369">
        <v>19.600000000000001</v>
      </c>
      <c r="I9" s="369">
        <v>21.9</v>
      </c>
      <c r="J9" s="370">
        <v>13.4</v>
      </c>
      <c r="K9" s="83"/>
      <c r="L9" s="83"/>
      <c r="M9" s="83"/>
      <c r="N9" s="83"/>
      <c r="O9" s="83"/>
    </row>
    <row r="10" spans="1:15" ht="18" customHeight="1">
      <c r="A10" s="83"/>
      <c r="B10" s="365"/>
      <c r="C10" s="371" t="s">
        <v>34</v>
      </c>
      <c r="D10" s="368">
        <v>49.6</v>
      </c>
      <c r="E10" s="369">
        <v>7.6</v>
      </c>
      <c r="F10" s="369">
        <v>8</v>
      </c>
      <c r="G10" s="369">
        <v>7.6</v>
      </c>
      <c r="H10" s="369">
        <v>9.8000000000000007</v>
      </c>
      <c r="I10" s="369">
        <v>9.4</v>
      </c>
      <c r="J10" s="370">
        <v>7.1</v>
      </c>
      <c r="K10" s="83"/>
      <c r="L10" s="83"/>
      <c r="M10" s="83"/>
      <c r="N10" s="83"/>
      <c r="O10" s="83"/>
    </row>
    <row r="11" spans="1:15" ht="18" customHeight="1" thickBot="1">
      <c r="A11" s="83"/>
      <c r="B11" s="372"/>
      <c r="C11" s="373" t="s">
        <v>35</v>
      </c>
      <c r="D11" s="374">
        <v>50.4</v>
      </c>
      <c r="E11" s="375">
        <v>6.7</v>
      </c>
      <c r="F11" s="375">
        <v>7.6</v>
      </c>
      <c r="G11" s="375">
        <v>7.6</v>
      </c>
      <c r="H11" s="375">
        <v>9.8000000000000007</v>
      </c>
      <c r="I11" s="375">
        <v>12.5</v>
      </c>
      <c r="J11" s="376">
        <v>6.3</v>
      </c>
      <c r="K11" s="83"/>
      <c r="L11" s="83"/>
      <c r="M11" s="83"/>
      <c r="N11" s="83"/>
      <c r="O11" s="83"/>
    </row>
    <row r="12" spans="1:15" ht="15" customHeight="1" thickBot="1">
      <c r="A12" s="83"/>
      <c r="B12" s="83"/>
      <c r="C12" s="83"/>
      <c r="D12" s="83"/>
      <c r="E12" s="83"/>
      <c r="F12" s="83"/>
      <c r="G12" s="83"/>
      <c r="H12" s="83"/>
      <c r="I12" s="83"/>
      <c r="J12" s="98" t="s">
        <v>643</v>
      </c>
      <c r="K12" s="83"/>
      <c r="L12" s="83"/>
      <c r="M12" s="83"/>
      <c r="N12" s="83"/>
      <c r="O12" s="83"/>
    </row>
    <row r="13" spans="1:15" ht="18" customHeight="1">
      <c r="A13" s="83"/>
      <c r="B13" s="1325" t="s">
        <v>275</v>
      </c>
      <c r="C13" s="1317"/>
      <c r="D13" s="1317"/>
      <c r="E13" s="1317"/>
      <c r="F13" s="377"/>
      <c r="G13" s="377"/>
      <c r="H13" s="378" t="s">
        <v>234</v>
      </c>
      <c r="I13" s="378" t="s">
        <v>635</v>
      </c>
      <c r="J13" s="379" t="s">
        <v>45</v>
      </c>
      <c r="K13" s="83"/>
      <c r="L13" s="83"/>
      <c r="M13" s="83"/>
      <c r="N13" s="83"/>
      <c r="O13" s="83"/>
    </row>
    <row r="14" spans="1:15" ht="18" customHeight="1">
      <c r="A14" s="83"/>
      <c r="B14" s="380" t="s">
        <v>644</v>
      </c>
      <c r="C14" s="381"/>
      <c r="D14" s="381"/>
      <c r="E14" s="381"/>
      <c r="F14" s="381"/>
      <c r="G14" s="381"/>
      <c r="H14" s="382">
        <v>5.9</v>
      </c>
      <c r="I14" s="382">
        <v>7.6</v>
      </c>
      <c r="J14" s="383">
        <v>8.5</v>
      </c>
      <c r="K14" s="83"/>
      <c r="L14" s="83"/>
      <c r="M14" s="83"/>
      <c r="N14" s="83"/>
      <c r="O14" s="83"/>
    </row>
    <row r="15" spans="1:15" ht="18" customHeight="1">
      <c r="A15" s="83"/>
      <c r="B15" s="380" t="s">
        <v>564</v>
      </c>
      <c r="C15" s="381"/>
      <c r="D15" s="381"/>
      <c r="E15" s="381"/>
      <c r="F15" s="381"/>
      <c r="G15" s="381"/>
      <c r="H15" s="382">
        <v>33.1</v>
      </c>
      <c r="I15" s="382">
        <v>28.9</v>
      </c>
      <c r="J15" s="383">
        <v>32.6</v>
      </c>
      <c r="K15" s="83"/>
      <c r="L15" s="83"/>
      <c r="M15" s="83"/>
      <c r="N15" s="83"/>
      <c r="O15" s="83"/>
    </row>
    <row r="16" spans="1:15" ht="18" customHeight="1">
      <c r="A16" s="83"/>
      <c r="B16" s="380" t="s">
        <v>565</v>
      </c>
      <c r="C16" s="381"/>
      <c r="D16" s="381"/>
      <c r="E16" s="381"/>
      <c r="F16" s="381"/>
      <c r="G16" s="381"/>
      <c r="H16" s="382">
        <v>28.5</v>
      </c>
      <c r="I16" s="382">
        <v>24.1</v>
      </c>
      <c r="J16" s="383">
        <v>24.1</v>
      </c>
      <c r="K16" s="83"/>
      <c r="L16" s="83"/>
      <c r="M16" s="83"/>
      <c r="N16" s="83"/>
      <c r="O16" s="83"/>
    </row>
    <row r="17" spans="1:22" ht="18" customHeight="1" thickBot="1">
      <c r="A17" s="83"/>
      <c r="B17" s="384" t="s">
        <v>566</v>
      </c>
      <c r="C17" s="385"/>
      <c r="D17" s="385"/>
      <c r="E17" s="385"/>
      <c r="F17" s="385"/>
      <c r="G17" s="385"/>
      <c r="H17" s="386">
        <v>42.8</v>
      </c>
      <c r="I17" s="386">
        <v>35.4</v>
      </c>
      <c r="J17" s="387">
        <v>39.299999999999997</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643</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635</v>
      </c>
      <c r="G24" s="389"/>
      <c r="H24" s="83"/>
      <c r="I24" s="83"/>
      <c r="J24" s="83"/>
      <c r="K24" s="83"/>
      <c r="L24" s="83"/>
      <c r="M24" s="83"/>
      <c r="N24" s="83"/>
      <c r="O24" s="83"/>
    </row>
    <row r="25" spans="1:22" ht="18" customHeight="1">
      <c r="A25" s="83"/>
      <c r="B25" s="1330"/>
      <c r="C25" s="1331"/>
      <c r="D25" s="1334"/>
      <c r="E25" s="344"/>
      <c r="F25" s="344" t="s">
        <v>621</v>
      </c>
      <c r="G25" s="391" t="s">
        <v>45</v>
      </c>
      <c r="H25" s="83"/>
      <c r="I25" s="83"/>
      <c r="J25" s="83"/>
      <c r="K25" s="83"/>
      <c r="L25" s="83"/>
      <c r="M25" s="83"/>
      <c r="N25" s="83"/>
      <c r="O25" s="83"/>
      <c r="T25" s="179"/>
      <c r="U25" s="180" t="s">
        <v>45</v>
      </c>
      <c r="V25" s="181" t="s">
        <v>234</v>
      </c>
    </row>
    <row r="26" spans="1:22" ht="18" customHeight="1">
      <c r="A26" s="83"/>
      <c r="B26" s="392" t="s">
        <v>1</v>
      </c>
      <c r="C26" s="393"/>
      <c r="D26" s="394">
        <v>2</v>
      </c>
      <c r="E26" s="395">
        <v>51</v>
      </c>
      <c r="F26" s="396">
        <v>51</v>
      </c>
      <c r="G26" s="397">
        <v>48.2</v>
      </c>
      <c r="H26" s="83"/>
      <c r="I26" s="83"/>
      <c r="J26" s="83"/>
      <c r="K26" s="83"/>
      <c r="L26" s="83"/>
      <c r="M26" s="83"/>
      <c r="N26" s="83"/>
      <c r="O26" s="83"/>
      <c r="T26" s="182" t="s">
        <v>622</v>
      </c>
      <c r="U26" s="183">
        <v>48.2</v>
      </c>
      <c r="V26" s="184">
        <v>51</v>
      </c>
    </row>
    <row r="27" spans="1:22" ht="18" customHeight="1">
      <c r="A27" s="83"/>
      <c r="B27" s="380" t="s">
        <v>2</v>
      </c>
      <c r="C27" s="381"/>
      <c r="D27" s="398">
        <v>2</v>
      </c>
      <c r="E27" s="395">
        <v>50.4</v>
      </c>
      <c r="F27" s="399">
        <v>48.2</v>
      </c>
      <c r="G27" s="400">
        <v>45.8</v>
      </c>
      <c r="H27" s="83"/>
      <c r="I27" s="83"/>
      <c r="J27" s="83"/>
      <c r="K27" s="83"/>
      <c r="L27" s="83"/>
      <c r="M27" s="83"/>
      <c r="N27" s="83"/>
      <c r="O27" s="83"/>
      <c r="T27" s="182" t="s">
        <v>623</v>
      </c>
      <c r="U27" s="183">
        <v>45.8</v>
      </c>
      <c r="V27" s="184">
        <v>50.4</v>
      </c>
    </row>
    <row r="28" spans="1:22" ht="18" customHeight="1">
      <c r="A28" s="83"/>
      <c r="B28" s="1345" t="s">
        <v>410</v>
      </c>
      <c r="C28" s="401" t="s">
        <v>4</v>
      </c>
      <c r="D28" s="398">
        <v>3</v>
      </c>
      <c r="E28" s="395">
        <v>72.900000000000006</v>
      </c>
      <c r="F28" s="399">
        <v>73</v>
      </c>
      <c r="G28" s="400">
        <v>69.2</v>
      </c>
      <c r="H28" s="83"/>
      <c r="I28" s="83"/>
      <c r="J28" s="83"/>
      <c r="K28" s="83"/>
      <c r="L28" s="83"/>
      <c r="M28" s="83"/>
      <c r="N28" s="83"/>
      <c r="O28" s="83"/>
      <c r="T28" s="186" t="s">
        <v>411</v>
      </c>
      <c r="U28" s="183">
        <v>69.2</v>
      </c>
      <c r="V28" s="184">
        <v>72.900000000000006</v>
      </c>
    </row>
    <row r="29" spans="1:22" ht="18" customHeight="1">
      <c r="A29" s="83"/>
      <c r="B29" s="1346"/>
      <c r="C29" s="401" t="s">
        <v>5</v>
      </c>
      <c r="D29" s="398">
        <v>6</v>
      </c>
      <c r="E29" s="395">
        <v>48.8</v>
      </c>
      <c r="F29" s="399">
        <v>44.8</v>
      </c>
      <c r="G29" s="400">
        <v>43.7</v>
      </c>
      <c r="H29" s="83"/>
      <c r="I29" s="83"/>
      <c r="J29" s="83"/>
      <c r="K29" s="83"/>
      <c r="L29" s="83"/>
      <c r="M29" s="83"/>
      <c r="N29" s="83"/>
      <c r="O29" s="83"/>
      <c r="T29" s="186" t="s">
        <v>412</v>
      </c>
      <c r="U29" s="183">
        <v>43.7</v>
      </c>
      <c r="V29" s="184">
        <v>48.8</v>
      </c>
    </row>
    <row r="30" spans="1:22" ht="18" customHeight="1">
      <c r="A30" s="83"/>
      <c r="B30" s="1346"/>
      <c r="C30" s="401" t="s">
        <v>6</v>
      </c>
      <c r="D30" s="398">
        <v>3</v>
      </c>
      <c r="E30" s="395">
        <v>52.5</v>
      </c>
      <c r="F30" s="399">
        <v>51.3</v>
      </c>
      <c r="G30" s="400">
        <v>52.7</v>
      </c>
      <c r="H30" s="83"/>
      <c r="I30" s="83"/>
      <c r="J30" s="83"/>
      <c r="K30" s="83"/>
      <c r="L30" s="83"/>
      <c r="M30" s="83"/>
      <c r="N30" s="83"/>
      <c r="O30" s="83"/>
      <c r="T30" s="182" t="s">
        <v>624</v>
      </c>
      <c r="U30" s="183">
        <v>52.7</v>
      </c>
      <c r="V30" s="184">
        <v>52.5</v>
      </c>
    </row>
    <row r="31" spans="1:22" ht="18" customHeight="1">
      <c r="A31" s="83"/>
      <c r="B31" s="1346"/>
      <c r="C31" s="401" t="s">
        <v>223</v>
      </c>
      <c r="D31" s="398">
        <v>3</v>
      </c>
      <c r="E31" s="395">
        <v>53.3</v>
      </c>
      <c r="F31" s="399">
        <v>50.2</v>
      </c>
      <c r="G31" s="400">
        <v>47.3</v>
      </c>
      <c r="H31" s="83"/>
      <c r="I31" s="83"/>
      <c r="J31" s="83"/>
      <c r="K31" s="83"/>
      <c r="L31" s="83"/>
      <c r="M31" s="83"/>
      <c r="N31" s="83"/>
      <c r="O31" s="83"/>
      <c r="T31" s="182" t="s">
        <v>414</v>
      </c>
      <c r="U31" s="183">
        <v>47.3</v>
      </c>
      <c r="V31" s="184">
        <v>53.3</v>
      </c>
    </row>
    <row r="32" spans="1:22" ht="18" customHeight="1">
      <c r="A32" s="83"/>
      <c r="B32" s="1347"/>
      <c r="C32" s="401" t="s">
        <v>626</v>
      </c>
      <c r="D32" s="398">
        <v>3</v>
      </c>
      <c r="E32" s="395">
        <v>54.3</v>
      </c>
      <c r="F32" s="399">
        <v>51.3</v>
      </c>
      <c r="G32" s="400">
        <v>50.7</v>
      </c>
      <c r="H32" s="83"/>
      <c r="I32" s="83"/>
      <c r="J32" s="83"/>
      <c r="K32" s="83"/>
      <c r="L32" s="83"/>
      <c r="M32" s="83"/>
      <c r="N32" s="83"/>
      <c r="O32" s="83"/>
      <c r="T32" s="182" t="s">
        <v>627</v>
      </c>
      <c r="U32" s="183">
        <v>50.7</v>
      </c>
      <c r="V32" s="184">
        <v>54.3</v>
      </c>
    </row>
    <row r="33" spans="1:22" ht="18" customHeight="1" thickBot="1">
      <c r="A33" s="83"/>
      <c r="B33" s="402" t="s">
        <v>7</v>
      </c>
      <c r="C33" s="403"/>
      <c r="D33" s="404">
        <v>3</v>
      </c>
      <c r="E33" s="405">
        <v>65.3</v>
      </c>
      <c r="F33" s="406">
        <v>64.5</v>
      </c>
      <c r="G33" s="407">
        <v>59.7</v>
      </c>
      <c r="H33" s="83"/>
      <c r="I33" s="83"/>
      <c r="J33" s="83"/>
      <c r="K33" s="83"/>
      <c r="L33" s="83"/>
      <c r="M33" s="83"/>
      <c r="N33" s="83"/>
      <c r="O33" s="83"/>
      <c r="T33" s="187" t="s">
        <v>628</v>
      </c>
      <c r="U33" s="188">
        <v>59.7</v>
      </c>
      <c r="V33" s="189">
        <v>65.3</v>
      </c>
    </row>
    <row r="34" spans="1:22" ht="18" customHeight="1" thickTop="1" thickBot="1">
      <c r="A34" s="83"/>
      <c r="B34" s="408" t="s">
        <v>8</v>
      </c>
      <c r="C34" s="409"/>
      <c r="D34" s="410">
        <v>25</v>
      </c>
      <c r="E34" s="411">
        <v>55.6</v>
      </c>
      <c r="F34" s="411">
        <v>53.5</v>
      </c>
      <c r="G34" s="412">
        <v>51.6</v>
      </c>
      <c r="H34" s="83"/>
      <c r="I34" s="83"/>
      <c r="J34" s="83"/>
      <c r="K34" s="83"/>
      <c r="L34" s="83"/>
      <c r="M34" s="83"/>
      <c r="N34" s="83"/>
      <c r="O34" s="83"/>
    </row>
    <row r="35" spans="1:22" ht="17.25" customHeight="1">
      <c r="A35" s="83"/>
      <c r="B35" s="1410">
        <v>45</v>
      </c>
      <c r="C35" s="1410"/>
      <c r="D35" s="1410"/>
      <c r="E35" s="1410"/>
      <c r="F35" s="1410"/>
      <c r="G35" s="1410"/>
      <c r="H35" s="1410"/>
      <c r="I35" s="1410"/>
      <c r="J35" s="1410"/>
      <c r="K35" s="83"/>
      <c r="L35" s="83"/>
      <c r="M35" s="83"/>
      <c r="N35" s="83"/>
      <c r="O35" s="83"/>
    </row>
    <row r="36" spans="1:22" ht="13.5" customHeight="1" thickBot="1">
      <c r="A36" s="83"/>
      <c r="B36" s="1411">
        <v>18</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51.6</v>
      </c>
      <c r="E39" s="369">
        <v>40.5</v>
      </c>
      <c r="F39" s="369">
        <v>57.5</v>
      </c>
      <c r="G39" s="369">
        <v>44.8</v>
      </c>
      <c r="H39" s="369">
        <v>53.6</v>
      </c>
      <c r="I39" s="369">
        <v>55.3</v>
      </c>
      <c r="J39" s="370">
        <v>54.8</v>
      </c>
      <c r="L39" s="83"/>
      <c r="M39" s="83"/>
      <c r="N39" s="83"/>
      <c r="O39" s="83"/>
    </row>
    <row r="40" spans="1:22" ht="18" customHeight="1">
      <c r="A40" s="83"/>
      <c r="B40" s="365"/>
      <c r="C40" s="371" t="s">
        <v>34</v>
      </c>
      <c r="D40" s="368">
        <v>49.2</v>
      </c>
      <c r="E40" s="369">
        <v>39.299999999999997</v>
      </c>
      <c r="F40" s="369">
        <v>63.3</v>
      </c>
      <c r="G40" s="369">
        <v>34.799999999999997</v>
      </c>
      <c r="H40" s="369">
        <v>46.5</v>
      </c>
      <c r="I40" s="369">
        <v>58.7</v>
      </c>
      <c r="J40" s="370">
        <v>50.3</v>
      </c>
      <c r="L40" s="83"/>
      <c r="M40" s="83"/>
      <c r="N40" s="83"/>
      <c r="O40" s="83"/>
    </row>
    <row r="41" spans="1:22" ht="18" customHeight="1" thickBot="1">
      <c r="A41" s="83"/>
      <c r="B41" s="372"/>
      <c r="C41" s="373" t="s">
        <v>35</v>
      </c>
      <c r="D41" s="374">
        <v>53.9</v>
      </c>
      <c r="E41" s="375">
        <v>41.9</v>
      </c>
      <c r="F41" s="375">
        <v>51.3</v>
      </c>
      <c r="G41" s="375">
        <v>54.8</v>
      </c>
      <c r="H41" s="375">
        <v>60.7</v>
      </c>
      <c r="I41" s="375">
        <v>52.9</v>
      </c>
      <c r="J41" s="376">
        <v>60</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635</v>
      </c>
      <c r="N44" s="379" t="s">
        <v>45</v>
      </c>
      <c r="O44" s="83"/>
    </row>
    <row r="45" spans="1:22" ht="18" customHeight="1">
      <c r="A45" s="83"/>
      <c r="B45" s="1318" t="s">
        <v>21</v>
      </c>
      <c r="C45" s="1319"/>
      <c r="D45" s="381" t="s">
        <v>277</v>
      </c>
      <c r="E45" s="381"/>
      <c r="F45" s="381"/>
      <c r="G45" s="381"/>
      <c r="H45" s="381"/>
      <c r="I45" s="381"/>
      <c r="J45" s="381"/>
      <c r="K45" s="381"/>
      <c r="L45" s="382">
        <v>54.9</v>
      </c>
      <c r="M45" s="382">
        <v>48.9</v>
      </c>
      <c r="N45" s="383">
        <v>46.4</v>
      </c>
      <c r="O45" s="83"/>
    </row>
    <row r="46" spans="1:22" ht="18" customHeight="1">
      <c r="A46" s="83"/>
      <c r="B46" s="1320"/>
      <c r="C46" s="1321"/>
      <c r="D46" s="381" t="s">
        <v>278</v>
      </c>
      <c r="E46" s="381"/>
      <c r="F46" s="381"/>
      <c r="G46" s="381"/>
      <c r="H46" s="381"/>
      <c r="I46" s="381"/>
      <c r="J46" s="381"/>
      <c r="K46" s="381"/>
      <c r="L46" s="382">
        <v>72.099999999999994</v>
      </c>
      <c r="M46" s="382">
        <v>74.2</v>
      </c>
      <c r="N46" s="383">
        <v>71.400000000000006</v>
      </c>
      <c r="O46" s="83"/>
    </row>
    <row r="47" spans="1:22" ht="18" customHeight="1">
      <c r="A47" s="83"/>
      <c r="B47" s="1322"/>
      <c r="C47" s="1323"/>
      <c r="D47" s="381" t="s">
        <v>279</v>
      </c>
      <c r="E47" s="381"/>
      <c r="F47" s="381"/>
      <c r="G47" s="381"/>
      <c r="H47" s="381"/>
      <c r="I47" s="381"/>
      <c r="J47" s="381"/>
      <c r="K47" s="381"/>
      <c r="L47" s="382">
        <v>84.5</v>
      </c>
      <c r="M47" s="382">
        <v>84.7</v>
      </c>
      <c r="N47" s="383">
        <v>85.7</v>
      </c>
      <c r="O47" s="83"/>
    </row>
    <row r="48" spans="1:22" ht="18" customHeight="1">
      <c r="A48" s="83"/>
      <c r="B48" s="1318" t="s">
        <v>630</v>
      </c>
      <c r="C48" s="1319"/>
      <c r="D48" s="381" t="s">
        <v>631</v>
      </c>
      <c r="E48" s="381"/>
      <c r="F48" s="381"/>
      <c r="G48" s="381"/>
      <c r="H48" s="381"/>
      <c r="I48" s="381"/>
      <c r="J48" s="381"/>
      <c r="K48" s="381"/>
      <c r="L48" s="382">
        <v>47.4</v>
      </c>
      <c r="M48" s="382">
        <v>46.5</v>
      </c>
      <c r="N48" s="383">
        <v>47.8</v>
      </c>
      <c r="O48" s="83"/>
    </row>
    <row r="49" spans="1:15" ht="18" customHeight="1">
      <c r="A49" s="83"/>
      <c r="B49" s="1322"/>
      <c r="C49" s="1323"/>
      <c r="D49" s="381" t="s">
        <v>282</v>
      </c>
      <c r="E49" s="381"/>
      <c r="F49" s="381"/>
      <c r="G49" s="381"/>
      <c r="H49" s="381"/>
      <c r="I49" s="381"/>
      <c r="J49" s="381"/>
      <c r="K49" s="381"/>
      <c r="L49" s="382">
        <v>35.6</v>
      </c>
      <c r="M49" s="382">
        <v>33.5</v>
      </c>
      <c r="N49" s="383">
        <v>33.6</v>
      </c>
      <c r="O49" s="83"/>
    </row>
    <row r="50" spans="1:15" ht="18" customHeight="1">
      <c r="A50" s="83"/>
      <c r="B50" s="1403" t="s">
        <v>283</v>
      </c>
      <c r="C50" s="1404"/>
      <c r="D50" s="381" t="s">
        <v>284</v>
      </c>
      <c r="E50" s="381"/>
      <c r="F50" s="381"/>
      <c r="G50" s="381"/>
      <c r="H50" s="381"/>
      <c r="I50" s="381"/>
      <c r="J50" s="381"/>
      <c r="K50" s="413"/>
      <c r="L50" s="382">
        <v>54.7</v>
      </c>
      <c r="M50" s="382">
        <v>50.6</v>
      </c>
      <c r="N50" s="383">
        <v>47.2</v>
      </c>
      <c r="O50" s="83"/>
    </row>
    <row r="51" spans="1:15" ht="18" customHeight="1">
      <c r="A51" s="83"/>
      <c r="B51" s="1405"/>
      <c r="C51" s="1406"/>
      <c r="D51" s="381" t="s">
        <v>285</v>
      </c>
      <c r="E51" s="381"/>
      <c r="F51" s="381"/>
      <c r="G51" s="381"/>
      <c r="H51" s="381"/>
      <c r="I51" s="381"/>
      <c r="J51" s="381"/>
      <c r="K51" s="413"/>
      <c r="L51" s="382">
        <v>53.6</v>
      </c>
      <c r="M51" s="382">
        <v>48.5</v>
      </c>
      <c r="N51" s="383">
        <v>44.2</v>
      </c>
      <c r="O51" s="83"/>
    </row>
    <row r="52" spans="1:15" ht="18" customHeight="1">
      <c r="A52" s="83"/>
      <c r="B52" s="1405"/>
      <c r="C52" s="1406"/>
      <c r="D52" s="381" t="s">
        <v>286</v>
      </c>
      <c r="E52" s="381"/>
      <c r="F52" s="381"/>
      <c r="G52" s="381"/>
      <c r="H52" s="381"/>
      <c r="I52" s="381"/>
      <c r="J52" s="381"/>
      <c r="K52" s="413"/>
      <c r="L52" s="382">
        <v>63.1</v>
      </c>
      <c r="M52" s="382">
        <v>60.4</v>
      </c>
      <c r="N52" s="383">
        <v>54.7</v>
      </c>
      <c r="O52" s="83"/>
    </row>
    <row r="53" spans="1:15" ht="18" customHeight="1">
      <c r="A53" s="83"/>
      <c r="B53" s="1405"/>
      <c r="C53" s="1406"/>
      <c r="D53" s="381" t="s">
        <v>287</v>
      </c>
      <c r="E53" s="381"/>
      <c r="F53" s="381"/>
      <c r="G53" s="381"/>
      <c r="H53" s="381"/>
      <c r="I53" s="381"/>
      <c r="J53" s="381"/>
      <c r="K53" s="413"/>
      <c r="L53" s="382">
        <v>3.9</v>
      </c>
      <c r="M53" s="382">
        <v>3.8</v>
      </c>
      <c r="N53" s="383">
        <v>4.5</v>
      </c>
      <c r="O53" s="83"/>
    </row>
    <row r="54" spans="1:15" ht="18" customHeight="1">
      <c r="A54" s="83"/>
      <c r="B54" s="1405"/>
      <c r="C54" s="1406"/>
      <c r="D54" s="381" t="s">
        <v>632</v>
      </c>
      <c r="E54" s="381"/>
      <c r="F54" s="381"/>
      <c r="G54" s="381"/>
      <c r="H54" s="381"/>
      <c r="I54" s="381"/>
      <c r="J54" s="381"/>
      <c r="K54" s="413"/>
      <c r="L54" s="382">
        <v>11.4</v>
      </c>
      <c r="M54" s="382">
        <v>11</v>
      </c>
      <c r="N54" s="383">
        <v>10.3</v>
      </c>
      <c r="O54" s="83"/>
    </row>
    <row r="55" spans="1:15" ht="18" customHeight="1">
      <c r="A55" s="83"/>
      <c r="B55" s="1405"/>
      <c r="C55" s="1406"/>
      <c r="D55" s="381" t="s">
        <v>289</v>
      </c>
      <c r="E55" s="381"/>
      <c r="F55" s="381"/>
      <c r="G55" s="381"/>
      <c r="H55" s="381"/>
      <c r="I55" s="381"/>
      <c r="J55" s="381"/>
      <c r="K55" s="413"/>
      <c r="L55" s="382">
        <v>31.6</v>
      </c>
      <c r="M55" s="382">
        <v>25.2</v>
      </c>
      <c r="N55" s="383">
        <v>29.5</v>
      </c>
      <c r="O55" s="83"/>
    </row>
    <row r="56" spans="1:15" ht="18" customHeight="1">
      <c r="A56" s="83"/>
      <c r="B56" s="1405"/>
      <c r="C56" s="1406"/>
      <c r="D56" s="381" t="s">
        <v>633</v>
      </c>
      <c r="E56" s="381"/>
      <c r="F56" s="381"/>
      <c r="G56" s="381"/>
      <c r="H56" s="381"/>
      <c r="I56" s="381"/>
      <c r="J56" s="381"/>
      <c r="K56" s="413"/>
      <c r="L56" s="382">
        <v>32.200000000000003</v>
      </c>
      <c r="M56" s="382">
        <v>33.4</v>
      </c>
      <c r="N56" s="383">
        <v>30.9</v>
      </c>
      <c r="O56" s="83"/>
    </row>
    <row r="57" spans="1:15" ht="18" customHeight="1">
      <c r="A57" s="83"/>
      <c r="B57" s="1407"/>
      <c r="C57" s="1408"/>
      <c r="D57" s="381" t="s">
        <v>634</v>
      </c>
      <c r="E57" s="381"/>
      <c r="F57" s="381"/>
      <c r="G57" s="381"/>
      <c r="H57" s="381"/>
      <c r="I57" s="381"/>
      <c r="J57" s="381"/>
      <c r="K57" s="413"/>
      <c r="L57" s="382">
        <v>25.6</v>
      </c>
      <c r="M57" s="382">
        <v>26.9</v>
      </c>
      <c r="N57" s="383">
        <v>28.6</v>
      </c>
      <c r="O57" s="83"/>
    </row>
    <row r="58" spans="1:15" ht="18" customHeight="1">
      <c r="A58" s="83"/>
      <c r="B58" s="1318" t="s">
        <v>424</v>
      </c>
      <c r="C58" s="1319"/>
      <c r="D58" s="414" t="s">
        <v>291</v>
      </c>
      <c r="E58" s="414"/>
      <c r="F58" s="414"/>
      <c r="G58" s="414"/>
      <c r="H58" s="414"/>
      <c r="I58" s="414"/>
      <c r="J58" s="415"/>
      <c r="K58" s="415"/>
      <c r="L58" s="382">
        <v>73.7</v>
      </c>
      <c r="M58" s="382">
        <v>74.599999999999994</v>
      </c>
      <c r="N58" s="383">
        <v>71</v>
      </c>
      <c r="O58" s="83"/>
    </row>
    <row r="59" spans="1:15" ht="18" customHeight="1">
      <c r="A59" s="83"/>
      <c r="B59" s="1322"/>
      <c r="C59" s="1323"/>
      <c r="D59" s="401" t="s">
        <v>292</v>
      </c>
      <c r="E59" s="381"/>
      <c r="F59" s="381"/>
      <c r="G59" s="381"/>
      <c r="H59" s="381"/>
      <c r="I59" s="381"/>
      <c r="J59" s="381"/>
      <c r="K59" s="413"/>
      <c r="L59" s="382">
        <v>37.1</v>
      </c>
      <c r="M59" s="382">
        <v>38.4</v>
      </c>
      <c r="N59" s="383">
        <v>37.5</v>
      </c>
      <c r="O59" s="83"/>
    </row>
    <row r="60" spans="1:15" ht="18" customHeight="1">
      <c r="A60" s="83"/>
      <c r="B60" s="1318" t="s">
        <v>293</v>
      </c>
      <c r="C60" s="1319"/>
      <c r="D60" s="381" t="s">
        <v>294</v>
      </c>
      <c r="E60" s="381"/>
      <c r="F60" s="381"/>
      <c r="G60" s="381"/>
      <c r="H60" s="381"/>
      <c r="I60" s="381"/>
      <c r="J60" s="381"/>
      <c r="K60" s="413"/>
      <c r="L60" s="382">
        <v>62.4</v>
      </c>
      <c r="M60" s="382">
        <v>60.6</v>
      </c>
      <c r="N60" s="383">
        <v>57.6</v>
      </c>
      <c r="O60" s="83"/>
    </row>
    <row r="61" spans="1:15" ht="18" customHeight="1">
      <c r="A61" s="83"/>
      <c r="B61" s="1322"/>
      <c r="C61" s="1323"/>
      <c r="D61" s="381" t="s">
        <v>295</v>
      </c>
      <c r="E61" s="381"/>
      <c r="F61" s="381"/>
      <c r="G61" s="381"/>
      <c r="H61" s="381"/>
      <c r="I61" s="381"/>
      <c r="J61" s="381"/>
      <c r="K61" s="413"/>
      <c r="L61" s="382">
        <v>6.6</v>
      </c>
      <c r="M61" s="382">
        <v>6.1</v>
      </c>
      <c r="N61" s="383">
        <v>5.4</v>
      </c>
      <c r="O61" s="83"/>
    </row>
    <row r="62" spans="1:15" ht="18" customHeight="1">
      <c r="A62" s="83"/>
      <c r="B62" s="1318" t="s">
        <v>300</v>
      </c>
      <c r="C62" s="1319"/>
      <c r="D62" s="381" t="s">
        <v>395</v>
      </c>
      <c r="E62" s="381"/>
      <c r="F62" s="381"/>
      <c r="G62" s="381"/>
      <c r="H62" s="381"/>
      <c r="I62" s="381"/>
      <c r="J62" s="381"/>
      <c r="K62" s="413"/>
      <c r="L62" s="382">
        <v>78.599999999999994</v>
      </c>
      <c r="M62" s="382">
        <v>81.7</v>
      </c>
      <c r="N62" s="383">
        <v>85.3</v>
      </c>
      <c r="O62" s="83"/>
    </row>
    <row r="63" spans="1:15" ht="18" customHeight="1">
      <c r="A63" s="83"/>
      <c r="B63" s="1320"/>
      <c r="C63" s="1321"/>
      <c r="D63" s="381" t="s">
        <v>302</v>
      </c>
      <c r="E63" s="381"/>
      <c r="F63" s="381"/>
      <c r="G63" s="381"/>
      <c r="H63" s="381"/>
      <c r="I63" s="381"/>
      <c r="J63" s="381"/>
      <c r="K63" s="413"/>
      <c r="L63" s="382">
        <v>47.1</v>
      </c>
      <c r="M63" s="382">
        <v>47.8</v>
      </c>
      <c r="N63" s="383">
        <v>40.6</v>
      </c>
      <c r="O63" s="83"/>
    </row>
    <row r="64" spans="1:15" ht="18" customHeight="1" thickBot="1">
      <c r="A64" s="83"/>
      <c r="B64" s="1343"/>
      <c r="C64" s="1344"/>
      <c r="D64" s="385" t="s">
        <v>303</v>
      </c>
      <c r="E64" s="385"/>
      <c r="F64" s="385"/>
      <c r="G64" s="385"/>
      <c r="H64" s="385"/>
      <c r="I64" s="385"/>
      <c r="J64" s="385"/>
      <c r="K64" s="416"/>
      <c r="L64" s="386">
        <v>15</v>
      </c>
      <c r="M64" s="386">
        <v>16</v>
      </c>
      <c r="N64" s="387">
        <v>16.5</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1698</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388</v>
      </c>
      <c r="E5" s="1409">
        <v>1.552</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14.9</v>
      </c>
      <c r="F9" s="369">
        <v>16.5</v>
      </c>
      <c r="G9" s="369">
        <v>16</v>
      </c>
      <c r="H9" s="369">
        <v>19.600000000000001</v>
      </c>
      <c r="I9" s="369">
        <v>23.5</v>
      </c>
      <c r="J9" s="370">
        <v>9.5</v>
      </c>
      <c r="K9" s="83"/>
      <c r="L9" s="83"/>
      <c r="M9" s="83"/>
      <c r="N9" s="83"/>
      <c r="O9" s="83"/>
    </row>
    <row r="10" spans="1:15" ht="18" customHeight="1">
      <c r="A10" s="83"/>
      <c r="B10" s="365"/>
      <c r="C10" s="371" t="s">
        <v>34</v>
      </c>
      <c r="D10" s="368">
        <v>49.5</v>
      </c>
      <c r="E10" s="369">
        <v>7.7</v>
      </c>
      <c r="F10" s="369">
        <v>8.5</v>
      </c>
      <c r="G10" s="369">
        <v>8</v>
      </c>
      <c r="H10" s="369">
        <v>9.8000000000000007</v>
      </c>
      <c r="I10" s="369">
        <v>9</v>
      </c>
      <c r="J10" s="370">
        <v>6.4</v>
      </c>
      <c r="K10" s="83"/>
      <c r="L10" s="83"/>
      <c r="M10" s="83"/>
      <c r="N10" s="83"/>
      <c r="O10" s="83"/>
    </row>
    <row r="11" spans="1:15" ht="18" customHeight="1" thickBot="1">
      <c r="A11" s="83"/>
      <c r="B11" s="372"/>
      <c r="C11" s="373" t="s">
        <v>35</v>
      </c>
      <c r="D11" s="374">
        <v>50.5</v>
      </c>
      <c r="E11" s="375">
        <v>7.2</v>
      </c>
      <c r="F11" s="375">
        <v>8</v>
      </c>
      <c r="G11" s="375">
        <v>8</v>
      </c>
      <c r="H11" s="375">
        <v>9.8000000000000007</v>
      </c>
      <c r="I11" s="375">
        <v>14.4</v>
      </c>
      <c r="J11" s="376">
        <v>3.1</v>
      </c>
      <c r="K11" s="83"/>
      <c r="L11" s="83"/>
      <c r="M11" s="83"/>
      <c r="N11" s="83"/>
      <c r="O11" s="83"/>
    </row>
    <row r="12" spans="1:15" ht="15" customHeight="1" thickBot="1">
      <c r="A12" s="83"/>
      <c r="B12" s="83"/>
      <c r="C12" s="83"/>
      <c r="D12" s="83"/>
      <c r="E12" s="83"/>
      <c r="F12" s="83"/>
      <c r="G12" s="83"/>
      <c r="H12" s="83"/>
      <c r="I12" s="83"/>
      <c r="J12" s="98" t="s">
        <v>643</v>
      </c>
      <c r="K12" s="83"/>
      <c r="L12" s="83"/>
      <c r="M12" s="83"/>
      <c r="N12" s="83"/>
      <c r="O12" s="83"/>
    </row>
    <row r="13" spans="1:15" ht="18" customHeight="1">
      <c r="A13" s="83"/>
      <c r="B13" s="1325" t="s">
        <v>275</v>
      </c>
      <c r="C13" s="1317"/>
      <c r="D13" s="1317"/>
      <c r="E13" s="1317"/>
      <c r="F13" s="377"/>
      <c r="G13" s="377"/>
      <c r="H13" s="378" t="s">
        <v>234</v>
      </c>
      <c r="I13" s="378" t="s">
        <v>635</v>
      </c>
      <c r="J13" s="379" t="s">
        <v>46</v>
      </c>
      <c r="K13" s="83"/>
      <c r="L13" s="83"/>
      <c r="M13" s="83"/>
      <c r="N13" s="83"/>
      <c r="O13" s="83"/>
    </row>
    <row r="14" spans="1:15" ht="18" customHeight="1">
      <c r="A14" s="83"/>
      <c r="B14" s="380" t="s">
        <v>644</v>
      </c>
      <c r="C14" s="381"/>
      <c r="D14" s="381"/>
      <c r="E14" s="381"/>
      <c r="F14" s="381"/>
      <c r="G14" s="381"/>
      <c r="H14" s="382">
        <v>5.9</v>
      </c>
      <c r="I14" s="382">
        <v>7.6</v>
      </c>
      <c r="J14" s="383">
        <v>7.7</v>
      </c>
      <c r="K14" s="83"/>
      <c r="L14" s="83"/>
      <c r="M14" s="83"/>
      <c r="N14" s="83"/>
      <c r="O14" s="83"/>
    </row>
    <row r="15" spans="1:15" ht="18" customHeight="1">
      <c r="A15" s="83"/>
      <c r="B15" s="380" t="s">
        <v>564</v>
      </c>
      <c r="C15" s="381"/>
      <c r="D15" s="381"/>
      <c r="E15" s="381"/>
      <c r="F15" s="381"/>
      <c r="G15" s="381"/>
      <c r="H15" s="382">
        <v>33.1</v>
      </c>
      <c r="I15" s="382">
        <v>28.9</v>
      </c>
      <c r="J15" s="383">
        <v>26.3</v>
      </c>
      <c r="K15" s="83"/>
      <c r="L15" s="83"/>
      <c r="M15" s="83"/>
      <c r="N15" s="83"/>
      <c r="O15" s="83"/>
    </row>
    <row r="16" spans="1:15" ht="18" customHeight="1">
      <c r="A16" s="83"/>
      <c r="B16" s="380" t="s">
        <v>565</v>
      </c>
      <c r="C16" s="381"/>
      <c r="D16" s="381"/>
      <c r="E16" s="381"/>
      <c r="F16" s="381"/>
      <c r="G16" s="381"/>
      <c r="H16" s="382">
        <v>28.5</v>
      </c>
      <c r="I16" s="382">
        <v>24.1</v>
      </c>
      <c r="J16" s="383">
        <v>23.7</v>
      </c>
      <c r="K16" s="83"/>
      <c r="L16" s="83"/>
      <c r="M16" s="83"/>
      <c r="N16" s="83"/>
      <c r="O16" s="83"/>
    </row>
    <row r="17" spans="1:22" ht="18" customHeight="1" thickBot="1">
      <c r="A17" s="83"/>
      <c r="B17" s="384" t="s">
        <v>566</v>
      </c>
      <c r="C17" s="385"/>
      <c r="D17" s="385"/>
      <c r="E17" s="385"/>
      <c r="F17" s="385"/>
      <c r="G17" s="385"/>
      <c r="H17" s="386">
        <v>42.8</v>
      </c>
      <c r="I17" s="386">
        <v>35.4</v>
      </c>
      <c r="J17" s="387">
        <v>35.799999999999997</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643</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635</v>
      </c>
      <c r="G24" s="389"/>
      <c r="H24" s="83"/>
      <c r="I24" s="83"/>
      <c r="J24" s="83"/>
      <c r="K24" s="83"/>
      <c r="L24" s="83"/>
      <c r="M24" s="83"/>
      <c r="N24" s="83"/>
      <c r="O24" s="83"/>
    </row>
    <row r="25" spans="1:22" ht="18" customHeight="1">
      <c r="A25" s="83"/>
      <c r="B25" s="1330"/>
      <c r="C25" s="1331"/>
      <c r="D25" s="1334"/>
      <c r="E25" s="344"/>
      <c r="F25" s="344" t="s">
        <v>621</v>
      </c>
      <c r="G25" s="391" t="s">
        <v>46</v>
      </c>
      <c r="H25" s="83"/>
      <c r="I25" s="83"/>
      <c r="J25" s="83"/>
      <c r="K25" s="83"/>
      <c r="L25" s="83"/>
      <c r="M25" s="83"/>
      <c r="N25" s="83"/>
      <c r="O25" s="83"/>
      <c r="T25" s="179"/>
      <c r="U25" s="180" t="s">
        <v>46</v>
      </c>
      <c r="V25" s="181" t="s">
        <v>234</v>
      </c>
    </row>
    <row r="26" spans="1:22" ht="18" customHeight="1">
      <c r="A26" s="83"/>
      <c r="B26" s="392" t="s">
        <v>1</v>
      </c>
      <c r="C26" s="393"/>
      <c r="D26" s="394">
        <v>2</v>
      </c>
      <c r="E26" s="395">
        <v>51</v>
      </c>
      <c r="F26" s="396">
        <v>51</v>
      </c>
      <c r="G26" s="397">
        <v>54.4</v>
      </c>
      <c r="H26" s="83"/>
      <c r="I26" s="83"/>
      <c r="J26" s="83"/>
      <c r="K26" s="83"/>
      <c r="L26" s="83"/>
      <c r="M26" s="83"/>
      <c r="N26" s="83"/>
      <c r="O26" s="83"/>
      <c r="T26" s="182" t="s">
        <v>622</v>
      </c>
      <c r="U26" s="183">
        <v>54.4</v>
      </c>
      <c r="V26" s="184">
        <v>51</v>
      </c>
    </row>
    <row r="27" spans="1:22" ht="18" customHeight="1">
      <c r="A27" s="83"/>
      <c r="B27" s="380" t="s">
        <v>2</v>
      </c>
      <c r="C27" s="381"/>
      <c r="D27" s="398">
        <v>2</v>
      </c>
      <c r="E27" s="395">
        <v>50.4</v>
      </c>
      <c r="F27" s="399">
        <v>48.2</v>
      </c>
      <c r="G27" s="400">
        <v>47</v>
      </c>
      <c r="H27" s="83"/>
      <c r="I27" s="83"/>
      <c r="J27" s="83"/>
      <c r="K27" s="83"/>
      <c r="L27" s="83"/>
      <c r="M27" s="83"/>
      <c r="N27" s="83"/>
      <c r="O27" s="83"/>
      <c r="T27" s="182" t="s">
        <v>623</v>
      </c>
      <c r="U27" s="183">
        <v>47</v>
      </c>
      <c r="V27" s="184">
        <v>50.4</v>
      </c>
    </row>
    <row r="28" spans="1:22" ht="18" customHeight="1">
      <c r="A28" s="83"/>
      <c r="B28" s="1345" t="s">
        <v>410</v>
      </c>
      <c r="C28" s="401" t="s">
        <v>4</v>
      </c>
      <c r="D28" s="398">
        <v>3</v>
      </c>
      <c r="E28" s="395">
        <v>72.900000000000006</v>
      </c>
      <c r="F28" s="399">
        <v>73</v>
      </c>
      <c r="G28" s="400">
        <v>73.5</v>
      </c>
      <c r="H28" s="83"/>
      <c r="I28" s="83"/>
      <c r="J28" s="83"/>
      <c r="K28" s="83"/>
      <c r="L28" s="83"/>
      <c r="M28" s="83"/>
      <c r="N28" s="83"/>
      <c r="O28" s="83"/>
      <c r="T28" s="186" t="s">
        <v>411</v>
      </c>
      <c r="U28" s="183">
        <v>73.5</v>
      </c>
      <c r="V28" s="184">
        <v>72.900000000000006</v>
      </c>
    </row>
    <row r="29" spans="1:22" ht="18" customHeight="1">
      <c r="A29" s="83"/>
      <c r="B29" s="1346"/>
      <c r="C29" s="401" t="s">
        <v>5</v>
      </c>
      <c r="D29" s="398">
        <v>6</v>
      </c>
      <c r="E29" s="395">
        <v>48.8</v>
      </c>
      <c r="F29" s="399">
        <v>44.8</v>
      </c>
      <c r="G29" s="400">
        <v>44.8</v>
      </c>
      <c r="H29" s="83"/>
      <c r="I29" s="83"/>
      <c r="J29" s="83"/>
      <c r="K29" s="83"/>
      <c r="L29" s="83"/>
      <c r="M29" s="83"/>
      <c r="N29" s="83"/>
      <c r="O29" s="83"/>
      <c r="T29" s="186" t="s">
        <v>412</v>
      </c>
      <c r="U29" s="183">
        <v>44.8</v>
      </c>
      <c r="V29" s="184">
        <v>48.8</v>
      </c>
    </row>
    <row r="30" spans="1:22" ht="18" customHeight="1">
      <c r="A30" s="83"/>
      <c r="B30" s="1346"/>
      <c r="C30" s="401" t="s">
        <v>6</v>
      </c>
      <c r="D30" s="398">
        <v>3</v>
      </c>
      <c r="E30" s="395">
        <v>52.5</v>
      </c>
      <c r="F30" s="399">
        <v>51.3</v>
      </c>
      <c r="G30" s="400">
        <v>49.3</v>
      </c>
      <c r="H30" s="83"/>
      <c r="I30" s="83"/>
      <c r="J30" s="83"/>
      <c r="K30" s="83"/>
      <c r="L30" s="83"/>
      <c r="M30" s="83"/>
      <c r="N30" s="83"/>
      <c r="O30" s="83"/>
      <c r="T30" s="182" t="s">
        <v>624</v>
      </c>
      <c r="U30" s="183">
        <v>49.3</v>
      </c>
      <c r="V30" s="184">
        <v>52.5</v>
      </c>
    </row>
    <row r="31" spans="1:22" ht="18" customHeight="1">
      <c r="A31" s="83"/>
      <c r="B31" s="1346"/>
      <c r="C31" s="401" t="s">
        <v>223</v>
      </c>
      <c r="D31" s="398">
        <v>3</v>
      </c>
      <c r="E31" s="395">
        <v>53.3</v>
      </c>
      <c r="F31" s="399">
        <v>50.2</v>
      </c>
      <c r="G31" s="400">
        <v>49.7</v>
      </c>
      <c r="H31" s="83"/>
      <c r="I31" s="83"/>
      <c r="J31" s="83"/>
      <c r="K31" s="83"/>
      <c r="L31" s="83"/>
      <c r="M31" s="83"/>
      <c r="N31" s="83"/>
      <c r="O31" s="83"/>
      <c r="T31" s="182" t="s">
        <v>414</v>
      </c>
      <c r="U31" s="183">
        <v>49.7</v>
      </c>
      <c r="V31" s="184">
        <v>53.3</v>
      </c>
    </row>
    <row r="32" spans="1:22" ht="18" customHeight="1">
      <c r="A32" s="83"/>
      <c r="B32" s="1347"/>
      <c r="C32" s="401" t="s">
        <v>626</v>
      </c>
      <c r="D32" s="398">
        <v>3</v>
      </c>
      <c r="E32" s="395">
        <v>54.3</v>
      </c>
      <c r="F32" s="399">
        <v>51.3</v>
      </c>
      <c r="G32" s="400">
        <v>50.4</v>
      </c>
      <c r="H32" s="83"/>
      <c r="I32" s="83"/>
      <c r="J32" s="83"/>
      <c r="K32" s="83"/>
      <c r="L32" s="83"/>
      <c r="M32" s="83"/>
      <c r="N32" s="83"/>
      <c r="O32" s="83"/>
      <c r="T32" s="182" t="s">
        <v>627</v>
      </c>
      <c r="U32" s="183">
        <v>50.4</v>
      </c>
      <c r="V32" s="184">
        <v>54.3</v>
      </c>
    </row>
    <row r="33" spans="1:22" ht="18" customHeight="1" thickBot="1">
      <c r="A33" s="83"/>
      <c r="B33" s="402" t="s">
        <v>7</v>
      </c>
      <c r="C33" s="403"/>
      <c r="D33" s="404">
        <v>3</v>
      </c>
      <c r="E33" s="405">
        <v>65.3</v>
      </c>
      <c r="F33" s="406">
        <v>64.5</v>
      </c>
      <c r="G33" s="407">
        <v>66.599999999999994</v>
      </c>
      <c r="H33" s="83"/>
      <c r="I33" s="83"/>
      <c r="J33" s="83"/>
      <c r="K33" s="83"/>
      <c r="L33" s="83"/>
      <c r="M33" s="83"/>
      <c r="N33" s="83"/>
      <c r="O33" s="83"/>
      <c r="T33" s="187" t="s">
        <v>628</v>
      </c>
      <c r="U33" s="188">
        <v>66.599999999999994</v>
      </c>
      <c r="V33" s="189">
        <v>65.3</v>
      </c>
    </row>
    <row r="34" spans="1:22" ht="18" customHeight="1" thickTop="1" thickBot="1">
      <c r="A34" s="83"/>
      <c r="B34" s="408" t="s">
        <v>8</v>
      </c>
      <c r="C34" s="409"/>
      <c r="D34" s="410">
        <v>25</v>
      </c>
      <c r="E34" s="411">
        <v>55.6</v>
      </c>
      <c r="F34" s="411">
        <v>53.5</v>
      </c>
      <c r="G34" s="412">
        <v>53.6</v>
      </c>
      <c r="H34" s="83"/>
      <c r="I34" s="83"/>
      <c r="J34" s="83"/>
      <c r="K34" s="83"/>
      <c r="L34" s="83"/>
      <c r="M34" s="83"/>
      <c r="N34" s="83"/>
      <c r="O34" s="83"/>
    </row>
    <row r="35" spans="1:22" ht="17.25" customHeight="1">
      <c r="A35" s="83"/>
      <c r="B35" s="1410">
        <v>41</v>
      </c>
      <c r="C35" s="1410"/>
      <c r="D35" s="1410"/>
      <c r="E35" s="1410"/>
      <c r="F35" s="1410"/>
      <c r="G35" s="1410"/>
      <c r="H35" s="1410"/>
      <c r="I35" s="1410"/>
      <c r="J35" s="1410"/>
      <c r="K35" s="83"/>
      <c r="L35" s="83"/>
      <c r="M35" s="83"/>
      <c r="N35" s="83"/>
      <c r="O35" s="83"/>
    </row>
    <row r="36" spans="1:22" ht="13.5" customHeight="1" thickBot="1">
      <c r="A36" s="83"/>
      <c r="B36" s="1411">
        <v>34</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53.6</v>
      </c>
      <c r="E39" s="369">
        <v>40.5</v>
      </c>
      <c r="F39" s="369">
        <v>44.5</v>
      </c>
      <c r="G39" s="369">
        <v>58.4</v>
      </c>
      <c r="H39" s="369">
        <v>55.1</v>
      </c>
      <c r="I39" s="369">
        <v>60.4</v>
      </c>
      <c r="J39" s="370">
        <v>62.4</v>
      </c>
      <c r="L39" s="83"/>
      <c r="M39" s="83"/>
      <c r="N39" s="83"/>
      <c r="O39" s="83"/>
    </row>
    <row r="40" spans="1:22" ht="18" customHeight="1">
      <c r="A40" s="83"/>
      <c r="B40" s="365"/>
      <c r="C40" s="371" t="s">
        <v>34</v>
      </c>
      <c r="D40" s="368">
        <v>56</v>
      </c>
      <c r="E40" s="369">
        <v>46</v>
      </c>
      <c r="F40" s="369">
        <v>42.2</v>
      </c>
      <c r="G40" s="369">
        <v>61.7</v>
      </c>
      <c r="H40" s="369">
        <v>58.6</v>
      </c>
      <c r="I40" s="369">
        <v>65.8</v>
      </c>
      <c r="J40" s="370">
        <v>61.4</v>
      </c>
      <c r="L40" s="83"/>
      <c r="M40" s="83"/>
      <c r="N40" s="83"/>
      <c r="O40" s="83"/>
    </row>
    <row r="41" spans="1:22" ht="18" customHeight="1" thickBot="1">
      <c r="A41" s="83"/>
      <c r="B41" s="372"/>
      <c r="C41" s="373" t="s">
        <v>35</v>
      </c>
      <c r="D41" s="374">
        <v>51.3</v>
      </c>
      <c r="E41" s="375">
        <v>34.6</v>
      </c>
      <c r="F41" s="375">
        <v>47</v>
      </c>
      <c r="G41" s="375">
        <v>55.1</v>
      </c>
      <c r="H41" s="375">
        <v>51.5</v>
      </c>
      <c r="I41" s="375">
        <v>56.9</v>
      </c>
      <c r="J41" s="376">
        <v>64.3</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635</v>
      </c>
      <c r="N44" s="379" t="s">
        <v>46</v>
      </c>
      <c r="O44" s="83"/>
    </row>
    <row r="45" spans="1:22" ht="18" customHeight="1">
      <c r="A45" s="83"/>
      <c r="B45" s="1318" t="s">
        <v>21</v>
      </c>
      <c r="C45" s="1319"/>
      <c r="D45" s="381" t="s">
        <v>277</v>
      </c>
      <c r="E45" s="381"/>
      <c r="F45" s="381"/>
      <c r="G45" s="381"/>
      <c r="H45" s="381"/>
      <c r="I45" s="381"/>
      <c r="J45" s="381"/>
      <c r="K45" s="381"/>
      <c r="L45" s="382">
        <v>54.9</v>
      </c>
      <c r="M45" s="382">
        <v>48.9</v>
      </c>
      <c r="N45" s="383">
        <v>47.9</v>
      </c>
      <c r="O45" s="83"/>
    </row>
    <row r="46" spans="1:22" ht="18" customHeight="1">
      <c r="A46" s="83"/>
      <c r="B46" s="1320"/>
      <c r="C46" s="1321"/>
      <c r="D46" s="381" t="s">
        <v>278</v>
      </c>
      <c r="E46" s="381"/>
      <c r="F46" s="381"/>
      <c r="G46" s="381"/>
      <c r="H46" s="381"/>
      <c r="I46" s="381"/>
      <c r="J46" s="381"/>
      <c r="K46" s="381"/>
      <c r="L46" s="382">
        <v>72.099999999999994</v>
      </c>
      <c r="M46" s="382">
        <v>74.2</v>
      </c>
      <c r="N46" s="383">
        <v>74.5</v>
      </c>
      <c r="O46" s="83"/>
    </row>
    <row r="47" spans="1:22" ht="18" customHeight="1">
      <c r="A47" s="83"/>
      <c r="B47" s="1322"/>
      <c r="C47" s="1323"/>
      <c r="D47" s="381" t="s">
        <v>279</v>
      </c>
      <c r="E47" s="381"/>
      <c r="F47" s="381"/>
      <c r="G47" s="381"/>
      <c r="H47" s="381"/>
      <c r="I47" s="381"/>
      <c r="J47" s="381"/>
      <c r="K47" s="381"/>
      <c r="L47" s="382">
        <v>84.5</v>
      </c>
      <c r="M47" s="382">
        <v>84.7</v>
      </c>
      <c r="N47" s="383">
        <v>83</v>
      </c>
      <c r="O47" s="83"/>
    </row>
    <row r="48" spans="1:22" ht="18" customHeight="1">
      <c r="A48" s="83"/>
      <c r="B48" s="1318" t="s">
        <v>630</v>
      </c>
      <c r="C48" s="1319"/>
      <c r="D48" s="381" t="s">
        <v>631</v>
      </c>
      <c r="E48" s="381"/>
      <c r="F48" s="381"/>
      <c r="G48" s="381"/>
      <c r="H48" s="381"/>
      <c r="I48" s="381"/>
      <c r="J48" s="381"/>
      <c r="K48" s="381"/>
      <c r="L48" s="382">
        <v>47.4</v>
      </c>
      <c r="M48" s="382">
        <v>46.5</v>
      </c>
      <c r="N48" s="383">
        <v>47.9</v>
      </c>
      <c r="O48" s="83"/>
    </row>
    <row r="49" spans="1:15" ht="18" customHeight="1">
      <c r="A49" s="83"/>
      <c r="B49" s="1322"/>
      <c r="C49" s="1323"/>
      <c r="D49" s="381" t="s">
        <v>282</v>
      </c>
      <c r="E49" s="381"/>
      <c r="F49" s="381"/>
      <c r="G49" s="381"/>
      <c r="H49" s="381"/>
      <c r="I49" s="381"/>
      <c r="J49" s="381"/>
      <c r="K49" s="381"/>
      <c r="L49" s="382">
        <v>35.6</v>
      </c>
      <c r="M49" s="382">
        <v>33.5</v>
      </c>
      <c r="N49" s="383">
        <v>35.299999999999997</v>
      </c>
      <c r="O49" s="83"/>
    </row>
    <row r="50" spans="1:15" ht="18" customHeight="1">
      <c r="A50" s="83"/>
      <c r="B50" s="1403" t="s">
        <v>283</v>
      </c>
      <c r="C50" s="1404"/>
      <c r="D50" s="381" t="s">
        <v>284</v>
      </c>
      <c r="E50" s="381"/>
      <c r="F50" s="381"/>
      <c r="G50" s="381"/>
      <c r="H50" s="381"/>
      <c r="I50" s="381"/>
      <c r="J50" s="381"/>
      <c r="K50" s="413"/>
      <c r="L50" s="382">
        <v>54.7</v>
      </c>
      <c r="M50" s="382">
        <v>50.6</v>
      </c>
      <c r="N50" s="383">
        <v>52.6</v>
      </c>
      <c r="O50" s="83"/>
    </row>
    <row r="51" spans="1:15" ht="18" customHeight="1">
      <c r="A51" s="83"/>
      <c r="B51" s="1405"/>
      <c r="C51" s="1406"/>
      <c r="D51" s="381" t="s">
        <v>285</v>
      </c>
      <c r="E51" s="381"/>
      <c r="F51" s="381"/>
      <c r="G51" s="381"/>
      <c r="H51" s="381"/>
      <c r="I51" s="381"/>
      <c r="J51" s="381"/>
      <c r="K51" s="413"/>
      <c r="L51" s="382">
        <v>53.6</v>
      </c>
      <c r="M51" s="382">
        <v>48.5</v>
      </c>
      <c r="N51" s="383">
        <v>50.6</v>
      </c>
      <c r="O51" s="83"/>
    </row>
    <row r="52" spans="1:15" ht="18" customHeight="1">
      <c r="A52" s="83"/>
      <c r="B52" s="1405"/>
      <c r="C52" s="1406"/>
      <c r="D52" s="381" t="s">
        <v>286</v>
      </c>
      <c r="E52" s="381"/>
      <c r="F52" s="381"/>
      <c r="G52" s="381"/>
      <c r="H52" s="381"/>
      <c r="I52" s="381"/>
      <c r="J52" s="381"/>
      <c r="K52" s="413"/>
      <c r="L52" s="382">
        <v>63.1</v>
      </c>
      <c r="M52" s="382">
        <v>60.4</v>
      </c>
      <c r="N52" s="383">
        <v>67.099999999999994</v>
      </c>
      <c r="O52" s="83"/>
    </row>
    <row r="53" spans="1:15" ht="18" customHeight="1">
      <c r="A53" s="83"/>
      <c r="B53" s="1405"/>
      <c r="C53" s="1406"/>
      <c r="D53" s="381" t="s">
        <v>287</v>
      </c>
      <c r="E53" s="381"/>
      <c r="F53" s="381"/>
      <c r="G53" s="381"/>
      <c r="H53" s="381"/>
      <c r="I53" s="381"/>
      <c r="J53" s="381"/>
      <c r="K53" s="413"/>
      <c r="L53" s="382">
        <v>3.9</v>
      </c>
      <c r="M53" s="382">
        <v>3.8</v>
      </c>
      <c r="N53" s="383">
        <v>2.8</v>
      </c>
      <c r="O53" s="83"/>
    </row>
    <row r="54" spans="1:15" ht="18" customHeight="1">
      <c r="A54" s="83"/>
      <c r="B54" s="1405"/>
      <c r="C54" s="1406"/>
      <c r="D54" s="381" t="s">
        <v>632</v>
      </c>
      <c r="E54" s="381"/>
      <c r="F54" s="381"/>
      <c r="G54" s="381"/>
      <c r="H54" s="381"/>
      <c r="I54" s="381"/>
      <c r="J54" s="381"/>
      <c r="K54" s="413"/>
      <c r="L54" s="382">
        <v>11.4</v>
      </c>
      <c r="M54" s="382">
        <v>11</v>
      </c>
      <c r="N54" s="383">
        <v>10.1</v>
      </c>
      <c r="O54" s="83"/>
    </row>
    <row r="55" spans="1:15" ht="18" customHeight="1">
      <c r="A55" s="83"/>
      <c r="B55" s="1405"/>
      <c r="C55" s="1406"/>
      <c r="D55" s="381" t="s">
        <v>289</v>
      </c>
      <c r="E55" s="381"/>
      <c r="F55" s="381"/>
      <c r="G55" s="381"/>
      <c r="H55" s="381"/>
      <c r="I55" s="381"/>
      <c r="J55" s="381"/>
      <c r="K55" s="413"/>
      <c r="L55" s="382">
        <v>31.6</v>
      </c>
      <c r="M55" s="382">
        <v>25.2</v>
      </c>
      <c r="N55" s="383">
        <v>26.3</v>
      </c>
      <c r="O55" s="83"/>
    </row>
    <row r="56" spans="1:15" ht="18" customHeight="1">
      <c r="A56" s="83"/>
      <c r="B56" s="1405"/>
      <c r="C56" s="1406"/>
      <c r="D56" s="381" t="s">
        <v>633</v>
      </c>
      <c r="E56" s="381"/>
      <c r="F56" s="381"/>
      <c r="G56" s="381"/>
      <c r="H56" s="381"/>
      <c r="I56" s="381"/>
      <c r="J56" s="381"/>
      <c r="K56" s="413"/>
      <c r="L56" s="382">
        <v>32.200000000000003</v>
      </c>
      <c r="M56" s="382">
        <v>33.4</v>
      </c>
      <c r="N56" s="383">
        <v>33.299999999999997</v>
      </c>
      <c r="O56" s="83"/>
    </row>
    <row r="57" spans="1:15" ht="18" customHeight="1">
      <c r="A57" s="83"/>
      <c r="B57" s="1407"/>
      <c r="C57" s="1408"/>
      <c r="D57" s="381" t="s">
        <v>634</v>
      </c>
      <c r="E57" s="381"/>
      <c r="F57" s="381"/>
      <c r="G57" s="381"/>
      <c r="H57" s="381"/>
      <c r="I57" s="381"/>
      <c r="J57" s="381"/>
      <c r="K57" s="413"/>
      <c r="L57" s="382">
        <v>25.6</v>
      </c>
      <c r="M57" s="382">
        <v>26.9</v>
      </c>
      <c r="N57" s="383">
        <v>37.299999999999997</v>
      </c>
      <c r="O57" s="83"/>
    </row>
    <row r="58" spans="1:15" ht="18" customHeight="1">
      <c r="A58" s="83"/>
      <c r="B58" s="1318" t="s">
        <v>424</v>
      </c>
      <c r="C58" s="1319"/>
      <c r="D58" s="414" t="s">
        <v>291</v>
      </c>
      <c r="E58" s="414"/>
      <c r="F58" s="414"/>
      <c r="G58" s="414"/>
      <c r="H58" s="414"/>
      <c r="I58" s="414"/>
      <c r="J58" s="415"/>
      <c r="K58" s="415"/>
      <c r="L58" s="382">
        <v>73.7</v>
      </c>
      <c r="M58" s="382">
        <v>74.599999999999994</v>
      </c>
      <c r="N58" s="383">
        <v>75.5</v>
      </c>
      <c r="O58" s="83"/>
    </row>
    <row r="59" spans="1:15" ht="18" customHeight="1">
      <c r="A59" s="83"/>
      <c r="B59" s="1322"/>
      <c r="C59" s="1323"/>
      <c r="D59" s="401" t="s">
        <v>292</v>
      </c>
      <c r="E59" s="381"/>
      <c r="F59" s="381"/>
      <c r="G59" s="381"/>
      <c r="H59" s="381"/>
      <c r="I59" s="381"/>
      <c r="J59" s="381"/>
      <c r="K59" s="413"/>
      <c r="L59" s="382">
        <v>37.1</v>
      </c>
      <c r="M59" s="382">
        <v>38.4</v>
      </c>
      <c r="N59" s="383">
        <v>41.2</v>
      </c>
      <c r="O59" s="83"/>
    </row>
    <row r="60" spans="1:15" ht="18" customHeight="1">
      <c r="A60" s="83"/>
      <c r="B60" s="1318" t="s">
        <v>293</v>
      </c>
      <c r="C60" s="1319"/>
      <c r="D60" s="381" t="s">
        <v>294</v>
      </c>
      <c r="E60" s="381"/>
      <c r="F60" s="381"/>
      <c r="G60" s="381"/>
      <c r="H60" s="381"/>
      <c r="I60" s="381"/>
      <c r="J60" s="381"/>
      <c r="K60" s="413"/>
      <c r="L60" s="382">
        <v>62.4</v>
      </c>
      <c r="M60" s="382">
        <v>60.6</v>
      </c>
      <c r="N60" s="383">
        <v>61.6</v>
      </c>
      <c r="O60" s="83"/>
    </row>
    <row r="61" spans="1:15" ht="18" customHeight="1">
      <c r="A61" s="83"/>
      <c r="B61" s="1322"/>
      <c r="C61" s="1323"/>
      <c r="D61" s="381" t="s">
        <v>295</v>
      </c>
      <c r="E61" s="381"/>
      <c r="F61" s="381"/>
      <c r="G61" s="381"/>
      <c r="H61" s="381"/>
      <c r="I61" s="381"/>
      <c r="J61" s="381"/>
      <c r="K61" s="413"/>
      <c r="L61" s="382">
        <v>6.6</v>
      </c>
      <c r="M61" s="382">
        <v>6.1</v>
      </c>
      <c r="N61" s="383">
        <v>6.7</v>
      </c>
      <c r="O61" s="83"/>
    </row>
    <row r="62" spans="1:15" ht="18" customHeight="1">
      <c r="A62" s="83"/>
      <c r="B62" s="1318" t="s">
        <v>300</v>
      </c>
      <c r="C62" s="1319"/>
      <c r="D62" s="381" t="s">
        <v>395</v>
      </c>
      <c r="E62" s="381"/>
      <c r="F62" s="381"/>
      <c r="G62" s="381"/>
      <c r="H62" s="381"/>
      <c r="I62" s="381"/>
      <c r="J62" s="381"/>
      <c r="K62" s="413"/>
      <c r="L62" s="382">
        <v>78.599999999999994</v>
      </c>
      <c r="M62" s="382">
        <v>81.7</v>
      </c>
      <c r="N62" s="383">
        <v>78.900000000000006</v>
      </c>
      <c r="O62" s="83"/>
    </row>
    <row r="63" spans="1:15" ht="18" customHeight="1">
      <c r="A63" s="83"/>
      <c r="B63" s="1320"/>
      <c r="C63" s="1321"/>
      <c r="D63" s="381" t="s">
        <v>302</v>
      </c>
      <c r="E63" s="381"/>
      <c r="F63" s="381"/>
      <c r="G63" s="381"/>
      <c r="H63" s="381"/>
      <c r="I63" s="381"/>
      <c r="J63" s="381"/>
      <c r="K63" s="413"/>
      <c r="L63" s="382">
        <v>47.1</v>
      </c>
      <c r="M63" s="382">
        <v>47.8</v>
      </c>
      <c r="N63" s="383">
        <v>44.6</v>
      </c>
      <c r="O63" s="83"/>
    </row>
    <row r="64" spans="1:15" ht="18" customHeight="1" thickBot="1">
      <c r="A64" s="83"/>
      <c r="B64" s="1343"/>
      <c r="C64" s="1344"/>
      <c r="D64" s="385" t="s">
        <v>303</v>
      </c>
      <c r="E64" s="385"/>
      <c r="F64" s="385"/>
      <c r="G64" s="385"/>
      <c r="H64" s="385"/>
      <c r="I64" s="385"/>
      <c r="J64" s="385"/>
      <c r="K64" s="416"/>
      <c r="L64" s="386">
        <v>15</v>
      </c>
      <c r="M64" s="386">
        <v>16</v>
      </c>
      <c r="N64" s="387">
        <v>14.4</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1699</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581</v>
      </c>
      <c r="E5" s="1409">
        <v>2.3239999999999998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15.8</v>
      </c>
      <c r="F9" s="369">
        <v>17.7</v>
      </c>
      <c r="G9" s="369">
        <v>16.399999999999999</v>
      </c>
      <c r="H9" s="369">
        <v>18.100000000000001</v>
      </c>
      <c r="I9" s="369">
        <v>19.3</v>
      </c>
      <c r="J9" s="370">
        <v>12.7</v>
      </c>
      <c r="K9" s="83"/>
      <c r="L9" s="83"/>
      <c r="M9" s="83"/>
      <c r="N9" s="83"/>
      <c r="O9" s="83"/>
    </row>
    <row r="10" spans="1:15" ht="18" customHeight="1">
      <c r="A10" s="83"/>
      <c r="B10" s="365"/>
      <c r="C10" s="371" t="s">
        <v>34</v>
      </c>
      <c r="D10" s="368">
        <v>50.9</v>
      </c>
      <c r="E10" s="369">
        <v>8.4</v>
      </c>
      <c r="F10" s="369">
        <v>9.3000000000000007</v>
      </c>
      <c r="G10" s="369">
        <v>8.4</v>
      </c>
      <c r="H10" s="369">
        <v>9.1</v>
      </c>
      <c r="I10" s="369">
        <v>9.6</v>
      </c>
      <c r="J10" s="370">
        <v>6</v>
      </c>
      <c r="K10" s="83"/>
      <c r="L10" s="83"/>
      <c r="M10" s="83"/>
      <c r="N10" s="83"/>
      <c r="O10" s="83"/>
    </row>
    <row r="11" spans="1:15" ht="18" customHeight="1" thickBot="1">
      <c r="A11" s="83"/>
      <c r="B11" s="372"/>
      <c r="C11" s="373" t="s">
        <v>35</v>
      </c>
      <c r="D11" s="374">
        <v>49.1</v>
      </c>
      <c r="E11" s="375">
        <v>7.4</v>
      </c>
      <c r="F11" s="375">
        <v>8.4</v>
      </c>
      <c r="G11" s="375">
        <v>7.9</v>
      </c>
      <c r="H11" s="375">
        <v>9</v>
      </c>
      <c r="I11" s="375">
        <v>9.6</v>
      </c>
      <c r="J11" s="376">
        <v>6.7</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645</v>
      </c>
      <c r="J13" s="379" t="s">
        <v>47</v>
      </c>
      <c r="K13" s="83"/>
      <c r="L13" s="83"/>
      <c r="M13" s="83"/>
      <c r="N13" s="83"/>
      <c r="O13" s="83"/>
    </row>
    <row r="14" spans="1:15" ht="18" customHeight="1">
      <c r="A14" s="83"/>
      <c r="B14" s="380" t="s">
        <v>636</v>
      </c>
      <c r="C14" s="381"/>
      <c r="D14" s="381"/>
      <c r="E14" s="381"/>
      <c r="F14" s="381"/>
      <c r="G14" s="381"/>
      <c r="H14" s="382">
        <v>5.9</v>
      </c>
      <c r="I14" s="382">
        <v>5.3</v>
      </c>
      <c r="J14" s="383">
        <v>6.7</v>
      </c>
      <c r="K14" s="83"/>
      <c r="L14" s="83"/>
      <c r="M14" s="83"/>
      <c r="N14" s="83"/>
      <c r="O14" s="83"/>
    </row>
    <row r="15" spans="1:15" ht="18" customHeight="1">
      <c r="A15" s="83"/>
      <c r="B15" s="380" t="s">
        <v>564</v>
      </c>
      <c r="C15" s="381"/>
      <c r="D15" s="381"/>
      <c r="E15" s="381"/>
      <c r="F15" s="381"/>
      <c r="G15" s="381"/>
      <c r="H15" s="382">
        <v>33.1</v>
      </c>
      <c r="I15" s="382">
        <v>37.4</v>
      </c>
      <c r="J15" s="383">
        <v>33.200000000000003</v>
      </c>
      <c r="K15" s="83"/>
      <c r="L15" s="83"/>
      <c r="M15" s="83"/>
      <c r="N15" s="83"/>
      <c r="O15" s="83"/>
    </row>
    <row r="16" spans="1:15" ht="18" customHeight="1">
      <c r="A16" s="83"/>
      <c r="B16" s="380" t="s">
        <v>565</v>
      </c>
      <c r="C16" s="381"/>
      <c r="D16" s="381"/>
      <c r="E16" s="381"/>
      <c r="F16" s="381"/>
      <c r="G16" s="381"/>
      <c r="H16" s="382">
        <v>28.5</v>
      </c>
      <c r="I16" s="382">
        <v>31.7</v>
      </c>
      <c r="J16" s="383">
        <v>29.8</v>
      </c>
      <c r="K16" s="83"/>
      <c r="L16" s="83"/>
      <c r="M16" s="83"/>
      <c r="N16" s="83"/>
      <c r="O16" s="83"/>
    </row>
    <row r="17" spans="1:22" ht="18" customHeight="1" thickBot="1">
      <c r="A17" s="83"/>
      <c r="B17" s="384" t="s">
        <v>566</v>
      </c>
      <c r="C17" s="385"/>
      <c r="D17" s="385"/>
      <c r="E17" s="385"/>
      <c r="F17" s="385"/>
      <c r="G17" s="385"/>
      <c r="H17" s="386">
        <v>42.8</v>
      </c>
      <c r="I17" s="386">
        <v>49.2</v>
      </c>
      <c r="J17" s="387">
        <v>41.8</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645</v>
      </c>
      <c r="G24" s="389"/>
      <c r="H24" s="83"/>
      <c r="I24" s="83"/>
      <c r="J24" s="83"/>
      <c r="K24" s="83"/>
      <c r="L24" s="83"/>
      <c r="M24" s="83"/>
      <c r="N24" s="83"/>
      <c r="O24" s="83"/>
    </row>
    <row r="25" spans="1:22" ht="18" customHeight="1">
      <c r="A25" s="83"/>
      <c r="B25" s="1330"/>
      <c r="C25" s="1331"/>
      <c r="D25" s="1334"/>
      <c r="E25" s="344"/>
      <c r="F25" s="344" t="s">
        <v>621</v>
      </c>
      <c r="G25" s="391" t="s">
        <v>47</v>
      </c>
      <c r="H25" s="83"/>
      <c r="I25" s="83"/>
      <c r="J25" s="83"/>
      <c r="K25" s="83"/>
      <c r="L25" s="83"/>
      <c r="M25" s="83"/>
      <c r="N25" s="83"/>
      <c r="O25" s="83"/>
      <c r="T25" s="179"/>
      <c r="U25" s="180" t="s">
        <v>47</v>
      </c>
      <c r="V25" s="181" t="s">
        <v>234</v>
      </c>
    </row>
    <row r="26" spans="1:22" ht="18" customHeight="1">
      <c r="A26" s="83"/>
      <c r="B26" s="392" t="s">
        <v>1</v>
      </c>
      <c r="C26" s="393"/>
      <c r="D26" s="394">
        <v>2</v>
      </c>
      <c r="E26" s="395">
        <v>51</v>
      </c>
      <c r="F26" s="396">
        <v>50.3</v>
      </c>
      <c r="G26" s="397">
        <v>49.8</v>
      </c>
      <c r="H26" s="83"/>
      <c r="I26" s="83"/>
      <c r="J26" s="83"/>
      <c r="K26" s="83"/>
      <c r="L26" s="83"/>
      <c r="M26" s="83"/>
      <c r="N26" s="83"/>
      <c r="O26" s="83"/>
      <c r="T26" s="182" t="s">
        <v>622</v>
      </c>
      <c r="U26" s="183">
        <v>49.8</v>
      </c>
      <c r="V26" s="184">
        <v>51</v>
      </c>
    </row>
    <row r="27" spans="1:22" ht="18" customHeight="1">
      <c r="A27" s="83"/>
      <c r="B27" s="380" t="s">
        <v>2</v>
      </c>
      <c r="C27" s="381"/>
      <c r="D27" s="398">
        <v>2</v>
      </c>
      <c r="E27" s="395">
        <v>50.4</v>
      </c>
      <c r="F27" s="399">
        <v>50.3</v>
      </c>
      <c r="G27" s="400">
        <v>50.7</v>
      </c>
      <c r="H27" s="83"/>
      <c r="I27" s="83"/>
      <c r="J27" s="83"/>
      <c r="K27" s="83"/>
      <c r="L27" s="83"/>
      <c r="M27" s="83"/>
      <c r="N27" s="83"/>
      <c r="O27" s="83"/>
      <c r="T27" s="182" t="s">
        <v>623</v>
      </c>
      <c r="U27" s="183">
        <v>50.7</v>
      </c>
      <c r="V27" s="184">
        <v>50.4</v>
      </c>
    </row>
    <row r="28" spans="1:22" ht="18" customHeight="1">
      <c r="A28" s="83"/>
      <c r="B28" s="1345" t="s">
        <v>410</v>
      </c>
      <c r="C28" s="401" t="s">
        <v>4</v>
      </c>
      <c r="D28" s="398">
        <v>3</v>
      </c>
      <c r="E28" s="395">
        <v>72.900000000000006</v>
      </c>
      <c r="F28" s="399">
        <v>72.8</v>
      </c>
      <c r="G28" s="400">
        <v>73.2</v>
      </c>
      <c r="H28" s="83"/>
      <c r="I28" s="83"/>
      <c r="J28" s="83"/>
      <c r="K28" s="83"/>
      <c r="L28" s="83"/>
      <c r="M28" s="83"/>
      <c r="N28" s="83"/>
      <c r="O28" s="83"/>
      <c r="T28" s="186" t="s">
        <v>411</v>
      </c>
      <c r="U28" s="183">
        <v>73.2</v>
      </c>
      <c r="V28" s="184">
        <v>72.900000000000006</v>
      </c>
    </row>
    <row r="29" spans="1:22" ht="18" customHeight="1">
      <c r="A29" s="83"/>
      <c r="B29" s="1346"/>
      <c r="C29" s="401" t="s">
        <v>5</v>
      </c>
      <c r="D29" s="398">
        <v>6</v>
      </c>
      <c r="E29" s="395">
        <v>48.8</v>
      </c>
      <c r="F29" s="399">
        <v>49.8</v>
      </c>
      <c r="G29" s="400">
        <v>47.6</v>
      </c>
      <c r="H29" s="83"/>
      <c r="I29" s="83"/>
      <c r="J29" s="83"/>
      <c r="K29" s="83"/>
      <c r="L29" s="83"/>
      <c r="M29" s="83"/>
      <c r="N29" s="83"/>
      <c r="O29" s="83"/>
      <c r="T29" s="186" t="s">
        <v>412</v>
      </c>
      <c r="U29" s="183">
        <v>47.6</v>
      </c>
      <c r="V29" s="184">
        <v>48.8</v>
      </c>
    </row>
    <row r="30" spans="1:22" ht="18" customHeight="1">
      <c r="A30" s="83"/>
      <c r="B30" s="1346"/>
      <c r="C30" s="401" t="s">
        <v>6</v>
      </c>
      <c r="D30" s="398">
        <v>3</v>
      </c>
      <c r="E30" s="395">
        <v>52.5</v>
      </c>
      <c r="F30" s="399">
        <v>52.4</v>
      </c>
      <c r="G30" s="400">
        <v>53.1</v>
      </c>
      <c r="H30" s="83"/>
      <c r="I30" s="83"/>
      <c r="J30" s="83"/>
      <c r="K30" s="83"/>
      <c r="L30" s="83"/>
      <c r="M30" s="83"/>
      <c r="N30" s="83"/>
      <c r="O30" s="83"/>
      <c r="T30" s="182" t="s">
        <v>624</v>
      </c>
      <c r="U30" s="183">
        <v>53.1</v>
      </c>
      <c r="V30" s="184">
        <v>52.5</v>
      </c>
    </row>
    <row r="31" spans="1:22" ht="18" customHeight="1">
      <c r="A31" s="83"/>
      <c r="B31" s="1346"/>
      <c r="C31" s="401" t="s">
        <v>223</v>
      </c>
      <c r="D31" s="398">
        <v>3</v>
      </c>
      <c r="E31" s="395">
        <v>53.3</v>
      </c>
      <c r="F31" s="399">
        <v>53.8</v>
      </c>
      <c r="G31" s="400">
        <v>52.6</v>
      </c>
      <c r="H31" s="83"/>
      <c r="I31" s="83"/>
      <c r="J31" s="83"/>
      <c r="K31" s="83"/>
      <c r="L31" s="83"/>
      <c r="M31" s="83"/>
      <c r="N31" s="83"/>
      <c r="O31" s="83"/>
      <c r="T31" s="182" t="s">
        <v>414</v>
      </c>
      <c r="U31" s="183">
        <v>52.6</v>
      </c>
      <c r="V31" s="184">
        <v>53.3</v>
      </c>
    </row>
    <row r="32" spans="1:22" ht="18" customHeight="1">
      <c r="A32" s="83"/>
      <c r="B32" s="1347"/>
      <c r="C32" s="401" t="s">
        <v>12</v>
      </c>
      <c r="D32" s="398">
        <v>3</v>
      </c>
      <c r="E32" s="395">
        <v>54.3</v>
      </c>
      <c r="F32" s="399">
        <v>54.5</v>
      </c>
      <c r="G32" s="400">
        <v>54.3</v>
      </c>
      <c r="H32" s="83"/>
      <c r="I32" s="83"/>
      <c r="J32" s="83"/>
      <c r="K32" s="83"/>
      <c r="L32" s="83"/>
      <c r="M32" s="83"/>
      <c r="N32" s="83"/>
      <c r="O32" s="83"/>
      <c r="T32" s="182" t="s">
        <v>627</v>
      </c>
      <c r="U32" s="183">
        <v>54.3</v>
      </c>
      <c r="V32" s="184">
        <v>54.3</v>
      </c>
    </row>
    <row r="33" spans="1:22" ht="18" customHeight="1" thickBot="1">
      <c r="A33" s="83"/>
      <c r="B33" s="402" t="s">
        <v>7</v>
      </c>
      <c r="C33" s="403"/>
      <c r="D33" s="404">
        <v>3</v>
      </c>
      <c r="E33" s="405">
        <v>65.3</v>
      </c>
      <c r="F33" s="406">
        <v>65.7</v>
      </c>
      <c r="G33" s="407">
        <v>64.900000000000006</v>
      </c>
      <c r="H33" s="83"/>
      <c r="I33" s="83"/>
      <c r="J33" s="83"/>
      <c r="K33" s="83"/>
      <c r="L33" s="83"/>
      <c r="M33" s="83"/>
      <c r="N33" s="83"/>
      <c r="O33" s="83"/>
      <c r="T33" s="187" t="s">
        <v>628</v>
      </c>
      <c r="U33" s="188">
        <v>64.900000000000006</v>
      </c>
      <c r="V33" s="189">
        <v>65.3</v>
      </c>
    </row>
    <row r="34" spans="1:22" ht="18" customHeight="1" thickTop="1" thickBot="1">
      <c r="A34" s="83"/>
      <c r="B34" s="408" t="s">
        <v>8</v>
      </c>
      <c r="C34" s="409"/>
      <c r="D34" s="410">
        <v>25</v>
      </c>
      <c r="E34" s="411">
        <v>55.6</v>
      </c>
      <c r="F34" s="411">
        <v>55.9</v>
      </c>
      <c r="G34" s="412">
        <v>55.2</v>
      </c>
      <c r="H34" s="83"/>
      <c r="I34" s="83"/>
      <c r="J34" s="83"/>
      <c r="K34" s="83"/>
      <c r="L34" s="83"/>
      <c r="M34" s="83"/>
      <c r="N34" s="83"/>
      <c r="O34" s="83"/>
    </row>
    <row r="35" spans="1:22" ht="17.25" customHeight="1">
      <c r="A35" s="83"/>
      <c r="B35" s="1410">
        <v>28</v>
      </c>
      <c r="C35" s="1410"/>
      <c r="D35" s="1410"/>
      <c r="E35" s="1410"/>
      <c r="F35" s="1410"/>
      <c r="G35" s="1410"/>
      <c r="H35" s="1410"/>
      <c r="I35" s="1410"/>
      <c r="J35" s="1410"/>
      <c r="K35" s="83"/>
      <c r="L35" s="83"/>
      <c r="M35" s="83"/>
      <c r="N35" s="83"/>
      <c r="O35" s="83"/>
    </row>
    <row r="36" spans="1:22" ht="13.5" customHeight="1" thickBot="1">
      <c r="A36" s="83"/>
      <c r="B36" s="1411">
        <v>20</v>
      </c>
      <c r="C36" s="1411"/>
      <c r="D36" s="1411"/>
      <c r="E36" s="1411"/>
      <c r="F36" s="1411"/>
      <c r="G36" s="1411"/>
      <c r="H36" s="1411"/>
      <c r="I36" s="1411"/>
      <c r="J36" s="321" t="s">
        <v>646</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55.2</v>
      </c>
      <c r="E39" s="369">
        <v>39.700000000000003</v>
      </c>
      <c r="F39" s="369">
        <v>46.3</v>
      </c>
      <c r="G39" s="369">
        <v>55.8</v>
      </c>
      <c r="H39" s="369">
        <v>62.2</v>
      </c>
      <c r="I39" s="369">
        <v>63.1</v>
      </c>
      <c r="J39" s="370">
        <v>64.400000000000006</v>
      </c>
      <c r="L39" s="83"/>
      <c r="M39" s="83"/>
      <c r="N39" s="83"/>
      <c r="O39" s="83"/>
    </row>
    <row r="40" spans="1:22" ht="18" customHeight="1">
      <c r="A40" s="83"/>
      <c r="B40" s="365"/>
      <c r="C40" s="371" t="s">
        <v>34</v>
      </c>
      <c r="D40" s="368">
        <v>58</v>
      </c>
      <c r="E40" s="369">
        <v>45</v>
      </c>
      <c r="F40" s="369">
        <v>49.3</v>
      </c>
      <c r="G40" s="369">
        <v>56.5</v>
      </c>
      <c r="H40" s="369">
        <v>64</v>
      </c>
      <c r="I40" s="369">
        <v>66.099999999999994</v>
      </c>
      <c r="J40" s="370">
        <v>69.3</v>
      </c>
      <c r="L40" s="83"/>
      <c r="M40" s="83"/>
      <c r="N40" s="83"/>
      <c r="O40" s="83"/>
    </row>
    <row r="41" spans="1:22" ht="18" customHeight="1" thickBot="1">
      <c r="A41" s="83"/>
      <c r="B41" s="372"/>
      <c r="C41" s="373" t="s">
        <v>35</v>
      </c>
      <c r="D41" s="374">
        <v>52.4</v>
      </c>
      <c r="E41" s="375">
        <v>33.799999999999997</v>
      </c>
      <c r="F41" s="375">
        <v>42.9</v>
      </c>
      <c r="G41" s="375">
        <v>55.1</v>
      </c>
      <c r="H41" s="375">
        <v>60.5</v>
      </c>
      <c r="I41" s="375">
        <v>60.1</v>
      </c>
      <c r="J41" s="376">
        <v>60.1</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647</v>
      </c>
      <c r="O43" s="83"/>
    </row>
    <row r="44" spans="1:22" ht="18" customHeight="1">
      <c r="A44" s="83"/>
      <c r="B44" s="361"/>
      <c r="C44" s="362"/>
      <c r="D44" s="1317" t="s">
        <v>275</v>
      </c>
      <c r="E44" s="1317"/>
      <c r="F44" s="1317"/>
      <c r="G44" s="1317"/>
      <c r="H44" s="1317"/>
      <c r="I44" s="1317"/>
      <c r="J44" s="1317"/>
      <c r="K44" s="1348"/>
      <c r="L44" s="378" t="s">
        <v>234</v>
      </c>
      <c r="M44" s="378" t="s">
        <v>645</v>
      </c>
      <c r="N44" s="379" t="s">
        <v>47</v>
      </c>
      <c r="O44" s="83"/>
    </row>
    <row r="45" spans="1:22" ht="18" customHeight="1">
      <c r="A45" s="83"/>
      <c r="B45" s="1318" t="s">
        <v>21</v>
      </c>
      <c r="C45" s="1319"/>
      <c r="D45" s="381" t="s">
        <v>277</v>
      </c>
      <c r="E45" s="381"/>
      <c r="F45" s="381"/>
      <c r="G45" s="381"/>
      <c r="H45" s="381"/>
      <c r="I45" s="381"/>
      <c r="J45" s="381"/>
      <c r="K45" s="381"/>
      <c r="L45" s="382">
        <v>54.9</v>
      </c>
      <c r="M45" s="382">
        <v>55.8</v>
      </c>
      <c r="N45" s="383">
        <v>53.4</v>
      </c>
      <c r="O45" s="83"/>
    </row>
    <row r="46" spans="1:22" ht="18" customHeight="1">
      <c r="A46" s="83"/>
      <c r="B46" s="1320"/>
      <c r="C46" s="1321"/>
      <c r="D46" s="381" t="s">
        <v>278</v>
      </c>
      <c r="E46" s="381"/>
      <c r="F46" s="381"/>
      <c r="G46" s="381"/>
      <c r="H46" s="381"/>
      <c r="I46" s="381"/>
      <c r="J46" s="381"/>
      <c r="K46" s="381"/>
      <c r="L46" s="382">
        <v>72.099999999999994</v>
      </c>
      <c r="M46" s="382">
        <v>71.5</v>
      </c>
      <c r="N46" s="383">
        <v>69.900000000000006</v>
      </c>
      <c r="O46" s="83"/>
    </row>
    <row r="47" spans="1:22" ht="18" customHeight="1">
      <c r="A47" s="83"/>
      <c r="B47" s="1322"/>
      <c r="C47" s="1323"/>
      <c r="D47" s="381" t="s">
        <v>279</v>
      </c>
      <c r="E47" s="381"/>
      <c r="F47" s="381"/>
      <c r="G47" s="381"/>
      <c r="H47" s="381"/>
      <c r="I47" s="381"/>
      <c r="J47" s="381"/>
      <c r="K47" s="381"/>
      <c r="L47" s="382">
        <v>84.5</v>
      </c>
      <c r="M47" s="382">
        <v>83.8</v>
      </c>
      <c r="N47" s="383">
        <v>81.8</v>
      </c>
      <c r="O47" s="83"/>
    </row>
    <row r="48" spans="1:22" ht="18" customHeight="1">
      <c r="A48" s="83"/>
      <c r="B48" s="1318" t="s">
        <v>648</v>
      </c>
      <c r="C48" s="1319"/>
      <c r="D48" s="381" t="s">
        <v>631</v>
      </c>
      <c r="E48" s="381"/>
      <c r="F48" s="381"/>
      <c r="G48" s="381"/>
      <c r="H48" s="381"/>
      <c r="I48" s="381"/>
      <c r="J48" s="381"/>
      <c r="K48" s="381"/>
      <c r="L48" s="382">
        <v>47.4</v>
      </c>
      <c r="M48" s="382">
        <v>47.5</v>
      </c>
      <c r="N48" s="383">
        <v>45.6</v>
      </c>
      <c r="O48" s="83"/>
    </row>
    <row r="49" spans="1:15" ht="18" customHeight="1">
      <c r="A49" s="83"/>
      <c r="B49" s="1322"/>
      <c r="C49" s="1323"/>
      <c r="D49" s="381" t="s">
        <v>282</v>
      </c>
      <c r="E49" s="381"/>
      <c r="F49" s="381"/>
      <c r="G49" s="381"/>
      <c r="H49" s="381"/>
      <c r="I49" s="381"/>
      <c r="J49" s="381"/>
      <c r="K49" s="381"/>
      <c r="L49" s="382">
        <v>35.6</v>
      </c>
      <c r="M49" s="382">
        <v>36</v>
      </c>
      <c r="N49" s="383">
        <v>33</v>
      </c>
      <c r="O49" s="83"/>
    </row>
    <row r="50" spans="1:15" ht="18" customHeight="1">
      <c r="A50" s="83"/>
      <c r="B50" s="1403" t="s">
        <v>283</v>
      </c>
      <c r="C50" s="1404"/>
      <c r="D50" s="381" t="s">
        <v>284</v>
      </c>
      <c r="E50" s="381"/>
      <c r="F50" s="381"/>
      <c r="G50" s="381"/>
      <c r="H50" s="381"/>
      <c r="I50" s="381"/>
      <c r="J50" s="381"/>
      <c r="K50" s="413"/>
      <c r="L50" s="382">
        <v>54.7</v>
      </c>
      <c r="M50" s="382">
        <v>57.3</v>
      </c>
      <c r="N50" s="383">
        <v>56.6</v>
      </c>
      <c r="O50" s="83"/>
    </row>
    <row r="51" spans="1:15" ht="18" customHeight="1">
      <c r="A51" s="83"/>
      <c r="B51" s="1405"/>
      <c r="C51" s="1406"/>
      <c r="D51" s="381" t="s">
        <v>285</v>
      </c>
      <c r="E51" s="381"/>
      <c r="F51" s="381"/>
      <c r="G51" s="381"/>
      <c r="H51" s="381"/>
      <c r="I51" s="381"/>
      <c r="J51" s="381"/>
      <c r="K51" s="413"/>
      <c r="L51" s="382">
        <v>53.6</v>
      </c>
      <c r="M51" s="382">
        <v>56.7</v>
      </c>
      <c r="N51" s="383">
        <v>65.3</v>
      </c>
      <c r="O51" s="83"/>
    </row>
    <row r="52" spans="1:15" ht="18" customHeight="1">
      <c r="A52" s="83"/>
      <c r="B52" s="1405"/>
      <c r="C52" s="1406"/>
      <c r="D52" s="381" t="s">
        <v>286</v>
      </c>
      <c r="E52" s="381"/>
      <c r="F52" s="381"/>
      <c r="G52" s="381"/>
      <c r="H52" s="381"/>
      <c r="I52" s="381"/>
      <c r="J52" s="381"/>
      <c r="K52" s="413"/>
      <c r="L52" s="382">
        <v>63.1</v>
      </c>
      <c r="M52" s="382">
        <v>64.599999999999994</v>
      </c>
      <c r="N52" s="383">
        <v>60</v>
      </c>
      <c r="O52" s="83"/>
    </row>
    <row r="53" spans="1:15" ht="18" customHeight="1">
      <c r="A53" s="83"/>
      <c r="B53" s="1405"/>
      <c r="C53" s="1406"/>
      <c r="D53" s="381" t="s">
        <v>287</v>
      </c>
      <c r="E53" s="381"/>
      <c r="F53" s="381"/>
      <c r="G53" s="381"/>
      <c r="H53" s="381"/>
      <c r="I53" s="381"/>
      <c r="J53" s="381"/>
      <c r="K53" s="413"/>
      <c r="L53" s="382">
        <v>3.9</v>
      </c>
      <c r="M53" s="382">
        <v>3.9</v>
      </c>
      <c r="N53" s="383">
        <v>3.4</v>
      </c>
      <c r="O53" s="83"/>
    </row>
    <row r="54" spans="1:15" ht="18" customHeight="1">
      <c r="A54" s="83"/>
      <c r="B54" s="1405"/>
      <c r="C54" s="1406"/>
      <c r="D54" s="381" t="s">
        <v>649</v>
      </c>
      <c r="E54" s="381"/>
      <c r="F54" s="381"/>
      <c r="G54" s="381"/>
      <c r="H54" s="381"/>
      <c r="I54" s="381"/>
      <c r="J54" s="381"/>
      <c r="K54" s="413"/>
      <c r="L54" s="382">
        <v>11.4</v>
      </c>
      <c r="M54" s="382">
        <v>11</v>
      </c>
      <c r="N54" s="383">
        <v>12.7</v>
      </c>
      <c r="O54" s="83"/>
    </row>
    <row r="55" spans="1:15" ht="18" customHeight="1">
      <c r="A55" s="83"/>
      <c r="B55" s="1405"/>
      <c r="C55" s="1406"/>
      <c r="D55" s="381" t="s">
        <v>289</v>
      </c>
      <c r="E55" s="381"/>
      <c r="F55" s="381"/>
      <c r="G55" s="381"/>
      <c r="H55" s="381"/>
      <c r="I55" s="381"/>
      <c r="J55" s="381"/>
      <c r="K55" s="413"/>
      <c r="L55" s="382">
        <v>31.6</v>
      </c>
      <c r="M55" s="382">
        <v>33.700000000000003</v>
      </c>
      <c r="N55" s="383">
        <v>34.299999999999997</v>
      </c>
      <c r="O55" s="83"/>
    </row>
    <row r="56" spans="1:15" ht="18" customHeight="1">
      <c r="A56" s="83"/>
      <c r="B56" s="1405"/>
      <c r="C56" s="1406"/>
      <c r="D56" s="381" t="s">
        <v>633</v>
      </c>
      <c r="E56" s="381"/>
      <c r="F56" s="381"/>
      <c r="G56" s="381"/>
      <c r="H56" s="381"/>
      <c r="I56" s="381"/>
      <c r="J56" s="381"/>
      <c r="K56" s="413"/>
      <c r="L56" s="382">
        <v>32.200000000000003</v>
      </c>
      <c r="M56" s="382">
        <v>30.5</v>
      </c>
      <c r="N56" s="383">
        <v>27.2</v>
      </c>
      <c r="O56" s="83"/>
    </row>
    <row r="57" spans="1:15" ht="18" customHeight="1">
      <c r="A57" s="83"/>
      <c r="B57" s="1407"/>
      <c r="C57" s="1408"/>
      <c r="D57" s="381" t="s">
        <v>634</v>
      </c>
      <c r="E57" s="381"/>
      <c r="F57" s="381"/>
      <c r="G57" s="381"/>
      <c r="H57" s="381"/>
      <c r="I57" s="381"/>
      <c r="J57" s="381"/>
      <c r="K57" s="413"/>
      <c r="L57" s="382">
        <v>25.6</v>
      </c>
      <c r="M57" s="382">
        <v>22.4</v>
      </c>
      <c r="N57" s="383">
        <v>23.1</v>
      </c>
      <c r="O57" s="83"/>
    </row>
    <row r="58" spans="1:15" ht="18" customHeight="1">
      <c r="A58" s="83"/>
      <c r="B58" s="1318" t="s">
        <v>424</v>
      </c>
      <c r="C58" s="1319"/>
      <c r="D58" s="414" t="s">
        <v>291</v>
      </c>
      <c r="E58" s="414"/>
      <c r="F58" s="414"/>
      <c r="G58" s="414"/>
      <c r="H58" s="414"/>
      <c r="I58" s="414"/>
      <c r="J58" s="415"/>
      <c r="K58" s="415"/>
      <c r="L58" s="382">
        <v>73.7</v>
      </c>
      <c r="M58" s="382">
        <v>73.400000000000006</v>
      </c>
      <c r="N58" s="383">
        <v>68.5</v>
      </c>
      <c r="O58" s="83"/>
    </row>
    <row r="59" spans="1:15" ht="18" customHeight="1">
      <c r="A59" s="83"/>
      <c r="B59" s="1322"/>
      <c r="C59" s="1323"/>
      <c r="D59" s="401" t="s">
        <v>292</v>
      </c>
      <c r="E59" s="381"/>
      <c r="F59" s="381"/>
      <c r="G59" s="381"/>
      <c r="H59" s="381"/>
      <c r="I59" s="381"/>
      <c r="J59" s="381"/>
      <c r="K59" s="413"/>
      <c r="L59" s="382">
        <v>37.1</v>
      </c>
      <c r="M59" s="382">
        <v>36.299999999999997</v>
      </c>
      <c r="N59" s="383">
        <v>34.299999999999997</v>
      </c>
      <c r="O59" s="83"/>
    </row>
    <row r="60" spans="1:15" ht="18" customHeight="1">
      <c r="A60" s="83"/>
      <c r="B60" s="1318" t="s">
        <v>293</v>
      </c>
      <c r="C60" s="1319"/>
      <c r="D60" s="381" t="s">
        <v>294</v>
      </c>
      <c r="E60" s="381"/>
      <c r="F60" s="381"/>
      <c r="G60" s="381"/>
      <c r="H60" s="381"/>
      <c r="I60" s="381"/>
      <c r="J60" s="381"/>
      <c r="K60" s="413"/>
      <c r="L60" s="382">
        <v>62.4</v>
      </c>
      <c r="M60" s="382">
        <v>62.5</v>
      </c>
      <c r="N60" s="383">
        <v>61.3</v>
      </c>
      <c r="O60" s="83"/>
    </row>
    <row r="61" spans="1:15" ht="18" customHeight="1">
      <c r="A61" s="83"/>
      <c r="B61" s="1322"/>
      <c r="C61" s="1323"/>
      <c r="D61" s="381" t="s">
        <v>295</v>
      </c>
      <c r="E61" s="381"/>
      <c r="F61" s="381"/>
      <c r="G61" s="381"/>
      <c r="H61" s="381"/>
      <c r="I61" s="381"/>
      <c r="J61" s="381"/>
      <c r="K61" s="413"/>
      <c r="L61" s="382">
        <v>6.6</v>
      </c>
      <c r="M61" s="382">
        <v>7.2</v>
      </c>
      <c r="N61" s="383">
        <v>7.1</v>
      </c>
      <c r="O61" s="83"/>
    </row>
    <row r="62" spans="1:15" ht="18" customHeight="1">
      <c r="A62" s="83"/>
      <c r="B62" s="1318" t="s">
        <v>300</v>
      </c>
      <c r="C62" s="1319"/>
      <c r="D62" s="381" t="s">
        <v>395</v>
      </c>
      <c r="E62" s="381"/>
      <c r="F62" s="381"/>
      <c r="G62" s="381"/>
      <c r="H62" s="381"/>
      <c r="I62" s="381"/>
      <c r="J62" s="381"/>
      <c r="K62" s="413"/>
      <c r="L62" s="382">
        <v>78.599999999999994</v>
      </c>
      <c r="M62" s="382">
        <v>77.2</v>
      </c>
      <c r="N62" s="383">
        <v>74.5</v>
      </c>
      <c r="O62" s="83"/>
    </row>
    <row r="63" spans="1:15" ht="18" customHeight="1">
      <c r="A63" s="83"/>
      <c r="B63" s="1320"/>
      <c r="C63" s="1321"/>
      <c r="D63" s="381" t="s">
        <v>302</v>
      </c>
      <c r="E63" s="381"/>
      <c r="F63" s="381"/>
      <c r="G63" s="381"/>
      <c r="H63" s="381"/>
      <c r="I63" s="381"/>
      <c r="J63" s="381"/>
      <c r="K63" s="413"/>
      <c r="L63" s="382">
        <v>47.1</v>
      </c>
      <c r="M63" s="382">
        <v>46.5</v>
      </c>
      <c r="N63" s="383">
        <v>48</v>
      </c>
      <c r="O63" s="83"/>
    </row>
    <row r="64" spans="1:15" ht="18" customHeight="1" thickBot="1">
      <c r="A64" s="83"/>
      <c r="B64" s="1343"/>
      <c r="C64" s="1344"/>
      <c r="D64" s="385" t="s">
        <v>303</v>
      </c>
      <c r="E64" s="385"/>
      <c r="F64" s="385"/>
      <c r="G64" s="385"/>
      <c r="H64" s="385"/>
      <c r="I64" s="385"/>
      <c r="J64" s="385"/>
      <c r="K64" s="416"/>
      <c r="L64" s="386">
        <v>15</v>
      </c>
      <c r="M64" s="386">
        <v>14.4</v>
      </c>
      <c r="N64" s="387">
        <v>17.399999999999999</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54"/>
  <sheetViews>
    <sheetView view="pageBreakPreview" zoomScale="70" zoomScaleNormal="100" zoomScaleSheetLayoutView="70" workbookViewId="0">
      <selection activeCell="X32" sqref="X32"/>
    </sheetView>
  </sheetViews>
  <sheetFormatPr defaultRowHeight="13.5"/>
  <cols>
    <col min="1" max="1" width="0.625" style="83" customWidth="1"/>
    <col min="2" max="2" width="5.875" style="83" customWidth="1"/>
    <col min="3" max="3" width="22.5" style="83" customWidth="1"/>
    <col min="4" max="4" width="8.875" style="161" bestFit="1" customWidth="1"/>
    <col min="5" max="5" width="8.375" style="323" customWidth="1"/>
    <col min="6" max="8" width="8.375" style="323" hidden="1" customWidth="1"/>
    <col min="9" max="9" width="7.625" style="323" hidden="1" customWidth="1"/>
    <col min="10" max="13" width="8.375" style="323" hidden="1" customWidth="1"/>
    <col min="14" max="38" width="4.625" style="323" customWidth="1"/>
    <col min="39" max="16384" width="9" style="83"/>
  </cols>
  <sheetData>
    <row r="1" spans="2:38" ht="36" customHeight="1">
      <c r="B1" s="1225" t="s">
        <v>180</v>
      </c>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2:38" ht="15" customHeight="1" thickBot="1">
      <c r="B2" s="987"/>
      <c r="C2" s="987"/>
      <c r="D2" s="987"/>
      <c r="E2" s="987"/>
      <c r="F2" s="987"/>
      <c r="G2" s="987"/>
      <c r="H2" s="987"/>
      <c r="I2" s="987"/>
      <c r="J2" s="987"/>
      <c r="K2" s="987"/>
      <c r="L2" s="987"/>
      <c r="M2" s="988" t="s">
        <v>1324</v>
      </c>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511" t="s">
        <v>1324</v>
      </c>
    </row>
    <row r="3" spans="2:38" ht="15" customHeight="1">
      <c r="B3" s="691"/>
      <c r="C3" s="222"/>
      <c r="D3" s="989"/>
      <c r="E3" s="923"/>
      <c r="F3" s="1226" t="s">
        <v>17</v>
      </c>
      <c r="G3" s="1226" t="s">
        <v>18</v>
      </c>
      <c r="H3" s="1221" t="s">
        <v>19</v>
      </c>
      <c r="I3" s="1222"/>
      <c r="J3" s="1222"/>
      <c r="K3" s="1222"/>
      <c r="L3" s="1223"/>
      <c r="M3" s="1227" t="s">
        <v>20</v>
      </c>
      <c r="N3" s="1221" t="s">
        <v>21</v>
      </c>
      <c r="O3" s="1223"/>
      <c r="P3" s="1221" t="s">
        <v>22</v>
      </c>
      <c r="Q3" s="1223"/>
      <c r="R3" s="1221" t="s">
        <v>23</v>
      </c>
      <c r="S3" s="1222"/>
      <c r="T3" s="1223"/>
      <c r="U3" s="1221" t="s">
        <v>24</v>
      </c>
      <c r="V3" s="1222"/>
      <c r="W3" s="1222"/>
      <c r="X3" s="1222"/>
      <c r="Y3" s="1222"/>
      <c r="Z3" s="1223"/>
      <c r="AA3" s="1221" t="s">
        <v>25</v>
      </c>
      <c r="AB3" s="1222"/>
      <c r="AC3" s="1223"/>
      <c r="AD3" s="1221" t="s">
        <v>26</v>
      </c>
      <c r="AE3" s="1222"/>
      <c r="AF3" s="1223"/>
      <c r="AG3" s="1221" t="s">
        <v>27</v>
      </c>
      <c r="AH3" s="1222"/>
      <c r="AI3" s="1223"/>
      <c r="AJ3" s="1221" t="s">
        <v>28</v>
      </c>
      <c r="AK3" s="1222"/>
      <c r="AL3" s="1224"/>
    </row>
    <row r="4" spans="2:38" ht="28.5" customHeight="1">
      <c r="B4" s="93"/>
      <c r="C4" s="42"/>
      <c r="D4" s="850"/>
      <c r="E4" s="924"/>
      <c r="F4" s="1218"/>
      <c r="G4" s="1218"/>
      <c r="H4" s="509" t="s">
        <v>4</v>
      </c>
      <c r="I4" s="928" t="s">
        <v>24</v>
      </c>
      <c r="J4" s="928" t="s">
        <v>25</v>
      </c>
      <c r="K4" s="928" t="s">
        <v>29</v>
      </c>
      <c r="L4" s="990" t="s">
        <v>30</v>
      </c>
      <c r="M4" s="1228"/>
      <c r="N4" s="991">
        <v>4</v>
      </c>
      <c r="O4" s="991">
        <v>5</v>
      </c>
      <c r="P4" s="991">
        <v>12</v>
      </c>
      <c r="Q4" s="991">
        <v>13</v>
      </c>
      <c r="R4" s="991">
        <v>14</v>
      </c>
      <c r="S4" s="991">
        <v>15</v>
      </c>
      <c r="T4" s="991">
        <v>16</v>
      </c>
      <c r="U4" s="991">
        <v>18</v>
      </c>
      <c r="V4" s="991">
        <v>19</v>
      </c>
      <c r="W4" s="991">
        <v>20</v>
      </c>
      <c r="X4" s="992" t="s">
        <v>1325</v>
      </c>
      <c r="Y4" s="993">
        <v>22</v>
      </c>
      <c r="Z4" s="993">
        <v>23</v>
      </c>
      <c r="AA4" s="993">
        <v>25</v>
      </c>
      <c r="AB4" s="993">
        <v>26</v>
      </c>
      <c r="AC4" s="993">
        <v>28</v>
      </c>
      <c r="AD4" s="994" t="s">
        <v>1326</v>
      </c>
      <c r="AE4" s="991">
        <v>30</v>
      </c>
      <c r="AF4" s="991">
        <v>31</v>
      </c>
      <c r="AG4" s="995" t="s">
        <v>1327</v>
      </c>
      <c r="AH4" s="995" t="s">
        <v>1328</v>
      </c>
      <c r="AI4" s="991">
        <v>33</v>
      </c>
      <c r="AJ4" s="991">
        <v>36</v>
      </c>
      <c r="AK4" s="991">
        <v>37</v>
      </c>
      <c r="AL4" s="996">
        <v>38</v>
      </c>
    </row>
    <row r="5" spans="2:38" ht="14.25">
      <c r="B5" s="997" t="s">
        <v>31</v>
      </c>
      <c r="C5" s="46"/>
      <c r="D5" s="998" t="s">
        <v>32</v>
      </c>
      <c r="E5" s="999">
        <v>25</v>
      </c>
      <c r="F5" s="1000">
        <v>2</v>
      </c>
      <c r="G5" s="1000">
        <v>2</v>
      </c>
      <c r="H5" s="999">
        <v>3</v>
      </c>
      <c r="I5" s="1000">
        <v>6</v>
      </c>
      <c r="J5" s="1000">
        <v>3</v>
      </c>
      <c r="K5" s="1000">
        <v>3</v>
      </c>
      <c r="L5" s="1001">
        <v>3</v>
      </c>
      <c r="M5" s="1002">
        <v>3</v>
      </c>
      <c r="N5" s="163"/>
      <c r="O5" s="163"/>
      <c r="P5" s="163"/>
      <c r="Q5" s="163"/>
      <c r="R5" s="163"/>
      <c r="S5" s="163"/>
      <c r="T5" s="163"/>
      <c r="U5" s="163"/>
      <c r="V5" s="163"/>
      <c r="W5" s="163"/>
      <c r="X5" s="721"/>
      <c r="Y5" s="163"/>
      <c r="Z5" s="163"/>
      <c r="AA5" s="163"/>
      <c r="AB5" s="163"/>
      <c r="AC5" s="163"/>
      <c r="AD5" s="721"/>
      <c r="AE5" s="163"/>
      <c r="AF5" s="163"/>
      <c r="AG5" s="721"/>
      <c r="AH5" s="721"/>
      <c r="AI5" s="163"/>
      <c r="AJ5" s="163"/>
      <c r="AK5" s="163"/>
      <c r="AL5" s="704"/>
    </row>
    <row r="6" spans="2:38" ht="17.25">
      <c r="B6" s="1199" t="s">
        <v>33</v>
      </c>
      <c r="C6" s="1003" t="s">
        <v>34</v>
      </c>
      <c r="D6" s="1004">
        <v>12334</v>
      </c>
      <c r="E6" s="1005">
        <v>58.1</v>
      </c>
      <c r="F6" s="1005">
        <v>49.4</v>
      </c>
      <c r="G6" s="1005">
        <v>49</v>
      </c>
      <c r="H6" s="1005">
        <v>71.3</v>
      </c>
      <c r="I6" s="1005">
        <v>56.2</v>
      </c>
      <c r="J6" s="1005">
        <v>54.8</v>
      </c>
      <c r="K6" s="1005">
        <v>57.4</v>
      </c>
      <c r="L6" s="1005">
        <v>58.3</v>
      </c>
      <c r="M6" s="1006">
        <v>64.5</v>
      </c>
      <c r="N6" s="1007">
        <v>51.6</v>
      </c>
      <c r="O6" s="1008">
        <v>47.1</v>
      </c>
      <c r="P6" s="1008">
        <v>53.2</v>
      </c>
      <c r="Q6" s="1008">
        <v>44.8</v>
      </c>
      <c r="R6" s="1008">
        <v>64.3</v>
      </c>
      <c r="S6" s="1008">
        <v>70.599999999999994</v>
      </c>
      <c r="T6" s="1008">
        <v>78.900000000000006</v>
      </c>
      <c r="U6" s="1008">
        <v>71</v>
      </c>
      <c r="V6" s="1008">
        <v>52.7</v>
      </c>
      <c r="W6" s="1008">
        <v>63.4</v>
      </c>
      <c r="X6" s="1008">
        <v>69.5</v>
      </c>
      <c r="Y6" s="1008">
        <v>30.5</v>
      </c>
      <c r="Z6" s="1008">
        <v>50</v>
      </c>
      <c r="AA6" s="1008">
        <v>52.3</v>
      </c>
      <c r="AB6" s="1008">
        <v>49.2</v>
      </c>
      <c r="AC6" s="1008">
        <v>63</v>
      </c>
      <c r="AD6" s="1008">
        <v>70.599999999999994</v>
      </c>
      <c r="AE6" s="1008">
        <v>52.3</v>
      </c>
      <c r="AF6" s="1008">
        <v>49.2</v>
      </c>
      <c r="AG6" s="1008">
        <v>76.900000000000006</v>
      </c>
      <c r="AH6" s="1008">
        <v>53.9</v>
      </c>
      <c r="AI6" s="1008">
        <v>44.2</v>
      </c>
      <c r="AJ6" s="1008">
        <v>59.4</v>
      </c>
      <c r="AK6" s="1008">
        <v>61.7</v>
      </c>
      <c r="AL6" s="1009">
        <v>72.5</v>
      </c>
    </row>
    <row r="7" spans="2:38" ht="17.25">
      <c r="B7" s="1200"/>
      <c r="C7" s="1010" t="s">
        <v>35</v>
      </c>
      <c r="D7" s="540">
        <v>12666</v>
      </c>
      <c r="E7" s="541">
        <v>53.2</v>
      </c>
      <c r="F7" s="541">
        <v>52.6</v>
      </c>
      <c r="G7" s="541">
        <v>51.8</v>
      </c>
      <c r="H7" s="541">
        <v>74.5</v>
      </c>
      <c r="I7" s="541">
        <v>41.6</v>
      </c>
      <c r="J7" s="541">
        <v>50.1</v>
      </c>
      <c r="K7" s="541">
        <v>49.3</v>
      </c>
      <c r="L7" s="541">
        <v>50.3</v>
      </c>
      <c r="M7" s="542">
        <v>66.099999999999994</v>
      </c>
      <c r="N7" s="543">
        <v>58.5</v>
      </c>
      <c r="O7" s="544">
        <v>46.7</v>
      </c>
      <c r="P7" s="544">
        <v>53.2</v>
      </c>
      <c r="Q7" s="544">
        <v>50.4</v>
      </c>
      <c r="R7" s="544">
        <v>68</v>
      </c>
      <c r="S7" s="544">
        <v>74.099999999999994</v>
      </c>
      <c r="T7" s="544">
        <v>81.400000000000006</v>
      </c>
      <c r="U7" s="544">
        <v>60.6</v>
      </c>
      <c r="V7" s="544">
        <v>33.299999999999997</v>
      </c>
      <c r="W7" s="544">
        <v>48</v>
      </c>
      <c r="X7" s="544">
        <v>52.3</v>
      </c>
      <c r="Y7" s="544">
        <v>17.600000000000001</v>
      </c>
      <c r="Z7" s="544">
        <v>38.1</v>
      </c>
      <c r="AA7" s="544">
        <v>41.2</v>
      </c>
      <c r="AB7" s="544">
        <v>52.2</v>
      </c>
      <c r="AC7" s="544">
        <v>57</v>
      </c>
      <c r="AD7" s="544">
        <v>66.3</v>
      </c>
      <c r="AE7" s="544">
        <v>49.4</v>
      </c>
      <c r="AF7" s="544">
        <v>32.1</v>
      </c>
      <c r="AG7" s="544">
        <v>72.7</v>
      </c>
      <c r="AH7" s="544">
        <v>37.9</v>
      </c>
      <c r="AI7" s="544">
        <v>40.4</v>
      </c>
      <c r="AJ7" s="544">
        <v>59.7</v>
      </c>
      <c r="AK7" s="544">
        <v>63.8</v>
      </c>
      <c r="AL7" s="545">
        <v>74.8</v>
      </c>
    </row>
    <row r="8" spans="2:38" ht="17.25">
      <c r="B8" s="1200"/>
      <c r="C8" s="1010" t="s">
        <v>8</v>
      </c>
      <c r="D8" s="540">
        <v>25000</v>
      </c>
      <c r="E8" s="541">
        <v>55.6</v>
      </c>
      <c r="F8" s="541">
        <v>51</v>
      </c>
      <c r="G8" s="541">
        <v>50.4</v>
      </c>
      <c r="H8" s="541">
        <v>72.900000000000006</v>
      </c>
      <c r="I8" s="541">
        <v>48.8</v>
      </c>
      <c r="J8" s="541">
        <v>52.5</v>
      </c>
      <c r="K8" s="541">
        <v>53.3</v>
      </c>
      <c r="L8" s="541">
        <v>54.3</v>
      </c>
      <c r="M8" s="542">
        <v>65.3</v>
      </c>
      <c r="N8" s="543">
        <v>55.1</v>
      </c>
      <c r="O8" s="544">
        <v>46.9</v>
      </c>
      <c r="P8" s="544">
        <v>53.2</v>
      </c>
      <c r="Q8" s="544">
        <v>47.6</v>
      </c>
      <c r="R8" s="544">
        <v>66.2</v>
      </c>
      <c r="S8" s="544">
        <v>72.400000000000006</v>
      </c>
      <c r="T8" s="544">
        <v>80.2</v>
      </c>
      <c r="U8" s="544">
        <v>65.7</v>
      </c>
      <c r="V8" s="544">
        <v>42.9</v>
      </c>
      <c r="W8" s="544">
        <v>55.6</v>
      </c>
      <c r="X8" s="544">
        <v>60.8</v>
      </c>
      <c r="Y8" s="544">
        <v>24</v>
      </c>
      <c r="Z8" s="544">
        <v>43.9</v>
      </c>
      <c r="AA8" s="544">
        <v>46.7</v>
      </c>
      <c r="AB8" s="544">
        <v>50.7</v>
      </c>
      <c r="AC8" s="544">
        <v>60</v>
      </c>
      <c r="AD8" s="544">
        <v>68.400000000000006</v>
      </c>
      <c r="AE8" s="544">
        <v>50.9</v>
      </c>
      <c r="AF8" s="544">
        <v>40.6</v>
      </c>
      <c r="AG8" s="544">
        <v>74.8</v>
      </c>
      <c r="AH8" s="544">
        <v>45.8</v>
      </c>
      <c r="AI8" s="544">
        <v>42.3</v>
      </c>
      <c r="AJ8" s="544">
        <v>59.6</v>
      </c>
      <c r="AK8" s="544">
        <v>62.8</v>
      </c>
      <c r="AL8" s="545">
        <v>73.7</v>
      </c>
    </row>
    <row r="9" spans="2:38" ht="17.25">
      <c r="B9" s="1209" t="s">
        <v>36</v>
      </c>
      <c r="C9" s="1011" t="s">
        <v>183</v>
      </c>
      <c r="D9" s="1004">
        <v>4026</v>
      </c>
      <c r="E9" s="1005">
        <v>42.9</v>
      </c>
      <c r="F9" s="1005">
        <v>47.1</v>
      </c>
      <c r="G9" s="1005">
        <v>38.700000000000003</v>
      </c>
      <c r="H9" s="1005">
        <v>66.5</v>
      </c>
      <c r="I9" s="1005">
        <v>34</v>
      </c>
      <c r="J9" s="1005">
        <v>36.4</v>
      </c>
      <c r="K9" s="1005">
        <v>35.6</v>
      </c>
      <c r="L9" s="1005">
        <v>37</v>
      </c>
      <c r="M9" s="1006">
        <v>56.6</v>
      </c>
      <c r="N9" s="1007">
        <v>51.1</v>
      </c>
      <c r="O9" s="1008">
        <v>43.1</v>
      </c>
      <c r="P9" s="1008">
        <v>43.8</v>
      </c>
      <c r="Q9" s="1008">
        <v>33.6</v>
      </c>
      <c r="R9" s="1008">
        <v>59</v>
      </c>
      <c r="S9" s="1008">
        <v>65.900000000000006</v>
      </c>
      <c r="T9" s="1008">
        <v>74.400000000000006</v>
      </c>
      <c r="U9" s="1008">
        <v>54.5</v>
      </c>
      <c r="V9" s="1008">
        <v>31.4</v>
      </c>
      <c r="W9" s="1008">
        <v>32.200000000000003</v>
      </c>
      <c r="X9" s="1008">
        <v>42.4</v>
      </c>
      <c r="Y9" s="1008">
        <v>16.8</v>
      </c>
      <c r="Z9" s="1008">
        <v>26.5</v>
      </c>
      <c r="AA9" s="1008">
        <v>39.9</v>
      </c>
      <c r="AB9" s="1008">
        <v>27.8</v>
      </c>
      <c r="AC9" s="1008">
        <v>41.5</v>
      </c>
      <c r="AD9" s="1008">
        <v>51.1</v>
      </c>
      <c r="AE9" s="1008">
        <v>28.2</v>
      </c>
      <c r="AF9" s="1008">
        <v>27.6</v>
      </c>
      <c r="AG9" s="1008">
        <v>56.5</v>
      </c>
      <c r="AH9" s="1008">
        <v>32.5</v>
      </c>
      <c r="AI9" s="1008">
        <v>21.9</v>
      </c>
      <c r="AJ9" s="1008">
        <v>48.8</v>
      </c>
      <c r="AK9" s="1008">
        <v>51.1</v>
      </c>
      <c r="AL9" s="1009">
        <v>70</v>
      </c>
    </row>
    <row r="10" spans="2:38" ht="17.25">
      <c r="B10" s="1210"/>
      <c r="C10" s="1012" t="s">
        <v>184</v>
      </c>
      <c r="D10" s="540">
        <v>4570</v>
      </c>
      <c r="E10" s="541">
        <v>51.1</v>
      </c>
      <c r="F10" s="541">
        <v>51.7</v>
      </c>
      <c r="G10" s="541">
        <v>46.1</v>
      </c>
      <c r="H10" s="541">
        <v>71.5</v>
      </c>
      <c r="I10" s="541">
        <v>41.9</v>
      </c>
      <c r="J10" s="541">
        <v>48.9</v>
      </c>
      <c r="K10" s="541">
        <v>45.8</v>
      </c>
      <c r="L10" s="541">
        <v>47.2</v>
      </c>
      <c r="M10" s="542">
        <v>63.4</v>
      </c>
      <c r="N10" s="543">
        <v>54.6</v>
      </c>
      <c r="O10" s="544">
        <v>48.8</v>
      </c>
      <c r="P10" s="544">
        <v>48.1</v>
      </c>
      <c r="Q10" s="544">
        <v>44.2</v>
      </c>
      <c r="R10" s="544">
        <v>64.5</v>
      </c>
      <c r="S10" s="544">
        <v>70.7</v>
      </c>
      <c r="T10" s="544">
        <v>79.3</v>
      </c>
      <c r="U10" s="544">
        <v>62.1</v>
      </c>
      <c r="V10" s="544">
        <v>37.9</v>
      </c>
      <c r="W10" s="544">
        <v>42.5</v>
      </c>
      <c r="X10" s="544">
        <v>50.2</v>
      </c>
      <c r="Y10" s="544">
        <v>21.8</v>
      </c>
      <c r="Z10" s="544">
        <v>37</v>
      </c>
      <c r="AA10" s="544">
        <v>47.1</v>
      </c>
      <c r="AB10" s="544">
        <v>44.5</v>
      </c>
      <c r="AC10" s="544">
        <v>55.3</v>
      </c>
      <c r="AD10" s="544">
        <v>61.1</v>
      </c>
      <c r="AE10" s="544">
        <v>43.7</v>
      </c>
      <c r="AF10" s="544">
        <v>32.6</v>
      </c>
      <c r="AG10" s="544">
        <v>67.5</v>
      </c>
      <c r="AH10" s="544">
        <v>40</v>
      </c>
      <c r="AI10" s="544">
        <v>34</v>
      </c>
      <c r="AJ10" s="544">
        <v>56.1</v>
      </c>
      <c r="AK10" s="544">
        <v>60.2</v>
      </c>
      <c r="AL10" s="545">
        <v>73.900000000000006</v>
      </c>
    </row>
    <row r="11" spans="2:38" ht="17.25">
      <c r="B11" s="1210"/>
      <c r="C11" s="1012" t="s">
        <v>185</v>
      </c>
      <c r="D11" s="540">
        <v>4248</v>
      </c>
      <c r="E11" s="541">
        <v>54.5</v>
      </c>
      <c r="F11" s="541">
        <v>52.1</v>
      </c>
      <c r="G11" s="541">
        <v>47.9</v>
      </c>
      <c r="H11" s="541">
        <v>72</v>
      </c>
      <c r="I11" s="541">
        <v>46.5</v>
      </c>
      <c r="J11" s="541">
        <v>53.8</v>
      </c>
      <c r="K11" s="541">
        <v>51.4</v>
      </c>
      <c r="L11" s="541">
        <v>52.5</v>
      </c>
      <c r="M11" s="542">
        <v>64.7</v>
      </c>
      <c r="N11" s="543">
        <v>55.6</v>
      </c>
      <c r="O11" s="544">
        <v>48.5</v>
      </c>
      <c r="P11" s="544">
        <v>49.6</v>
      </c>
      <c r="Q11" s="544">
        <v>46.2</v>
      </c>
      <c r="R11" s="544">
        <v>64.900000000000006</v>
      </c>
      <c r="S11" s="544">
        <v>70.7</v>
      </c>
      <c r="T11" s="544">
        <v>80.3</v>
      </c>
      <c r="U11" s="544">
        <v>64.099999999999994</v>
      </c>
      <c r="V11" s="544">
        <v>40.5</v>
      </c>
      <c r="W11" s="544">
        <v>51.7</v>
      </c>
      <c r="X11" s="544">
        <v>55.6</v>
      </c>
      <c r="Y11" s="544">
        <v>23.2</v>
      </c>
      <c r="Z11" s="544">
        <v>43.7</v>
      </c>
      <c r="AA11" s="544">
        <v>46</v>
      </c>
      <c r="AB11" s="544">
        <v>54.5</v>
      </c>
      <c r="AC11" s="544">
        <v>60.9</v>
      </c>
      <c r="AD11" s="544">
        <v>66.099999999999994</v>
      </c>
      <c r="AE11" s="544">
        <v>51.6</v>
      </c>
      <c r="AF11" s="544">
        <v>36.5</v>
      </c>
      <c r="AG11" s="544">
        <v>73.599999999999994</v>
      </c>
      <c r="AH11" s="544">
        <v>44.8</v>
      </c>
      <c r="AI11" s="544">
        <v>39.1</v>
      </c>
      <c r="AJ11" s="544">
        <v>58.9</v>
      </c>
      <c r="AK11" s="544">
        <v>61.5</v>
      </c>
      <c r="AL11" s="545">
        <v>73.7</v>
      </c>
    </row>
    <row r="12" spans="2:38" ht="17.25">
      <c r="B12" s="1210"/>
      <c r="C12" s="1012" t="s">
        <v>186</v>
      </c>
      <c r="D12" s="540">
        <v>4163</v>
      </c>
      <c r="E12" s="541">
        <v>60.7</v>
      </c>
      <c r="F12" s="541">
        <v>53.5</v>
      </c>
      <c r="G12" s="541">
        <v>54.9</v>
      </c>
      <c r="H12" s="541">
        <v>75.3</v>
      </c>
      <c r="I12" s="541">
        <v>54.6</v>
      </c>
      <c r="J12" s="541">
        <v>60.6</v>
      </c>
      <c r="K12" s="541">
        <v>60.5</v>
      </c>
      <c r="L12" s="541">
        <v>59.5</v>
      </c>
      <c r="M12" s="542">
        <v>68.599999999999994</v>
      </c>
      <c r="N12" s="543">
        <v>57.6</v>
      </c>
      <c r="O12" s="544">
        <v>49.5</v>
      </c>
      <c r="P12" s="544">
        <v>58.8</v>
      </c>
      <c r="Q12" s="544">
        <v>51.1</v>
      </c>
      <c r="R12" s="544">
        <v>68.7</v>
      </c>
      <c r="S12" s="544">
        <v>74.8</v>
      </c>
      <c r="T12" s="544">
        <v>82.5</v>
      </c>
      <c r="U12" s="544">
        <v>70.3</v>
      </c>
      <c r="V12" s="544">
        <v>48.9</v>
      </c>
      <c r="W12" s="544">
        <v>64.599999999999994</v>
      </c>
      <c r="X12" s="544">
        <v>67.599999999999994</v>
      </c>
      <c r="Y12" s="544">
        <v>25</v>
      </c>
      <c r="Z12" s="544">
        <v>51.3</v>
      </c>
      <c r="AA12" s="544">
        <v>51.3</v>
      </c>
      <c r="AB12" s="544">
        <v>63.5</v>
      </c>
      <c r="AC12" s="544">
        <v>66.900000000000006</v>
      </c>
      <c r="AD12" s="544">
        <v>75.2</v>
      </c>
      <c r="AE12" s="544">
        <v>59.5</v>
      </c>
      <c r="AF12" s="544">
        <v>46.9</v>
      </c>
      <c r="AG12" s="544">
        <v>80.8</v>
      </c>
      <c r="AH12" s="544">
        <v>49.6</v>
      </c>
      <c r="AI12" s="544">
        <v>48</v>
      </c>
      <c r="AJ12" s="544">
        <v>62.7</v>
      </c>
      <c r="AK12" s="544">
        <v>67.3</v>
      </c>
      <c r="AL12" s="545">
        <v>75.7</v>
      </c>
    </row>
    <row r="13" spans="2:38" ht="17.25">
      <c r="B13" s="1210"/>
      <c r="C13" s="1012" t="s">
        <v>187</v>
      </c>
      <c r="D13" s="540">
        <v>4849</v>
      </c>
      <c r="E13" s="541">
        <v>63.3</v>
      </c>
      <c r="F13" s="541">
        <v>51.7</v>
      </c>
      <c r="G13" s="541">
        <v>58</v>
      </c>
      <c r="H13" s="541">
        <v>77.400000000000006</v>
      </c>
      <c r="I13" s="541">
        <v>58.4</v>
      </c>
      <c r="J13" s="541">
        <v>60</v>
      </c>
      <c r="K13" s="541">
        <v>64.599999999999994</v>
      </c>
      <c r="L13" s="541">
        <v>65.5</v>
      </c>
      <c r="M13" s="542">
        <v>70.400000000000006</v>
      </c>
      <c r="N13" s="543">
        <v>55.7</v>
      </c>
      <c r="O13" s="544">
        <v>47.8</v>
      </c>
      <c r="P13" s="544">
        <v>60.8</v>
      </c>
      <c r="Q13" s="544">
        <v>55.2</v>
      </c>
      <c r="R13" s="544">
        <v>70.900000000000006</v>
      </c>
      <c r="S13" s="544">
        <v>77.400000000000006</v>
      </c>
      <c r="T13" s="544">
        <v>83.8</v>
      </c>
      <c r="U13" s="544">
        <v>72.2</v>
      </c>
      <c r="V13" s="544">
        <v>49.6</v>
      </c>
      <c r="W13" s="544">
        <v>71.8</v>
      </c>
      <c r="X13" s="544">
        <v>74.2</v>
      </c>
      <c r="Y13" s="544">
        <v>28</v>
      </c>
      <c r="Z13" s="544">
        <v>54.7</v>
      </c>
      <c r="AA13" s="544">
        <v>49.7</v>
      </c>
      <c r="AB13" s="544">
        <v>61.6</v>
      </c>
      <c r="AC13" s="544">
        <v>68.7</v>
      </c>
      <c r="AD13" s="544">
        <v>78.900000000000006</v>
      </c>
      <c r="AE13" s="544">
        <v>63.2</v>
      </c>
      <c r="AF13" s="544">
        <v>51.6</v>
      </c>
      <c r="AG13" s="544">
        <v>85.9</v>
      </c>
      <c r="AH13" s="544">
        <v>54.6</v>
      </c>
      <c r="AI13" s="544">
        <v>55.9</v>
      </c>
      <c r="AJ13" s="544">
        <v>66.5</v>
      </c>
      <c r="AK13" s="544">
        <v>68.900000000000006</v>
      </c>
      <c r="AL13" s="545">
        <v>75.900000000000006</v>
      </c>
    </row>
    <row r="14" spans="2:38" ht="17.25">
      <c r="B14" s="1210"/>
      <c r="C14" s="1012" t="s">
        <v>188</v>
      </c>
      <c r="D14" s="540">
        <v>3144</v>
      </c>
      <c r="E14" s="541">
        <v>61.4</v>
      </c>
      <c r="F14" s="541">
        <v>49.2</v>
      </c>
      <c r="G14" s="541">
        <v>57.3</v>
      </c>
      <c r="H14" s="541">
        <v>74.5</v>
      </c>
      <c r="I14" s="541">
        <v>58.4</v>
      </c>
      <c r="J14" s="541">
        <v>54</v>
      </c>
      <c r="K14" s="541">
        <v>62.3</v>
      </c>
      <c r="L14" s="541">
        <v>65.2</v>
      </c>
      <c r="M14" s="542">
        <v>67.8</v>
      </c>
      <c r="N14" s="543">
        <v>56.3</v>
      </c>
      <c r="O14" s="544">
        <v>42</v>
      </c>
      <c r="P14" s="544">
        <v>58.4</v>
      </c>
      <c r="Q14" s="544">
        <v>56.1</v>
      </c>
      <c r="R14" s="544">
        <v>69.099999999999994</v>
      </c>
      <c r="S14" s="544">
        <v>74.5</v>
      </c>
      <c r="T14" s="544">
        <v>79.900000000000006</v>
      </c>
      <c r="U14" s="544">
        <v>71.2</v>
      </c>
      <c r="V14" s="544">
        <v>49.4</v>
      </c>
      <c r="W14" s="544">
        <v>72.8</v>
      </c>
      <c r="X14" s="544">
        <v>76.900000000000006</v>
      </c>
      <c r="Y14" s="544">
        <v>29.7</v>
      </c>
      <c r="Z14" s="544">
        <v>50.3</v>
      </c>
      <c r="AA14" s="544">
        <v>44.9</v>
      </c>
      <c r="AB14" s="544">
        <v>50.3</v>
      </c>
      <c r="AC14" s="544">
        <v>66.7</v>
      </c>
      <c r="AD14" s="544">
        <v>79.2</v>
      </c>
      <c r="AE14" s="544">
        <v>58.8</v>
      </c>
      <c r="AF14" s="544">
        <v>49</v>
      </c>
      <c r="AG14" s="544">
        <v>85.5</v>
      </c>
      <c r="AH14" s="544">
        <v>53.8</v>
      </c>
      <c r="AI14" s="544">
        <v>56.2</v>
      </c>
      <c r="AJ14" s="544">
        <v>64.3</v>
      </c>
      <c r="AK14" s="544">
        <v>67.5</v>
      </c>
      <c r="AL14" s="545">
        <v>71.7</v>
      </c>
    </row>
    <row r="15" spans="2:38" ht="17.25">
      <c r="B15" s="1211"/>
      <c r="C15" s="1013" t="s">
        <v>8</v>
      </c>
      <c r="D15" s="534">
        <v>25000</v>
      </c>
      <c r="E15" s="535">
        <v>55.6</v>
      </c>
      <c r="F15" s="535">
        <v>51</v>
      </c>
      <c r="G15" s="535">
        <v>50.4</v>
      </c>
      <c r="H15" s="535">
        <v>72.900000000000006</v>
      </c>
      <c r="I15" s="535">
        <v>48.8</v>
      </c>
      <c r="J15" s="535">
        <v>52.5</v>
      </c>
      <c r="K15" s="535">
        <v>53.3</v>
      </c>
      <c r="L15" s="535">
        <v>54.3</v>
      </c>
      <c r="M15" s="536">
        <v>65.3</v>
      </c>
      <c r="N15" s="537">
        <v>55.1</v>
      </c>
      <c r="O15" s="538">
        <v>46.9</v>
      </c>
      <c r="P15" s="538">
        <v>53.2</v>
      </c>
      <c r="Q15" s="538">
        <v>47.6</v>
      </c>
      <c r="R15" s="538">
        <v>66.2</v>
      </c>
      <c r="S15" s="538">
        <v>72.400000000000006</v>
      </c>
      <c r="T15" s="538">
        <v>80.2</v>
      </c>
      <c r="U15" s="538">
        <v>65.7</v>
      </c>
      <c r="V15" s="538">
        <v>42.9</v>
      </c>
      <c r="W15" s="538">
        <v>55.6</v>
      </c>
      <c r="X15" s="538">
        <v>60.8</v>
      </c>
      <c r="Y15" s="538">
        <v>24</v>
      </c>
      <c r="Z15" s="538">
        <v>43.9</v>
      </c>
      <c r="AA15" s="538">
        <v>46.7</v>
      </c>
      <c r="AB15" s="538">
        <v>50.7</v>
      </c>
      <c r="AC15" s="538">
        <v>60</v>
      </c>
      <c r="AD15" s="538">
        <v>68.400000000000006</v>
      </c>
      <c r="AE15" s="538">
        <v>50.9</v>
      </c>
      <c r="AF15" s="538">
        <v>40.6</v>
      </c>
      <c r="AG15" s="538">
        <v>74.8</v>
      </c>
      <c r="AH15" s="538">
        <v>45.8</v>
      </c>
      <c r="AI15" s="538">
        <v>42.3</v>
      </c>
      <c r="AJ15" s="538">
        <v>59.6</v>
      </c>
      <c r="AK15" s="538">
        <v>62.8</v>
      </c>
      <c r="AL15" s="539">
        <v>73.7</v>
      </c>
    </row>
    <row r="16" spans="2:38" ht="17.25">
      <c r="B16" s="1209" t="s">
        <v>37</v>
      </c>
      <c r="C16" s="1011" t="s">
        <v>183</v>
      </c>
      <c r="D16" s="1004">
        <v>2048</v>
      </c>
      <c r="E16" s="1005">
        <v>44.8</v>
      </c>
      <c r="F16" s="1005">
        <v>43.6</v>
      </c>
      <c r="G16" s="1005">
        <v>37.5</v>
      </c>
      <c r="H16" s="1005">
        <v>62.6</v>
      </c>
      <c r="I16" s="1005">
        <v>41.4</v>
      </c>
      <c r="J16" s="1005">
        <v>37.9</v>
      </c>
      <c r="K16" s="1005">
        <v>39.5</v>
      </c>
      <c r="L16" s="1005">
        <v>41.9</v>
      </c>
      <c r="M16" s="1006">
        <v>54.5</v>
      </c>
      <c r="N16" s="1007">
        <v>45.4</v>
      </c>
      <c r="O16" s="1008">
        <v>41.8</v>
      </c>
      <c r="P16" s="1008">
        <v>43.5</v>
      </c>
      <c r="Q16" s="1008">
        <v>31.5</v>
      </c>
      <c r="R16" s="1008">
        <v>54.7</v>
      </c>
      <c r="S16" s="1008">
        <v>62.3</v>
      </c>
      <c r="T16" s="1008">
        <v>71</v>
      </c>
      <c r="U16" s="1008">
        <v>61.6</v>
      </c>
      <c r="V16" s="1008">
        <v>40</v>
      </c>
      <c r="W16" s="1008">
        <v>41.8</v>
      </c>
      <c r="X16" s="1008">
        <v>51.8</v>
      </c>
      <c r="Y16" s="1008">
        <v>20.9</v>
      </c>
      <c r="Z16" s="1008">
        <v>32.299999999999997</v>
      </c>
      <c r="AA16" s="1008">
        <v>43.2</v>
      </c>
      <c r="AB16" s="1008">
        <v>27.7</v>
      </c>
      <c r="AC16" s="1008">
        <v>42.9</v>
      </c>
      <c r="AD16" s="1008">
        <v>52.1</v>
      </c>
      <c r="AE16" s="1008">
        <v>30.1</v>
      </c>
      <c r="AF16" s="1008">
        <v>36.4</v>
      </c>
      <c r="AG16" s="1008">
        <v>59.6</v>
      </c>
      <c r="AH16" s="1008">
        <v>39.6</v>
      </c>
      <c r="AI16" s="1008">
        <v>26.4</v>
      </c>
      <c r="AJ16" s="1008">
        <v>47.8</v>
      </c>
      <c r="AK16" s="1008">
        <v>49.2</v>
      </c>
      <c r="AL16" s="1009">
        <v>66.599999999999994</v>
      </c>
    </row>
    <row r="17" spans="2:38" ht="17.25">
      <c r="B17" s="1210"/>
      <c r="C17" s="1012" t="s">
        <v>184</v>
      </c>
      <c r="D17" s="540">
        <v>2318</v>
      </c>
      <c r="E17" s="541">
        <v>54.4</v>
      </c>
      <c r="F17" s="541">
        <v>49.5</v>
      </c>
      <c r="G17" s="541">
        <v>45.6</v>
      </c>
      <c r="H17" s="541">
        <v>69.3</v>
      </c>
      <c r="I17" s="541">
        <v>51.3</v>
      </c>
      <c r="J17" s="541">
        <v>51.5</v>
      </c>
      <c r="K17" s="541">
        <v>50.8</v>
      </c>
      <c r="L17" s="541">
        <v>52.5</v>
      </c>
      <c r="M17" s="542">
        <v>63.3</v>
      </c>
      <c r="N17" s="543">
        <v>51</v>
      </c>
      <c r="O17" s="544">
        <v>48.1</v>
      </c>
      <c r="P17" s="544">
        <v>49.7</v>
      </c>
      <c r="Q17" s="544">
        <v>41.5</v>
      </c>
      <c r="R17" s="544">
        <v>62.6</v>
      </c>
      <c r="S17" s="544">
        <v>67.900000000000006</v>
      </c>
      <c r="T17" s="544">
        <v>77.400000000000006</v>
      </c>
      <c r="U17" s="544">
        <v>69.5</v>
      </c>
      <c r="V17" s="544">
        <v>49.6</v>
      </c>
      <c r="W17" s="544">
        <v>52.9</v>
      </c>
      <c r="X17" s="544">
        <v>62.2</v>
      </c>
      <c r="Y17" s="544">
        <v>28.9</v>
      </c>
      <c r="Z17" s="544">
        <v>44.5</v>
      </c>
      <c r="AA17" s="544">
        <v>51.5</v>
      </c>
      <c r="AB17" s="544">
        <v>44.4</v>
      </c>
      <c r="AC17" s="544">
        <v>58.7</v>
      </c>
      <c r="AD17" s="544">
        <v>64</v>
      </c>
      <c r="AE17" s="544">
        <v>45.7</v>
      </c>
      <c r="AF17" s="544">
        <v>42.7</v>
      </c>
      <c r="AG17" s="544">
        <v>70.400000000000006</v>
      </c>
      <c r="AH17" s="544">
        <v>49.1</v>
      </c>
      <c r="AI17" s="544">
        <v>38</v>
      </c>
      <c r="AJ17" s="544">
        <v>56</v>
      </c>
      <c r="AK17" s="544">
        <v>60.7</v>
      </c>
      <c r="AL17" s="545">
        <v>73</v>
      </c>
    </row>
    <row r="18" spans="2:38" ht="17.25">
      <c r="B18" s="1210"/>
      <c r="C18" s="1012" t="s">
        <v>185</v>
      </c>
      <c r="D18" s="540">
        <v>2141</v>
      </c>
      <c r="E18" s="541">
        <v>56.5</v>
      </c>
      <c r="F18" s="541">
        <v>49.5</v>
      </c>
      <c r="G18" s="541">
        <v>46.5</v>
      </c>
      <c r="H18" s="541">
        <v>69.3</v>
      </c>
      <c r="I18" s="541">
        <v>53.6</v>
      </c>
      <c r="J18" s="541">
        <v>55.5</v>
      </c>
      <c r="K18" s="541">
        <v>55.1</v>
      </c>
      <c r="L18" s="541">
        <v>55.8</v>
      </c>
      <c r="M18" s="542">
        <v>63.9</v>
      </c>
      <c r="N18" s="543">
        <v>51.8</v>
      </c>
      <c r="O18" s="544">
        <v>47.3</v>
      </c>
      <c r="P18" s="544">
        <v>49.8</v>
      </c>
      <c r="Q18" s="544">
        <v>43.3</v>
      </c>
      <c r="R18" s="544">
        <v>61.2</v>
      </c>
      <c r="S18" s="544">
        <v>68.2</v>
      </c>
      <c r="T18" s="544">
        <v>78.5</v>
      </c>
      <c r="U18" s="544">
        <v>69.2</v>
      </c>
      <c r="V18" s="544">
        <v>51.1</v>
      </c>
      <c r="W18" s="544">
        <v>60.2</v>
      </c>
      <c r="X18" s="544">
        <v>63.5</v>
      </c>
      <c r="Y18" s="544">
        <v>28.9</v>
      </c>
      <c r="Z18" s="544">
        <v>48.7</v>
      </c>
      <c r="AA18" s="544">
        <v>50.8</v>
      </c>
      <c r="AB18" s="544">
        <v>52.7</v>
      </c>
      <c r="AC18" s="544">
        <v>62.9</v>
      </c>
      <c r="AD18" s="544">
        <v>67.8</v>
      </c>
      <c r="AE18" s="544">
        <v>52.8</v>
      </c>
      <c r="AF18" s="544">
        <v>44.6</v>
      </c>
      <c r="AG18" s="544">
        <v>74.5</v>
      </c>
      <c r="AH18" s="544">
        <v>52.5</v>
      </c>
      <c r="AI18" s="544">
        <v>40.5</v>
      </c>
      <c r="AJ18" s="544">
        <v>58.3</v>
      </c>
      <c r="AK18" s="544">
        <v>60.2</v>
      </c>
      <c r="AL18" s="545">
        <v>73.099999999999994</v>
      </c>
    </row>
    <row r="19" spans="2:38" ht="17.25">
      <c r="B19" s="1210"/>
      <c r="C19" s="1012" t="s">
        <v>186</v>
      </c>
      <c r="D19" s="540">
        <v>2069</v>
      </c>
      <c r="E19" s="541">
        <v>62.4</v>
      </c>
      <c r="F19" s="541">
        <v>51.2</v>
      </c>
      <c r="G19" s="541">
        <v>52.2</v>
      </c>
      <c r="H19" s="541">
        <v>72.8</v>
      </c>
      <c r="I19" s="541">
        <v>61.1</v>
      </c>
      <c r="J19" s="541">
        <v>62.2</v>
      </c>
      <c r="K19" s="541">
        <v>63.8</v>
      </c>
      <c r="L19" s="541">
        <v>63.2</v>
      </c>
      <c r="M19" s="542">
        <v>66.8</v>
      </c>
      <c r="N19" s="543">
        <v>53.3</v>
      </c>
      <c r="O19" s="544">
        <v>49.2</v>
      </c>
      <c r="P19" s="544">
        <v>57</v>
      </c>
      <c r="Q19" s="544">
        <v>47.4</v>
      </c>
      <c r="R19" s="544">
        <v>65.599999999999994</v>
      </c>
      <c r="S19" s="544">
        <v>72</v>
      </c>
      <c r="T19" s="544">
        <v>80.7</v>
      </c>
      <c r="U19" s="544">
        <v>74.599999999999994</v>
      </c>
      <c r="V19" s="544">
        <v>57.3</v>
      </c>
      <c r="W19" s="544">
        <v>71.2</v>
      </c>
      <c r="X19" s="544">
        <v>76.2</v>
      </c>
      <c r="Y19" s="544">
        <v>31.6</v>
      </c>
      <c r="Z19" s="544">
        <v>55.8</v>
      </c>
      <c r="AA19" s="544">
        <v>56.5</v>
      </c>
      <c r="AB19" s="544">
        <v>61.6</v>
      </c>
      <c r="AC19" s="544">
        <v>68.599999999999994</v>
      </c>
      <c r="AD19" s="544">
        <v>76.7</v>
      </c>
      <c r="AE19" s="544">
        <v>60.2</v>
      </c>
      <c r="AF19" s="544">
        <v>54.5</v>
      </c>
      <c r="AG19" s="544">
        <v>82.9</v>
      </c>
      <c r="AH19" s="544">
        <v>57.7</v>
      </c>
      <c r="AI19" s="544">
        <v>49</v>
      </c>
      <c r="AJ19" s="544">
        <v>61.4</v>
      </c>
      <c r="AK19" s="544">
        <v>64.7</v>
      </c>
      <c r="AL19" s="545">
        <v>74.099999999999994</v>
      </c>
    </row>
    <row r="20" spans="2:38" ht="17.25">
      <c r="B20" s="1210"/>
      <c r="C20" s="1012" t="s">
        <v>187</v>
      </c>
      <c r="D20" s="540">
        <v>2267</v>
      </c>
      <c r="E20" s="541">
        <v>66.2</v>
      </c>
      <c r="F20" s="541">
        <v>52</v>
      </c>
      <c r="G20" s="541">
        <v>56.6</v>
      </c>
      <c r="H20" s="541">
        <v>77.5</v>
      </c>
      <c r="I20" s="541">
        <v>65.400000000000006</v>
      </c>
      <c r="J20" s="541">
        <v>63.5</v>
      </c>
      <c r="K20" s="541">
        <v>69</v>
      </c>
      <c r="L20" s="541">
        <v>68.8</v>
      </c>
      <c r="M20" s="542">
        <v>69.900000000000006</v>
      </c>
      <c r="N20" s="543">
        <v>54.3</v>
      </c>
      <c r="O20" s="544">
        <v>49.7</v>
      </c>
      <c r="P20" s="544">
        <v>60.7</v>
      </c>
      <c r="Q20" s="544">
        <v>52.4</v>
      </c>
      <c r="R20" s="544">
        <v>71.3</v>
      </c>
      <c r="S20" s="544">
        <v>77.5</v>
      </c>
      <c r="T20" s="544">
        <v>83.8</v>
      </c>
      <c r="U20" s="544">
        <v>75.099999999999994</v>
      </c>
      <c r="V20" s="544">
        <v>59</v>
      </c>
      <c r="W20" s="544">
        <v>78.7</v>
      </c>
      <c r="X20" s="544">
        <v>81.900000000000006</v>
      </c>
      <c r="Y20" s="544">
        <v>36.299999999999997</v>
      </c>
      <c r="Z20" s="544">
        <v>61.2</v>
      </c>
      <c r="AA20" s="544">
        <v>57.6</v>
      </c>
      <c r="AB20" s="544">
        <v>59.4</v>
      </c>
      <c r="AC20" s="544">
        <v>73.400000000000006</v>
      </c>
      <c r="AD20" s="544">
        <v>82.3</v>
      </c>
      <c r="AE20" s="544">
        <v>64.3</v>
      </c>
      <c r="AF20" s="544">
        <v>60.5</v>
      </c>
      <c r="AG20" s="544">
        <v>87.7</v>
      </c>
      <c r="AH20" s="544">
        <v>62.5</v>
      </c>
      <c r="AI20" s="544">
        <v>56</v>
      </c>
      <c r="AJ20" s="544">
        <v>66.900000000000006</v>
      </c>
      <c r="AK20" s="544">
        <v>67.5</v>
      </c>
      <c r="AL20" s="545">
        <v>75.2</v>
      </c>
    </row>
    <row r="21" spans="2:38" ht="17.25">
      <c r="B21" s="1210"/>
      <c r="C21" s="1012" t="s">
        <v>188</v>
      </c>
      <c r="D21" s="540">
        <v>1491</v>
      </c>
      <c r="E21" s="541">
        <v>66.3</v>
      </c>
      <c r="F21" s="541">
        <v>50.4</v>
      </c>
      <c r="G21" s="541">
        <v>57.4</v>
      </c>
      <c r="H21" s="541">
        <v>77.599999999999994</v>
      </c>
      <c r="I21" s="541">
        <v>66.8</v>
      </c>
      <c r="J21" s="541">
        <v>59</v>
      </c>
      <c r="K21" s="541">
        <v>69.099999999999994</v>
      </c>
      <c r="L21" s="541">
        <v>71.2</v>
      </c>
      <c r="M21" s="542">
        <v>69.8</v>
      </c>
      <c r="N21" s="543">
        <v>54.8</v>
      </c>
      <c r="O21" s="544">
        <v>46</v>
      </c>
      <c r="P21" s="544">
        <v>60</v>
      </c>
      <c r="Q21" s="544">
        <v>54.9</v>
      </c>
      <c r="R21" s="544">
        <v>72.3</v>
      </c>
      <c r="S21" s="544">
        <v>77.400000000000006</v>
      </c>
      <c r="T21" s="544">
        <v>83</v>
      </c>
      <c r="U21" s="544">
        <v>77.3</v>
      </c>
      <c r="V21" s="544">
        <v>61.4</v>
      </c>
      <c r="W21" s="544">
        <v>79.5</v>
      </c>
      <c r="X21" s="544">
        <v>85.9</v>
      </c>
      <c r="Y21" s="544">
        <v>37.799999999999997</v>
      </c>
      <c r="Z21" s="544">
        <v>59.2</v>
      </c>
      <c r="AA21" s="544">
        <v>54.3</v>
      </c>
      <c r="AB21" s="544">
        <v>48.6</v>
      </c>
      <c r="AC21" s="544">
        <v>74</v>
      </c>
      <c r="AD21" s="544">
        <v>84.4</v>
      </c>
      <c r="AE21" s="544">
        <v>63.4</v>
      </c>
      <c r="AF21" s="544">
        <v>59.5</v>
      </c>
      <c r="AG21" s="544">
        <v>89.7</v>
      </c>
      <c r="AH21" s="544">
        <v>64.7</v>
      </c>
      <c r="AI21" s="544">
        <v>59.3</v>
      </c>
      <c r="AJ21" s="544">
        <v>67.900000000000006</v>
      </c>
      <c r="AK21" s="544">
        <v>69.400000000000006</v>
      </c>
      <c r="AL21" s="545">
        <v>72.2</v>
      </c>
    </row>
    <row r="22" spans="2:38" ht="17.25">
      <c r="B22" s="1211"/>
      <c r="C22" s="1013" t="s">
        <v>8</v>
      </c>
      <c r="D22" s="534">
        <v>12334</v>
      </c>
      <c r="E22" s="535">
        <v>58.1</v>
      </c>
      <c r="F22" s="535">
        <v>49.4</v>
      </c>
      <c r="G22" s="535">
        <v>49</v>
      </c>
      <c r="H22" s="535">
        <v>71.3</v>
      </c>
      <c r="I22" s="535">
        <v>56.2</v>
      </c>
      <c r="J22" s="535">
        <v>54.8</v>
      </c>
      <c r="K22" s="535">
        <v>57.4</v>
      </c>
      <c r="L22" s="535">
        <v>58.3</v>
      </c>
      <c r="M22" s="536">
        <v>64.5</v>
      </c>
      <c r="N22" s="537">
        <v>51.6</v>
      </c>
      <c r="O22" s="538">
        <v>47.1</v>
      </c>
      <c r="P22" s="538">
        <v>53.2</v>
      </c>
      <c r="Q22" s="538">
        <v>44.8</v>
      </c>
      <c r="R22" s="538">
        <v>64.3</v>
      </c>
      <c r="S22" s="538">
        <v>70.599999999999994</v>
      </c>
      <c r="T22" s="538">
        <v>78.900000000000006</v>
      </c>
      <c r="U22" s="538">
        <v>71</v>
      </c>
      <c r="V22" s="538">
        <v>52.7</v>
      </c>
      <c r="W22" s="538">
        <v>63.4</v>
      </c>
      <c r="X22" s="538">
        <v>69.5</v>
      </c>
      <c r="Y22" s="538">
        <v>30.5</v>
      </c>
      <c r="Z22" s="538">
        <v>50</v>
      </c>
      <c r="AA22" s="538">
        <v>52.3</v>
      </c>
      <c r="AB22" s="538">
        <v>49.2</v>
      </c>
      <c r="AC22" s="538">
        <v>63</v>
      </c>
      <c r="AD22" s="538">
        <v>70.599999999999994</v>
      </c>
      <c r="AE22" s="538">
        <v>52.3</v>
      </c>
      <c r="AF22" s="538">
        <v>49.2</v>
      </c>
      <c r="AG22" s="538">
        <v>76.900000000000006</v>
      </c>
      <c r="AH22" s="538">
        <v>53.9</v>
      </c>
      <c r="AI22" s="538">
        <v>44.2</v>
      </c>
      <c r="AJ22" s="538">
        <v>59.4</v>
      </c>
      <c r="AK22" s="538">
        <v>61.7</v>
      </c>
      <c r="AL22" s="539">
        <v>72.5</v>
      </c>
    </row>
    <row r="23" spans="2:38" ht="13.5" customHeight="1">
      <c r="B23" s="1209" t="s">
        <v>38</v>
      </c>
      <c r="C23" s="1011" t="s">
        <v>183</v>
      </c>
      <c r="D23" s="540">
        <v>1978</v>
      </c>
      <c r="E23" s="541">
        <v>40.9</v>
      </c>
      <c r="F23" s="541">
        <v>50.7</v>
      </c>
      <c r="G23" s="541">
        <v>40</v>
      </c>
      <c r="H23" s="541">
        <v>70.400000000000006</v>
      </c>
      <c r="I23" s="541">
        <v>26.3</v>
      </c>
      <c r="J23" s="541">
        <v>34.799999999999997</v>
      </c>
      <c r="K23" s="541">
        <v>31.6</v>
      </c>
      <c r="L23" s="541">
        <v>31.9</v>
      </c>
      <c r="M23" s="542">
        <v>58.8</v>
      </c>
      <c r="N23" s="543">
        <v>57</v>
      </c>
      <c r="O23" s="544">
        <v>44.5</v>
      </c>
      <c r="P23" s="544">
        <v>44.1</v>
      </c>
      <c r="Q23" s="544">
        <v>35.799999999999997</v>
      </c>
      <c r="R23" s="544">
        <v>63.5</v>
      </c>
      <c r="S23" s="544">
        <v>69.8</v>
      </c>
      <c r="T23" s="544">
        <v>78</v>
      </c>
      <c r="U23" s="544">
        <v>47.2</v>
      </c>
      <c r="V23" s="544">
        <v>22.6</v>
      </c>
      <c r="W23" s="544">
        <v>22.2</v>
      </c>
      <c r="X23" s="544">
        <v>32.799999999999997</v>
      </c>
      <c r="Y23" s="544">
        <v>12.6</v>
      </c>
      <c r="Z23" s="544">
        <v>20.399999999999999</v>
      </c>
      <c r="AA23" s="544">
        <v>36.5</v>
      </c>
      <c r="AB23" s="544">
        <v>27.9</v>
      </c>
      <c r="AC23" s="544">
        <v>40</v>
      </c>
      <c r="AD23" s="544">
        <v>50</v>
      </c>
      <c r="AE23" s="544">
        <v>26.1</v>
      </c>
      <c r="AF23" s="544">
        <v>18.600000000000001</v>
      </c>
      <c r="AG23" s="544">
        <v>53.4</v>
      </c>
      <c r="AH23" s="544">
        <v>25</v>
      </c>
      <c r="AI23" s="544">
        <v>17.2</v>
      </c>
      <c r="AJ23" s="544">
        <v>49.8</v>
      </c>
      <c r="AK23" s="544">
        <v>53.1</v>
      </c>
      <c r="AL23" s="545">
        <v>73.5</v>
      </c>
    </row>
    <row r="24" spans="2:38" ht="17.25">
      <c r="B24" s="1210"/>
      <c r="C24" s="1012" t="s">
        <v>184</v>
      </c>
      <c r="D24" s="540">
        <v>2252</v>
      </c>
      <c r="E24" s="541">
        <v>47.7</v>
      </c>
      <c r="F24" s="541">
        <v>53.9</v>
      </c>
      <c r="G24" s="541">
        <v>46.7</v>
      </c>
      <c r="H24" s="541">
        <v>73.8</v>
      </c>
      <c r="I24" s="541">
        <v>32.299999999999997</v>
      </c>
      <c r="J24" s="541">
        <v>46.3</v>
      </c>
      <c r="K24" s="541">
        <v>40.6</v>
      </c>
      <c r="L24" s="541">
        <v>41.7</v>
      </c>
      <c r="M24" s="542">
        <v>63.6</v>
      </c>
      <c r="N24" s="543">
        <v>58.3</v>
      </c>
      <c r="O24" s="544">
        <v>49.5</v>
      </c>
      <c r="P24" s="544">
        <v>46.6</v>
      </c>
      <c r="Q24" s="544">
        <v>46.8</v>
      </c>
      <c r="R24" s="544">
        <v>66.400000000000006</v>
      </c>
      <c r="S24" s="544">
        <v>73.599999999999994</v>
      </c>
      <c r="T24" s="544">
        <v>81.3</v>
      </c>
      <c r="U24" s="544">
        <v>54.5</v>
      </c>
      <c r="V24" s="544">
        <v>26</v>
      </c>
      <c r="W24" s="544">
        <v>31.8</v>
      </c>
      <c r="X24" s="544">
        <v>37.799999999999997</v>
      </c>
      <c r="Y24" s="544">
        <v>14.3</v>
      </c>
      <c r="Z24" s="544">
        <v>29.2</v>
      </c>
      <c r="AA24" s="544">
        <v>42.6</v>
      </c>
      <c r="AB24" s="544">
        <v>44.5</v>
      </c>
      <c r="AC24" s="544">
        <v>51.7</v>
      </c>
      <c r="AD24" s="544">
        <v>58.2</v>
      </c>
      <c r="AE24" s="544">
        <v>41.6</v>
      </c>
      <c r="AF24" s="544">
        <v>22.1</v>
      </c>
      <c r="AG24" s="544">
        <v>64.400000000000006</v>
      </c>
      <c r="AH24" s="544">
        <v>30.8</v>
      </c>
      <c r="AI24" s="544">
        <v>30</v>
      </c>
      <c r="AJ24" s="544">
        <v>56.3</v>
      </c>
      <c r="AK24" s="544">
        <v>59.8</v>
      </c>
      <c r="AL24" s="545">
        <v>74.7</v>
      </c>
    </row>
    <row r="25" spans="2:38" ht="17.25">
      <c r="B25" s="1210"/>
      <c r="C25" s="1012" t="s">
        <v>185</v>
      </c>
      <c r="D25" s="540">
        <v>2107</v>
      </c>
      <c r="E25" s="541">
        <v>52.4</v>
      </c>
      <c r="F25" s="541">
        <v>54.7</v>
      </c>
      <c r="G25" s="541">
        <v>49.3</v>
      </c>
      <c r="H25" s="541">
        <v>74.7</v>
      </c>
      <c r="I25" s="541">
        <v>39.200000000000003</v>
      </c>
      <c r="J25" s="541">
        <v>52.2</v>
      </c>
      <c r="K25" s="541">
        <v>47.7</v>
      </c>
      <c r="L25" s="541">
        <v>49.1</v>
      </c>
      <c r="M25" s="542">
        <v>65.5</v>
      </c>
      <c r="N25" s="543">
        <v>59.6</v>
      </c>
      <c r="O25" s="544">
        <v>49.8</v>
      </c>
      <c r="P25" s="544">
        <v>49.4</v>
      </c>
      <c r="Q25" s="544">
        <v>49.2</v>
      </c>
      <c r="R25" s="544">
        <v>68.599999999999994</v>
      </c>
      <c r="S25" s="544">
        <v>73.2</v>
      </c>
      <c r="T25" s="544">
        <v>82.2</v>
      </c>
      <c r="U25" s="544">
        <v>59</v>
      </c>
      <c r="V25" s="544">
        <v>29.8</v>
      </c>
      <c r="W25" s="544">
        <v>43</v>
      </c>
      <c r="X25" s="544">
        <v>47.5</v>
      </c>
      <c r="Y25" s="544">
        <v>17.399999999999999</v>
      </c>
      <c r="Z25" s="544">
        <v>38.6</v>
      </c>
      <c r="AA25" s="544">
        <v>41.2</v>
      </c>
      <c r="AB25" s="544">
        <v>56.3</v>
      </c>
      <c r="AC25" s="544">
        <v>58.9</v>
      </c>
      <c r="AD25" s="544">
        <v>64.3</v>
      </c>
      <c r="AE25" s="544">
        <v>50.5</v>
      </c>
      <c r="AF25" s="544">
        <v>28.3</v>
      </c>
      <c r="AG25" s="544">
        <v>72.7</v>
      </c>
      <c r="AH25" s="544">
        <v>37</v>
      </c>
      <c r="AI25" s="544">
        <v>37.6</v>
      </c>
      <c r="AJ25" s="544">
        <v>59.4</v>
      </c>
      <c r="AK25" s="544">
        <v>62.8</v>
      </c>
      <c r="AL25" s="545">
        <v>74.400000000000006</v>
      </c>
    </row>
    <row r="26" spans="2:38" ht="17.25">
      <c r="B26" s="1210"/>
      <c r="C26" s="1012" t="s">
        <v>186</v>
      </c>
      <c r="D26" s="540">
        <v>2094</v>
      </c>
      <c r="E26" s="541">
        <v>59.1</v>
      </c>
      <c r="F26" s="541">
        <v>55.9</v>
      </c>
      <c r="G26" s="541">
        <v>57.7</v>
      </c>
      <c r="H26" s="541">
        <v>77.900000000000006</v>
      </c>
      <c r="I26" s="541">
        <v>48.2</v>
      </c>
      <c r="J26" s="541">
        <v>58.9</v>
      </c>
      <c r="K26" s="541">
        <v>57.3</v>
      </c>
      <c r="L26" s="541">
        <v>55.8</v>
      </c>
      <c r="M26" s="542">
        <v>70.400000000000006</v>
      </c>
      <c r="N26" s="543">
        <v>61.8</v>
      </c>
      <c r="O26" s="544">
        <v>49.9</v>
      </c>
      <c r="P26" s="544">
        <v>60.6</v>
      </c>
      <c r="Q26" s="544">
        <v>54.8</v>
      </c>
      <c r="R26" s="544">
        <v>71.8</v>
      </c>
      <c r="S26" s="544">
        <v>77.5</v>
      </c>
      <c r="T26" s="544">
        <v>84.3</v>
      </c>
      <c r="U26" s="544">
        <v>66</v>
      </c>
      <c r="V26" s="544">
        <v>40.6</v>
      </c>
      <c r="W26" s="544">
        <v>58.1</v>
      </c>
      <c r="X26" s="544">
        <v>59.1</v>
      </c>
      <c r="Y26" s="544">
        <v>18.399999999999999</v>
      </c>
      <c r="Z26" s="544">
        <v>46.9</v>
      </c>
      <c r="AA26" s="544">
        <v>46.2</v>
      </c>
      <c r="AB26" s="544">
        <v>65.3</v>
      </c>
      <c r="AC26" s="544">
        <v>65.3</v>
      </c>
      <c r="AD26" s="544">
        <v>73.8</v>
      </c>
      <c r="AE26" s="544">
        <v>58.9</v>
      </c>
      <c r="AF26" s="544">
        <v>39.4</v>
      </c>
      <c r="AG26" s="544">
        <v>78.7</v>
      </c>
      <c r="AH26" s="544">
        <v>41.6</v>
      </c>
      <c r="AI26" s="544">
        <v>47</v>
      </c>
      <c r="AJ26" s="544">
        <v>64</v>
      </c>
      <c r="AK26" s="544">
        <v>69.8</v>
      </c>
      <c r="AL26" s="545">
        <v>77.3</v>
      </c>
    </row>
    <row r="27" spans="2:38" ht="17.25">
      <c r="B27" s="1210"/>
      <c r="C27" s="1012" t="s">
        <v>187</v>
      </c>
      <c r="D27" s="540">
        <v>2582</v>
      </c>
      <c r="E27" s="541">
        <v>60.8</v>
      </c>
      <c r="F27" s="541">
        <v>51.5</v>
      </c>
      <c r="G27" s="541">
        <v>59.2</v>
      </c>
      <c r="H27" s="541">
        <v>77.2</v>
      </c>
      <c r="I27" s="541">
        <v>52.3</v>
      </c>
      <c r="J27" s="541">
        <v>57</v>
      </c>
      <c r="K27" s="541">
        <v>60.7</v>
      </c>
      <c r="L27" s="541">
        <v>62.6</v>
      </c>
      <c r="M27" s="542">
        <v>70.900000000000006</v>
      </c>
      <c r="N27" s="543">
        <v>56.9</v>
      </c>
      <c r="O27" s="544">
        <v>46.2</v>
      </c>
      <c r="P27" s="544">
        <v>60.8</v>
      </c>
      <c r="Q27" s="544">
        <v>57.6</v>
      </c>
      <c r="R27" s="544">
        <v>70.5</v>
      </c>
      <c r="S27" s="544">
        <v>77.3</v>
      </c>
      <c r="T27" s="544">
        <v>83.8</v>
      </c>
      <c r="U27" s="544">
        <v>69.599999999999994</v>
      </c>
      <c r="V27" s="544">
        <v>41.4</v>
      </c>
      <c r="W27" s="544">
        <v>65.8</v>
      </c>
      <c r="X27" s="544">
        <v>67.5</v>
      </c>
      <c r="Y27" s="544">
        <v>20.7</v>
      </c>
      <c r="Z27" s="544">
        <v>49</v>
      </c>
      <c r="AA27" s="544">
        <v>42.7</v>
      </c>
      <c r="AB27" s="544">
        <v>63.6</v>
      </c>
      <c r="AC27" s="544">
        <v>64.599999999999994</v>
      </c>
      <c r="AD27" s="544">
        <v>75.900000000000006</v>
      </c>
      <c r="AE27" s="544">
        <v>62.3</v>
      </c>
      <c r="AF27" s="544">
        <v>43.8</v>
      </c>
      <c r="AG27" s="544">
        <v>84.3</v>
      </c>
      <c r="AH27" s="544">
        <v>47.6</v>
      </c>
      <c r="AI27" s="544">
        <v>55.8</v>
      </c>
      <c r="AJ27" s="544">
        <v>66.099999999999994</v>
      </c>
      <c r="AK27" s="544">
        <v>70.099999999999994</v>
      </c>
      <c r="AL27" s="545">
        <v>76.599999999999994</v>
      </c>
    </row>
    <row r="28" spans="2:38" ht="17.25">
      <c r="B28" s="1210"/>
      <c r="C28" s="1012" t="s">
        <v>188</v>
      </c>
      <c r="D28" s="540">
        <v>1653</v>
      </c>
      <c r="E28" s="541">
        <v>57</v>
      </c>
      <c r="F28" s="541">
        <v>48.1</v>
      </c>
      <c r="G28" s="541">
        <v>57.2</v>
      </c>
      <c r="H28" s="541">
        <v>71.7</v>
      </c>
      <c r="I28" s="541">
        <v>50.8</v>
      </c>
      <c r="J28" s="541">
        <v>49.5</v>
      </c>
      <c r="K28" s="541">
        <v>56.2</v>
      </c>
      <c r="L28" s="541">
        <v>59.7</v>
      </c>
      <c r="M28" s="542">
        <v>66</v>
      </c>
      <c r="N28" s="543">
        <v>57.7</v>
      </c>
      <c r="O28" s="544">
        <v>38.5</v>
      </c>
      <c r="P28" s="544">
        <v>57</v>
      </c>
      <c r="Q28" s="544">
        <v>57.3</v>
      </c>
      <c r="R28" s="544">
        <v>66.2</v>
      </c>
      <c r="S28" s="544">
        <v>71.8</v>
      </c>
      <c r="T28" s="544">
        <v>77.099999999999994</v>
      </c>
      <c r="U28" s="544">
        <v>65.599999999999994</v>
      </c>
      <c r="V28" s="544">
        <v>38.700000000000003</v>
      </c>
      <c r="W28" s="544">
        <v>66.7</v>
      </c>
      <c r="X28" s="544">
        <v>68.8</v>
      </c>
      <c r="Y28" s="544">
        <v>22.4</v>
      </c>
      <c r="Z28" s="544">
        <v>42.3</v>
      </c>
      <c r="AA28" s="544">
        <v>36.5</v>
      </c>
      <c r="AB28" s="544">
        <v>51.9</v>
      </c>
      <c r="AC28" s="544">
        <v>60</v>
      </c>
      <c r="AD28" s="544">
        <v>74.5</v>
      </c>
      <c r="AE28" s="544">
        <v>54.7</v>
      </c>
      <c r="AF28" s="544">
        <v>39.4</v>
      </c>
      <c r="AG28" s="544">
        <v>81.7</v>
      </c>
      <c r="AH28" s="544">
        <v>44</v>
      </c>
      <c r="AI28" s="544">
        <v>53.4</v>
      </c>
      <c r="AJ28" s="544">
        <v>61.2</v>
      </c>
      <c r="AK28" s="544">
        <v>65.8</v>
      </c>
      <c r="AL28" s="545">
        <v>71.099999999999994</v>
      </c>
    </row>
    <row r="29" spans="2:38" ht="17.25">
      <c r="B29" s="1211"/>
      <c r="C29" s="1013" t="s">
        <v>8</v>
      </c>
      <c r="D29" s="534">
        <v>12666</v>
      </c>
      <c r="E29" s="541">
        <v>53.2</v>
      </c>
      <c r="F29" s="541">
        <v>52.6</v>
      </c>
      <c r="G29" s="541">
        <v>51.8</v>
      </c>
      <c r="H29" s="541">
        <v>74.5</v>
      </c>
      <c r="I29" s="541">
        <v>41.6</v>
      </c>
      <c r="J29" s="541">
        <v>50.1</v>
      </c>
      <c r="K29" s="541">
        <v>49.3</v>
      </c>
      <c r="L29" s="541">
        <v>50.3</v>
      </c>
      <c r="M29" s="542">
        <v>66.099999999999994</v>
      </c>
      <c r="N29" s="543">
        <v>58.5</v>
      </c>
      <c r="O29" s="544">
        <v>46.7</v>
      </c>
      <c r="P29" s="544">
        <v>53.2</v>
      </c>
      <c r="Q29" s="544">
        <v>50.4</v>
      </c>
      <c r="R29" s="544">
        <v>68</v>
      </c>
      <c r="S29" s="544">
        <v>74.099999999999994</v>
      </c>
      <c r="T29" s="544">
        <v>81.400000000000006</v>
      </c>
      <c r="U29" s="544">
        <v>60.6</v>
      </c>
      <c r="V29" s="544">
        <v>33.299999999999997</v>
      </c>
      <c r="W29" s="544">
        <v>48</v>
      </c>
      <c r="X29" s="544">
        <v>52.3</v>
      </c>
      <c r="Y29" s="544">
        <v>17.600000000000001</v>
      </c>
      <c r="Z29" s="544">
        <v>38.1</v>
      </c>
      <c r="AA29" s="544">
        <v>41.2</v>
      </c>
      <c r="AB29" s="544">
        <v>52.2</v>
      </c>
      <c r="AC29" s="544">
        <v>57</v>
      </c>
      <c r="AD29" s="544">
        <v>66.3</v>
      </c>
      <c r="AE29" s="544">
        <v>49.4</v>
      </c>
      <c r="AF29" s="544">
        <v>32.1</v>
      </c>
      <c r="AG29" s="544">
        <v>72.7</v>
      </c>
      <c r="AH29" s="544">
        <v>37.9</v>
      </c>
      <c r="AI29" s="544">
        <v>40.4</v>
      </c>
      <c r="AJ29" s="544">
        <v>59.7</v>
      </c>
      <c r="AK29" s="544">
        <v>63.8</v>
      </c>
      <c r="AL29" s="545">
        <v>74.8</v>
      </c>
    </row>
    <row r="30" spans="2:38" ht="17.25">
      <c r="B30" s="1199" t="s">
        <v>39</v>
      </c>
      <c r="C30" s="1003" t="s">
        <v>40</v>
      </c>
      <c r="D30" s="1004">
        <v>1108</v>
      </c>
      <c r="E30" s="1005">
        <v>54.6</v>
      </c>
      <c r="F30" s="1005">
        <v>52.7</v>
      </c>
      <c r="G30" s="1005">
        <v>48.6</v>
      </c>
      <c r="H30" s="1005">
        <v>72.900000000000006</v>
      </c>
      <c r="I30" s="1005">
        <v>46</v>
      </c>
      <c r="J30" s="1005">
        <v>53.3</v>
      </c>
      <c r="K30" s="1005">
        <v>51.3</v>
      </c>
      <c r="L30" s="1005">
        <v>53.6</v>
      </c>
      <c r="M30" s="1006">
        <v>64.099999999999994</v>
      </c>
      <c r="N30" s="1007">
        <v>55.9</v>
      </c>
      <c r="O30" s="1008">
        <v>49.5</v>
      </c>
      <c r="P30" s="1008">
        <v>51</v>
      </c>
      <c r="Q30" s="1008">
        <v>46.2</v>
      </c>
      <c r="R30" s="1008">
        <v>66</v>
      </c>
      <c r="S30" s="1008">
        <v>72.400000000000006</v>
      </c>
      <c r="T30" s="1008">
        <v>80.2</v>
      </c>
      <c r="U30" s="1008">
        <v>63.6</v>
      </c>
      <c r="V30" s="1008">
        <v>38.4</v>
      </c>
      <c r="W30" s="1008">
        <v>53</v>
      </c>
      <c r="X30" s="1008">
        <v>58.8</v>
      </c>
      <c r="Y30" s="1008">
        <v>21.1</v>
      </c>
      <c r="Z30" s="1008">
        <v>41</v>
      </c>
      <c r="AA30" s="1008">
        <v>43.7</v>
      </c>
      <c r="AB30" s="1008">
        <v>53.8</v>
      </c>
      <c r="AC30" s="1008">
        <v>62.4</v>
      </c>
      <c r="AD30" s="1008">
        <v>69.099999999999994</v>
      </c>
      <c r="AE30" s="1008">
        <v>48.6</v>
      </c>
      <c r="AF30" s="1008">
        <v>36.1</v>
      </c>
      <c r="AG30" s="1008">
        <v>74.3</v>
      </c>
      <c r="AH30" s="1008">
        <v>43</v>
      </c>
      <c r="AI30" s="1008">
        <v>43.6</v>
      </c>
      <c r="AJ30" s="1008">
        <v>58.8</v>
      </c>
      <c r="AK30" s="1008">
        <v>61.1</v>
      </c>
      <c r="AL30" s="1009">
        <v>72.400000000000006</v>
      </c>
    </row>
    <row r="31" spans="2:38" ht="17.25">
      <c r="B31" s="1200"/>
      <c r="C31" s="1014" t="s">
        <v>41</v>
      </c>
      <c r="D31" s="1015">
        <v>272</v>
      </c>
      <c r="E31" s="1016">
        <v>51.7</v>
      </c>
      <c r="F31" s="1016">
        <v>48.3</v>
      </c>
      <c r="G31" s="1016">
        <v>46.9</v>
      </c>
      <c r="H31" s="1016">
        <v>70.7</v>
      </c>
      <c r="I31" s="1016">
        <v>42.4</v>
      </c>
      <c r="J31" s="1016">
        <v>50.6</v>
      </c>
      <c r="K31" s="1016">
        <v>48.5</v>
      </c>
      <c r="L31" s="1016">
        <v>49</v>
      </c>
      <c r="M31" s="1017">
        <v>63.4</v>
      </c>
      <c r="N31" s="1018">
        <v>52.6</v>
      </c>
      <c r="O31" s="1019">
        <v>44.1</v>
      </c>
      <c r="P31" s="1019">
        <v>49.6</v>
      </c>
      <c r="Q31" s="1019">
        <v>44.1</v>
      </c>
      <c r="R31" s="1019">
        <v>65.400000000000006</v>
      </c>
      <c r="S31" s="1019">
        <v>70.599999999999994</v>
      </c>
      <c r="T31" s="1019">
        <v>76.099999999999994</v>
      </c>
      <c r="U31" s="1019">
        <v>61</v>
      </c>
      <c r="V31" s="1019">
        <v>33.799999999999997</v>
      </c>
      <c r="W31" s="1019">
        <v>48.5</v>
      </c>
      <c r="X31" s="1019">
        <v>52.9</v>
      </c>
      <c r="Y31" s="1019">
        <v>18.8</v>
      </c>
      <c r="Z31" s="1019">
        <v>39.299999999999997</v>
      </c>
      <c r="AA31" s="1019">
        <v>43</v>
      </c>
      <c r="AB31" s="1019">
        <v>50.7</v>
      </c>
      <c r="AC31" s="1019">
        <v>58.1</v>
      </c>
      <c r="AD31" s="1019">
        <v>63.6</v>
      </c>
      <c r="AE31" s="1019">
        <v>44.9</v>
      </c>
      <c r="AF31" s="1019">
        <v>37.1</v>
      </c>
      <c r="AG31" s="1019">
        <v>69.5</v>
      </c>
      <c r="AH31" s="1019">
        <v>37.9</v>
      </c>
      <c r="AI31" s="1019">
        <v>39.700000000000003</v>
      </c>
      <c r="AJ31" s="1019">
        <v>54.8</v>
      </c>
      <c r="AK31" s="1019">
        <v>60.3</v>
      </c>
      <c r="AL31" s="1020">
        <v>75</v>
      </c>
    </row>
    <row r="32" spans="2:38" ht="17.25">
      <c r="B32" s="1200"/>
      <c r="C32" s="1021" t="s">
        <v>42</v>
      </c>
      <c r="D32" s="540">
        <v>259</v>
      </c>
      <c r="E32" s="541">
        <v>54.9</v>
      </c>
      <c r="F32" s="541">
        <v>53.1</v>
      </c>
      <c r="G32" s="541">
        <v>52.1</v>
      </c>
      <c r="H32" s="541">
        <v>75.3</v>
      </c>
      <c r="I32" s="541">
        <v>44</v>
      </c>
      <c r="J32" s="541">
        <v>52.9</v>
      </c>
      <c r="K32" s="541">
        <v>52.8</v>
      </c>
      <c r="L32" s="541">
        <v>52.3</v>
      </c>
      <c r="M32" s="542">
        <v>66.400000000000006</v>
      </c>
      <c r="N32" s="543">
        <v>58.3</v>
      </c>
      <c r="O32" s="544">
        <v>47.9</v>
      </c>
      <c r="P32" s="544">
        <v>54.4</v>
      </c>
      <c r="Q32" s="544">
        <v>49.8</v>
      </c>
      <c r="R32" s="544">
        <v>68.7</v>
      </c>
      <c r="S32" s="544">
        <v>77.2</v>
      </c>
      <c r="T32" s="544">
        <v>79.900000000000006</v>
      </c>
      <c r="U32" s="544">
        <v>62.2</v>
      </c>
      <c r="V32" s="544">
        <v>35.1</v>
      </c>
      <c r="W32" s="544">
        <v>49.8</v>
      </c>
      <c r="X32" s="544">
        <v>58.7</v>
      </c>
      <c r="Y32" s="544">
        <v>16.600000000000001</v>
      </c>
      <c r="Z32" s="544">
        <v>41.7</v>
      </c>
      <c r="AA32" s="544">
        <v>44.8</v>
      </c>
      <c r="AB32" s="544">
        <v>51</v>
      </c>
      <c r="AC32" s="544">
        <v>62.9</v>
      </c>
      <c r="AD32" s="544">
        <v>69.900000000000006</v>
      </c>
      <c r="AE32" s="544">
        <v>51</v>
      </c>
      <c r="AF32" s="544">
        <v>37.5</v>
      </c>
      <c r="AG32" s="544">
        <v>74.900000000000006</v>
      </c>
      <c r="AH32" s="544">
        <v>41.3</v>
      </c>
      <c r="AI32" s="544">
        <v>40.5</v>
      </c>
      <c r="AJ32" s="544">
        <v>60.2</v>
      </c>
      <c r="AK32" s="544">
        <v>62.2</v>
      </c>
      <c r="AL32" s="545">
        <v>76.8</v>
      </c>
    </row>
    <row r="33" spans="2:38" ht="17.25">
      <c r="B33" s="1200"/>
      <c r="C33" s="1021" t="s">
        <v>43</v>
      </c>
      <c r="D33" s="540">
        <v>462</v>
      </c>
      <c r="E33" s="541">
        <v>53.7</v>
      </c>
      <c r="F33" s="541">
        <v>49.9</v>
      </c>
      <c r="G33" s="541">
        <v>49.5</v>
      </c>
      <c r="H33" s="541">
        <v>73.7</v>
      </c>
      <c r="I33" s="541">
        <v>45.5</v>
      </c>
      <c r="J33" s="541">
        <v>51.7</v>
      </c>
      <c r="K33" s="541">
        <v>48.9</v>
      </c>
      <c r="L33" s="541">
        <v>51.8</v>
      </c>
      <c r="M33" s="542">
        <v>63.9</v>
      </c>
      <c r="N33" s="543">
        <v>52.8</v>
      </c>
      <c r="O33" s="544">
        <v>47</v>
      </c>
      <c r="P33" s="544">
        <v>50.6</v>
      </c>
      <c r="Q33" s="544">
        <v>48.3</v>
      </c>
      <c r="R33" s="544">
        <v>67.5</v>
      </c>
      <c r="S33" s="544">
        <v>74.2</v>
      </c>
      <c r="T33" s="544">
        <v>79.400000000000006</v>
      </c>
      <c r="U33" s="544">
        <v>65.2</v>
      </c>
      <c r="V33" s="544">
        <v>40.299999999999997</v>
      </c>
      <c r="W33" s="544">
        <v>50.6</v>
      </c>
      <c r="X33" s="544">
        <v>58.9</v>
      </c>
      <c r="Y33" s="544">
        <v>19.5</v>
      </c>
      <c r="Z33" s="544">
        <v>38.5</v>
      </c>
      <c r="AA33" s="544">
        <v>46.1</v>
      </c>
      <c r="AB33" s="544">
        <v>49.1</v>
      </c>
      <c r="AC33" s="544">
        <v>59.7</v>
      </c>
      <c r="AD33" s="544">
        <v>65.599999999999994</v>
      </c>
      <c r="AE33" s="544">
        <v>44.6</v>
      </c>
      <c r="AF33" s="544">
        <v>36.6</v>
      </c>
      <c r="AG33" s="544">
        <v>73.8</v>
      </c>
      <c r="AH33" s="544">
        <v>41.8</v>
      </c>
      <c r="AI33" s="544">
        <v>39.799999999999997</v>
      </c>
      <c r="AJ33" s="544">
        <v>59.3</v>
      </c>
      <c r="AK33" s="544">
        <v>58.4</v>
      </c>
      <c r="AL33" s="545">
        <v>73.8</v>
      </c>
    </row>
    <row r="34" spans="2:38" ht="17.25">
      <c r="B34" s="1200"/>
      <c r="C34" s="1021" t="s">
        <v>44</v>
      </c>
      <c r="D34" s="540">
        <v>212</v>
      </c>
      <c r="E34" s="541">
        <v>55.8</v>
      </c>
      <c r="F34" s="541">
        <v>51.4</v>
      </c>
      <c r="G34" s="541">
        <v>47.2</v>
      </c>
      <c r="H34" s="541">
        <v>74.7</v>
      </c>
      <c r="I34" s="541">
        <v>48.1</v>
      </c>
      <c r="J34" s="541">
        <v>51.3</v>
      </c>
      <c r="K34" s="541">
        <v>56.3</v>
      </c>
      <c r="L34" s="541">
        <v>54.6</v>
      </c>
      <c r="M34" s="542">
        <v>66</v>
      </c>
      <c r="N34" s="543">
        <v>56.1</v>
      </c>
      <c r="O34" s="544">
        <v>46.7</v>
      </c>
      <c r="P34" s="544">
        <v>53.8</v>
      </c>
      <c r="Q34" s="544">
        <v>40.6</v>
      </c>
      <c r="R34" s="544">
        <v>68.900000000000006</v>
      </c>
      <c r="S34" s="544">
        <v>72.2</v>
      </c>
      <c r="T34" s="544">
        <v>83</v>
      </c>
      <c r="U34" s="544">
        <v>69.8</v>
      </c>
      <c r="V34" s="544">
        <v>44.3</v>
      </c>
      <c r="W34" s="544">
        <v>56.1</v>
      </c>
      <c r="X34" s="544">
        <v>60.8</v>
      </c>
      <c r="Y34" s="544">
        <v>16</v>
      </c>
      <c r="Z34" s="544">
        <v>41.5</v>
      </c>
      <c r="AA34" s="544">
        <v>40.6</v>
      </c>
      <c r="AB34" s="544">
        <v>51.9</v>
      </c>
      <c r="AC34" s="544">
        <v>61.3</v>
      </c>
      <c r="AD34" s="544">
        <v>72.2</v>
      </c>
      <c r="AE34" s="544">
        <v>52.4</v>
      </c>
      <c r="AF34" s="544">
        <v>44.3</v>
      </c>
      <c r="AG34" s="544">
        <v>76.900000000000006</v>
      </c>
      <c r="AH34" s="544">
        <v>47.2</v>
      </c>
      <c r="AI34" s="544">
        <v>39.6</v>
      </c>
      <c r="AJ34" s="544">
        <v>58.5</v>
      </c>
      <c r="AK34" s="544">
        <v>64.2</v>
      </c>
      <c r="AL34" s="545">
        <v>75.5</v>
      </c>
    </row>
    <row r="35" spans="2:38" ht="17.25">
      <c r="B35" s="1200"/>
      <c r="C35" s="1021" t="s">
        <v>45</v>
      </c>
      <c r="D35" s="540">
        <v>224</v>
      </c>
      <c r="E35" s="541">
        <v>51.6</v>
      </c>
      <c r="F35" s="541">
        <v>48.2</v>
      </c>
      <c r="G35" s="541">
        <v>45.8</v>
      </c>
      <c r="H35" s="541">
        <v>69.2</v>
      </c>
      <c r="I35" s="541">
        <v>43.7</v>
      </c>
      <c r="J35" s="541">
        <v>52.7</v>
      </c>
      <c r="K35" s="541">
        <v>47.3</v>
      </c>
      <c r="L35" s="541">
        <v>50.7</v>
      </c>
      <c r="M35" s="542">
        <v>59.7</v>
      </c>
      <c r="N35" s="543">
        <v>50</v>
      </c>
      <c r="O35" s="544">
        <v>46.4</v>
      </c>
      <c r="P35" s="544">
        <v>48.2</v>
      </c>
      <c r="Q35" s="544">
        <v>43.3</v>
      </c>
      <c r="R35" s="544">
        <v>62.9</v>
      </c>
      <c r="S35" s="544">
        <v>71.400000000000006</v>
      </c>
      <c r="T35" s="544">
        <v>73.2</v>
      </c>
      <c r="U35" s="544">
        <v>58.5</v>
      </c>
      <c r="V35" s="544">
        <v>36.6</v>
      </c>
      <c r="W35" s="544">
        <v>54.5</v>
      </c>
      <c r="X35" s="544">
        <v>54</v>
      </c>
      <c r="Y35" s="544">
        <v>18.3</v>
      </c>
      <c r="Z35" s="544">
        <v>40.200000000000003</v>
      </c>
      <c r="AA35" s="544">
        <v>43.3</v>
      </c>
      <c r="AB35" s="544">
        <v>53.1</v>
      </c>
      <c r="AC35" s="544">
        <v>61.6</v>
      </c>
      <c r="AD35" s="544">
        <v>62.9</v>
      </c>
      <c r="AE35" s="544">
        <v>44.6</v>
      </c>
      <c r="AF35" s="544">
        <v>34.4</v>
      </c>
      <c r="AG35" s="544">
        <v>70.099999999999994</v>
      </c>
      <c r="AH35" s="544">
        <v>45.5</v>
      </c>
      <c r="AI35" s="544">
        <v>36.6</v>
      </c>
      <c r="AJ35" s="544">
        <v>53.1</v>
      </c>
      <c r="AK35" s="544">
        <v>54.9</v>
      </c>
      <c r="AL35" s="545">
        <v>71</v>
      </c>
    </row>
    <row r="36" spans="2:38" ht="17.25">
      <c r="B36" s="1200"/>
      <c r="C36" s="1022" t="s">
        <v>46</v>
      </c>
      <c r="D36" s="1023">
        <v>388</v>
      </c>
      <c r="E36" s="1024">
        <v>53.6</v>
      </c>
      <c r="F36" s="1024">
        <v>54.4</v>
      </c>
      <c r="G36" s="1024">
        <v>47</v>
      </c>
      <c r="H36" s="1024">
        <v>73.5</v>
      </c>
      <c r="I36" s="1024">
        <v>44.8</v>
      </c>
      <c r="J36" s="1024">
        <v>49.3</v>
      </c>
      <c r="K36" s="1024">
        <v>49.7</v>
      </c>
      <c r="L36" s="1024">
        <v>50.4</v>
      </c>
      <c r="M36" s="1025">
        <v>66.599999999999994</v>
      </c>
      <c r="N36" s="1026">
        <v>59.5</v>
      </c>
      <c r="O36" s="1027">
        <v>49.2</v>
      </c>
      <c r="P36" s="1027">
        <v>48.5</v>
      </c>
      <c r="Q36" s="1027">
        <v>45.6</v>
      </c>
      <c r="R36" s="1027">
        <v>69.099999999999994</v>
      </c>
      <c r="S36" s="1027">
        <v>73.2</v>
      </c>
      <c r="T36" s="1027">
        <v>78.400000000000006</v>
      </c>
      <c r="U36" s="1027">
        <v>62.9</v>
      </c>
      <c r="V36" s="1027">
        <v>36.9</v>
      </c>
      <c r="W36" s="1027">
        <v>50.3</v>
      </c>
      <c r="X36" s="1027">
        <v>58</v>
      </c>
      <c r="Y36" s="1027">
        <v>20.6</v>
      </c>
      <c r="Z36" s="1027">
        <v>40.200000000000003</v>
      </c>
      <c r="AA36" s="1027">
        <v>43.3</v>
      </c>
      <c r="AB36" s="1027">
        <v>46.1</v>
      </c>
      <c r="AC36" s="1027">
        <v>58.5</v>
      </c>
      <c r="AD36" s="1027">
        <v>64.7</v>
      </c>
      <c r="AE36" s="1027">
        <v>47.2</v>
      </c>
      <c r="AF36" s="1027">
        <v>37.1</v>
      </c>
      <c r="AG36" s="1027">
        <v>70.099999999999994</v>
      </c>
      <c r="AH36" s="1027">
        <v>41.8</v>
      </c>
      <c r="AI36" s="1027">
        <v>39.4</v>
      </c>
      <c r="AJ36" s="1027">
        <v>61.9</v>
      </c>
      <c r="AK36" s="1027">
        <v>62.4</v>
      </c>
      <c r="AL36" s="1028">
        <v>75.5</v>
      </c>
    </row>
    <row r="37" spans="2:38" ht="17.25">
      <c r="B37" s="1200"/>
      <c r="C37" s="1010" t="s">
        <v>47</v>
      </c>
      <c r="D37" s="540">
        <v>581</v>
      </c>
      <c r="E37" s="541">
        <v>55.2</v>
      </c>
      <c r="F37" s="541">
        <v>49.8</v>
      </c>
      <c r="G37" s="541">
        <v>50.7</v>
      </c>
      <c r="H37" s="541">
        <v>73.2</v>
      </c>
      <c r="I37" s="541">
        <v>47.6</v>
      </c>
      <c r="J37" s="541">
        <v>53.1</v>
      </c>
      <c r="K37" s="541">
        <v>52.6</v>
      </c>
      <c r="L37" s="541">
        <v>54.3</v>
      </c>
      <c r="M37" s="542">
        <v>64.900000000000006</v>
      </c>
      <c r="N37" s="543">
        <v>53.4</v>
      </c>
      <c r="O37" s="544">
        <v>46.3</v>
      </c>
      <c r="P37" s="544">
        <v>53.7</v>
      </c>
      <c r="Q37" s="544">
        <v>47.7</v>
      </c>
      <c r="R37" s="544">
        <v>67.3</v>
      </c>
      <c r="S37" s="544">
        <v>72.8</v>
      </c>
      <c r="T37" s="544">
        <v>79.5</v>
      </c>
      <c r="U37" s="544">
        <v>66.8</v>
      </c>
      <c r="V37" s="544">
        <v>41.5</v>
      </c>
      <c r="W37" s="544">
        <v>53.4</v>
      </c>
      <c r="X37" s="544">
        <v>59.7</v>
      </c>
      <c r="Y37" s="544">
        <v>21.7</v>
      </c>
      <c r="Z37" s="544">
        <v>42.9</v>
      </c>
      <c r="AA37" s="544">
        <v>49.6</v>
      </c>
      <c r="AB37" s="544">
        <v>51.6</v>
      </c>
      <c r="AC37" s="544">
        <v>58.2</v>
      </c>
      <c r="AD37" s="544">
        <v>68.7</v>
      </c>
      <c r="AE37" s="544">
        <v>51.1</v>
      </c>
      <c r="AF37" s="544">
        <v>37.9</v>
      </c>
      <c r="AG37" s="544">
        <v>75.599999999999994</v>
      </c>
      <c r="AH37" s="544">
        <v>47.2</v>
      </c>
      <c r="AI37" s="544">
        <v>40.1</v>
      </c>
      <c r="AJ37" s="544">
        <v>62</v>
      </c>
      <c r="AK37" s="544">
        <v>64.400000000000006</v>
      </c>
      <c r="AL37" s="545">
        <v>68.5</v>
      </c>
    </row>
    <row r="38" spans="2:38" ht="17.25">
      <c r="B38" s="1200"/>
      <c r="C38" s="1010" t="s">
        <v>48</v>
      </c>
      <c r="D38" s="540">
        <v>390</v>
      </c>
      <c r="E38" s="541">
        <v>55.4</v>
      </c>
      <c r="F38" s="541">
        <v>51.4</v>
      </c>
      <c r="G38" s="541">
        <v>48.5</v>
      </c>
      <c r="H38" s="541">
        <v>75.900000000000006</v>
      </c>
      <c r="I38" s="541">
        <v>47.2</v>
      </c>
      <c r="J38" s="541">
        <v>53.2</v>
      </c>
      <c r="K38" s="541">
        <v>52.7</v>
      </c>
      <c r="L38" s="541">
        <v>54</v>
      </c>
      <c r="M38" s="542">
        <v>64.5</v>
      </c>
      <c r="N38" s="543">
        <v>53.3</v>
      </c>
      <c r="O38" s="544">
        <v>49.5</v>
      </c>
      <c r="P38" s="544">
        <v>49.7</v>
      </c>
      <c r="Q38" s="544">
        <v>47.2</v>
      </c>
      <c r="R38" s="544">
        <v>70</v>
      </c>
      <c r="S38" s="544">
        <v>74.900000000000006</v>
      </c>
      <c r="T38" s="544">
        <v>82.8</v>
      </c>
      <c r="U38" s="544">
        <v>64.599999999999994</v>
      </c>
      <c r="V38" s="544">
        <v>39.700000000000003</v>
      </c>
      <c r="W38" s="544">
        <v>52.8</v>
      </c>
      <c r="X38" s="544">
        <v>60.8</v>
      </c>
      <c r="Y38" s="544">
        <v>21.3</v>
      </c>
      <c r="Z38" s="544">
        <v>44.1</v>
      </c>
      <c r="AA38" s="544">
        <v>47.2</v>
      </c>
      <c r="AB38" s="544">
        <v>50.5</v>
      </c>
      <c r="AC38" s="544">
        <v>62.1</v>
      </c>
      <c r="AD38" s="544">
        <v>66.900000000000006</v>
      </c>
      <c r="AE38" s="544">
        <v>53.1</v>
      </c>
      <c r="AF38" s="544">
        <v>38.200000000000003</v>
      </c>
      <c r="AG38" s="544">
        <v>74.099999999999994</v>
      </c>
      <c r="AH38" s="544">
        <v>43.6</v>
      </c>
      <c r="AI38" s="544">
        <v>44.4</v>
      </c>
      <c r="AJ38" s="544">
        <v>54.9</v>
      </c>
      <c r="AK38" s="544">
        <v>64.599999999999994</v>
      </c>
      <c r="AL38" s="545">
        <v>74.099999999999994</v>
      </c>
    </row>
    <row r="39" spans="2:38" ht="17.25">
      <c r="B39" s="1200"/>
      <c r="C39" s="1010" t="s">
        <v>49</v>
      </c>
      <c r="D39" s="540">
        <v>386</v>
      </c>
      <c r="E39" s="541">
        <v>56</v>
      </c>
      <c r="F39" s="541">
        <v>50.9</v>
      </c>
      <c r="G39" s="541">
        <v>51.7</v>
      </c>
      <c r="H39" s="541">
        <v>75.5</v>
      </c>
      <c r="I39" s="541">
        <v>47.5</v>
      </c>
      <c r="J39" s="541">
        <v>52.3</v>
      </c>
      <c r="K39" s="541">
        <v>52.4</v>
      </c>
      <c r="L39" s="541">
        <v>55.7</v>
      </c>
      <c r="M39" s="542">
        <v>67.099999999999994</v>
      </c>
      <c r="N39" s="543">
        <v>56</v>
      </c>
      <c r="O39" s="544">
        <v>45.9</v>
      </c>
      <c r="P39" s="544">
        <v>54.1</v>
      </c>
      <c r="Q39" s="544">
        <v>49.2</v>
      </c>
      <c r="R39" s="544">
        <v>68.900000000000006</v>
      </c>
      <c r="S39" s="544">
        <v>74.900000000000006</v>
      </c>
      <c r="T39" s="544">
        <v>82.6</v>
      </c>
      <c r="U39" s="544">
        <v>65.3</v>
      </c>
      <c r="V39" s="544">
        <v>40.4</v>
      </c>
      <c r="W39" s="544">
        <v>52.6</v>
      </c>
      <c r="X39" s="544">
        <v>59.3</v>
      </c>
      <c r="Y39" s="544">
        <v>22.5</v>
      </c>
      <c r="Z39" s="544">
        <v>44.6</v>
      </c>
      <c r="AA39" s="544">
        <v>46.4</v>
      </c>
      <c r="AB39" s="544">
        <v>48.7</v>
      </c>
      <c r="AC39" s="544">
        <v>61.9</v>
      </c>
      <c r="AD39" s="544">
        <v>67.900000000000006</v>
      </c>
      <c r="AE39" s="544">
        <v>49.7</v>
      </c>
      <c r="AF39" s="544">
        <v>39.6</v>
      </c>
      <c r="AG39" s="544">
        <v>73.099999999999994</v>
      </c>
      <c r="AH39" s="544">
        <v>48.2</v>
      </c>
      <c r="AI39" s="544">
        <v>45.9</v>
      </c>
      <c r="AJ39" s="544">
        <v>64</v>
      </c>
      <c r="AK39" s="544">
        <v>63.5</v>
      </c>
      <c r="AL39" s="545">
        <v>73.8</v>
      </c>
    </row>
    <row r="40" spans="2:38" ht="17.25">
      <c r="B40" s="1200"/>
      <c r="C40" s="1010" t="s">
        <v>50</v>
      </c>
      <c r="D40" s="540">
        <v>1445</v>
      </c>
      <c r="E40" s="541">
        <v>55.9</v>
      </c>
      <c r="F40" s="541">
        <v>51.4</v>
      </c>
      <c r="G40" s="541">
        <v>51.3</v>
      </c>
      <c r="H40" s="541">
        <v>72.400000000000006</v>
      </c>
      <c r="I40" s="541">
        <v>48.8</v>
      </c>
      <c r="J40" s="541">
        <v>52.8</v>
      </c>
      <c r="K40" s="541">
        <v>54.6</v>
      </c>
      <c r="L40" s="541">
        <v>54.5</v>
      </c>
      <c r="M40" s="542">
        <v>65.900000000000006</v>
      </c>
      <c r="N40" s="543">
        <v>55.9</v>
      </c>
      <c r="O40" s="544">
        <v>46.9</v>
      </c>
      <c r="P40" s="544">
        <v>55.1</v>
      </c>
      <c r="Q40" s="544">
        <v>47.5</v>
      </c>
      <c r="R40" s="544">
        <v>65.2</v>
      </c>
      <c r="S40" s="544">
        <v>72.3</v>
      </c>
      <c r="T40" s="544">
        <v>79.599999999999994</v>
      </c>
      <c r="U40" s="544">
        <v>65.900000000000006</v>
      </c>
      <c r="V40" s="544">
        <v>43</v>
      </c>
      <c r="W40" s="544">
        <v>54.3</v>
      </c>
      <c r="X40" s="544">
        <v>59.9</v>
      </c>
      <c r="Y40" s="544">
        <v>26</v>
      </c>
      <c r="Z40" s="544">
        <v>43.5</v>
      </c>
      <c r="AA40" s="544">
        <v>47.6</v>
      </c>
      <c r="AB40" s="544">
        <v>51.8</v>
      </c>
      <c r="AC40" s="544">
        <v>58.8</v>
      </c>
      <c r="AD40" s="544">
        <v>69.3</v>
      </c>
      <c r="AE40" s="544">
        <v>53.7</v>
      </c>
      <c r="AF40" s="544">
        <v>40.9</v>
      </c>
      <c r="AG40" s="544">
        <v>74.3</v>
      </c>
      <c r="AH40" s="544">
        <v>46.6</v>
      </c>
      <c r="AI40" s="544">
        <v>42.5</v>
      </c>
      <c r="AJ40" s="544">
        <v>60.6</v>
      </c>
      <c r="AK40" s="544">
        <v>63.5</v>
      </c>
      <c r="AL40" s="545">
        <v>73.7</v>
      </c>
    </row>
    <row r="41" spans="2:38" ht="17.25">
      <c r="B41" s="1200"/>
      <c r="C41" s="1010" t="s">
        <v>51</v>
      </c>
      <c r="D41" s="540">
        <v>1223</v>
      </c>
      <c r="E41" s="541">
        <v>56.1</v>
      </c>
      <c r="F41" s="541">
        <v>49.5</v>
      </c>
      <c r="G41" s="541">
        <v>50.5</v>
      </c>
      <c r="H41" s="541">
        <v>73.400000000000006</v>
      </c>
      <c r="I41" s="541">
        <v>50.3</v>
      </c>
      <c r="J41" s="541">
        <v>53.1</v>
      </c>
      <c r="K41" s="541">
        <v>54.7</v>
      </c>
      <c r="L41" s="541">
        <v>53.2</v>
      </c>
      <c r="M41" s="542">
        <v>66.099999999999994</v>
      </c>
      <c r="N41" s="543">
        <v>53.9</v>
      </c>
      <c r="O41" s="544">
        <v>45.1</v>
      </c>
      <c r="P41" s="544">
        <v>51.8</v>
      </c>
      <c r="Q41" s="544">
        <v>49.2</v>
      </c>
      <c r="R41" s="544">
        <v>67.099999999999994</v>
      </c>
      <c r="S41" s="544">
        <v>73.099999999999994</v>
      </c>
      <c r="T41" s="544">
        <v>79.900000000000006</v>
      </c>
      <c r="U41" s="544">
        <v>65.2</v>
      </c>
      <c r="V41" s="544">
        <v>42.5</v>
      </c>
      <c r="W41" s="544">
        <v>57.2</v>
      </c>
      <c r="X41" s="544">
        <v>63.3</v>
      </c>
      <c r="Y41" s="544">
        <v>27</v>
      </c>
      <c r="Z41" s="544">
        <v>46.4</v>
      </c>
      <c r="AA41" s="544">
        <v>48.6</v>
      </c>
      <c r="AB41" s="544">
        <v>51.3</v>
      </c>
      <c r="AC41" s="544">
        <v>59.4</v>
      </c>
      <c r="AD41" s="544">
        <v>68.5</v>
      </c>
      <c r="AE41" s="544">
        <v>54.3</v>
      </c>
      <c r="AF41" s="544">
        <v>41.3</v>
      </c>
      <c r="AG41" s="544">
        <v>73.3</v>
      </c>
      <c r="AH41" s="544">
        <v>46</v>
      </c>
      <c r="AI41" s="544">
        <v>40.299999999999997</v>
      </c>
      <c r="AJ41" s="544">
        <v>60.7</v>
      </c>
      <c r="AK41" s="544">
        <v>62.6</v>
      </c>
      <c r="AL41" s="545">
        <v>75</v>
      </c>
    </row>
    <row r="42" spans="2:38" ht="17.25">
      <c r="B42" s="1200"/>
      <c r="C42" s="1010" t="s">
        <v>52</v>
      </c>
      <c r="D42" s="540">
        <v>2619</v>
      </c>
      <c r="E42" s="541">
        <v>55.9</v>
      </c>
      <c r="F42" s="541">
        <v>50.9</v>
      </c>
      <c r="G42" s="541">
        <v>49.9</v>
      </c>
      <c r="H42" s="541">
        <v>72.400000000000006</v>
      </c>
      <c r="I42" s="541">
        <v>50.9</v>
      </c>
      <c r="J42" s="541">
        <v>51.4</v>
      </c>
      <c r="K42" s="541">
        <v>52.9</v>
      </c>
      <c r="L42" s="541">
        <v>54.8</v>
      </c>
      <c r="M42" s="542">
        <v>65.400000000000006</v>
      </c>
      <c r="N42" s="543">
        <v>54</v>
      </c>
      <c r="O42" s="544">
        <v>47.8</v>
      </c>
      <c r="P42" s="544">
        <v>52.5</v>
      </c>
      <c r="Q42" s="544">
        <v>47.2</v>
      </c>
      <c r="R42" s="544">
        <v>65.8</v>
      </c>
      <c r="S42" s="544">
        <v>71.900000000000006</v>
      </c>
      <c r="T42" s="544">
        <v>79.5</v>
      </c>
      <c r="U42" s="544">
        <v>66.7</v>
      </c>
      <c r="V42" s="544">
        <v>46</v>
      </c>
      <c r="W42" s="544">
        <v>56.7</v>
      </c>
      <c r="X42" s="544">
        <v>62.5</v>
      </c>
      <c r="Y42" s="544">
        <v>28</v>
      </c>
      <c r="Z42" s="544">
        <v>45.7</v>
      </c>
      <c r="AA42" s="544">
        <v>49</v>
      </c>
      <c r="AB42" s="544">
        <v>48.8</v>
      </c>
      <c r="AC42" s="544">
        <v>56.4</v>
      </c>
      <c r="AD42" s="544">
        <v>66.2</v>
      </c>
      <c r="AE42" s="544">
        <v>50.9</v>
      </c>
      <c r="AF42" s="544">
        <v>41.5</v>
      </c>
      <c r="AG42" s="544">
        <v>74.5</v>
      </c>
      <c r="AH42" s="544">
        <v>47.5</v>
      </c>
      <c r="AI42" s="544">
        <v>42.6</v>
      </c>
      <c r="AJ42" s="544">
        <v>60.1</v>
      </c>
      <c r="AK42" s="544">
        <v>63</v>
      </c>
      <c r="AL42" s="545">
        <v>73.2</v>
      </c>
    </row>
    <row r="43" spans="2:38" ht="17.25">
      <c r="B43" s="1200"/>
      <c r="C43" s="1010" t="s">
        <v>53</v>
      </c>
      <c r="D43" s="540">
        <v>1809</v>
      </c>
      <c r="E43" s="541">
        <v>56</v>
      </c>
      <c r="F43" s="541">
        <v>49.1</v>
      </c>
      <c r="G43" s="541">
        <v>50.1</v>
      </c>
      <c r="H43" s="541">
        <v>72.099999999999994</v>
      </c>
      <c r="I43" s="541">
        <v>50.4</v>
      </c>
      <c r="J43" s="541">
        <v>52.8</v>
      </c>
      <c r="K43" s="541">
        <v>54.8</v>
      </c>
      <c r="L43" s="541">
        <v>54.6</v>
      </c>
      <c r="M43" s="542">
        <v>65.7</v>
      </c>
      <c r="N43" s="543">
        <v>52.6</v>
      </c>
      <c r="O43" s="544">
        <v>45.7</v>
      </c>
      <c r="P43" s="544">
        <v>53.2</v>
      </c>
      <c r="Q43" s="544">
        <v>46.9</v>
      </c>
      <c r="R43" s="544">
        <v>63.8</v>
      </c>
      <c r="S43" s="544">
        <v>71.5</v>
      </c>
      <c r="T43" s="544">
        <v>80.900000000000006</v>
      </c>
      <c r="U43" s="544">
        <v>66.3</v>
      </c>
      <c r="V43" s="544">
        <v>45.6</v>
      </c>
      <c r="W43" s="544">
        <v>56.2</v>
      </c>
      <c r="X43" s="544">
        <v>61.4</v>
      </c>
      <c r="Y43" s="544">
        <v>26.9</v>
      </c>
      <c r="Z43" s="544">
        <v>46</v>
      </c>
      <c r="AA43" s="544">
        <v>49</v>
      </c>
      <c r="AB43" s="544">
        <v>51</v>
      </c>
      <c r="AC43" s="544">
        <v>58.3</v>
      </c>
      <c r="AD43" s="544">
        <v>69.900000000000006</v>
      </c>
      <c r="AE43" s="544">
        <v>51.9</v>
      </c>
      <c r="AF43" s="544">
        <v>42.6</v>
      </c>
      <c r="AG43" s="544">
        <v>75.099999999999994</v>
      </c>
      <c r="AH43" s="544">
        <v>47.6</v>
      </c>
      <c r="AI43" s="544">
        <v>41.1</v>
      </c>
      <c r="AJ43" s="544">
        <v>59.5</v>
      </c>
      <c r="AK43" s="544">
        <v>63.8</v>
      </c>
      <c r="AL43" s="545">
        <v>73.900000000000006</v>
      </c>
    </row>
    <row r="44" spans="2:38" ht="17.25">
      <c r="B44" s="1200"/>
      <c r="C44" s="1014" t="s">
        <v>54</v>
      </c>
      <c r="D44" s="1015">
        <v>459</v>
      </c>
      <c r="E44" s="1016">
        <v>54.3</v>
      </c>
      <c r="F44" s="1016">
        <v>54</v>
      </c>
      <c r="G44" s="1016">
        <v>51.4</v>
      </c>
      <c r="H44" s="1016">
        <v>73.3</v>
      </c>
      <c r="I44" s="1016">
        <v>44.8</v>
      </c>
      <c r="J44" s="1016">
        <v>52</v>
      </c>
      <c r="K44" s="1016">
        <v>52.1</v>
      </c>
      <c r="L44" s="1016">
        <v>52.1</v>
      </c>
      <c r="M44" s="1017">
        <v>63.1</v>
      </c>
      <c r="N44" s="1018">
        <v>59.5</v>
      </c>
      <c r="O44" s="1019">
        <v>48.6</v>
      </c>
      <c r="P44" s="1019">
        <v>52.9</v>
      </c>
      <c r="Q44" s="1019">
        <v>49.9</v>
      </c>
      <c r="R44" s="1019">
        <v>67.8</v>
      </c>
      <c r="S44" s="1019">
        <v>72.3</v>
      </c>
      <c r="T44" s="1019">
        <v>80</v>
      </c>
      <c r="U44" s="1019">
        <v>64.099999999999994</v>
      </c>
      <c r="V44" s="1019">
        <v>40.5</v>
      </c>
      <c r="W44" s="1019">
        <v>51.2</v>
      </c>
      <c r="X44" s="1019">
        <v>54.7</v>
      </c>
      <c r="Y44" s="1019">
        <v>17.399999999999999</v>
      </c>
      <c r="Z44" s="1019">
        <v>41.2</v>
      </c>
      <c r="AA44" s="1019">
        <v>43.6</v>
      </c>
      <c r="AB44" s="1019">
        <v>51</v>
      </c>
      <c r="AC44" s="1019">
        <v>61.4</v>
      </c>
      <c r="AD44" s="1019">
        <v>69.099999999999994</v>
      </c>
      <c r="AE44" s="1019">
        <v>50.1</v>
      </c>
      <c r="AF44" s="1019">
        <v>37.299999999999997</v>
      </c>
      <c r="AG44" s="1019">
        <v>74.5</v>
      </c>
      <c r="AH44" s="1019">
        <v>42.5</v>
      </c>
      <c r="AI44" s="1019">
        <v>39.200000000000003</v>
      </c>
      <c r="AJ44" s="1019">
        <v>57.3</v>
      </c>
      <c r="AK44" s="1019">
        <v>58</v>
      </c>
      <c r="AL44" s="1020">
        <v>74.099999999999994</v>
      </c>
    </row>
    <row r="45" spans="2:38" ht="17.25">
      <c r="B45" s="1200"/>
      <c r="C45" s="1021" t="s">
        <v>55</v>
      </c>
      <c r="D45" s="540">
        <v>212</v>
      </c>
      <c r="E45" s="541">
        <v>54.5</v>
      </c>
      <c r="F45" s="541">
        <v>44.8</v>
      </c>
      <c r="G45" s="541">
        <v>49.8</v>
      </c>
      <c r="H45" s="541">
        <v>72.3</v>
      </c>
      <c r="I45" s="541">
        <v>49.8</v>
      </c>
      <c r="J45" s="541">
        <v>50.2</v>
      </c>
      <c r="K45" s="541">
        <v>52.4</v>
      </c>
      <c r="L45" s="541">
        <v>53</v>
      </c>
      <c r="M45" s="542">
        <v>63.7</v>
      </c>
      <c r="N45" s="543">
        <v>46.2</v>
      </c>
      <c r="O45" s="544">
        <v>43.4</v>
      </c>
      <c r="P45" s="544">
        <v>52.8</v>
      </c>
      <c r="Q45" s="544">
        <v>46.7</v>
      </c>
      <c r="R45" s="544">
        <v>66</v>
      </c>
      <c r="S45" s="544">
        <v>71.7</v>
      </c>
      <c r="T45" s="544">
        <v>79.2</v>
      </c>
      <c r="U45" s="544">
        <v>67</v>
      </c>
      <c r="V45" s="544">
        <v>41</v>
      </c>
      <c r="W45" s="544">
        <v>60.8</v>
      </c>
      <c r="X45" s="544">
        <v>60.8</v>
      </c>
      <c r="Y45" s="544">
        <v>22.6</v>
      </c>
      <c r="Z45" s="544">
        <v>46.7</v>
      </c>
      <c r="AA45" s="544">
        <v>42.5</v>
      </c>
      <c r="AB45" s="544">
        <v>50.5</v>
      </c>
      <c r="AC45" s="544">
        <v>57.5</v>
      </c>
      <c r="AD45" s="544">
        <v>66.5</v>
      </c>
      <c r="AE45" s="544">
        <v>50</v>
      </c>
      <c r="AF45" s="544">
        <v>40.6</v>
      </c>
      <c r="AG45" s="544">
        <v>74.099999999999994</v>
      </c>
      <c r="AH45" s="544">
        <v>44.8</v>
      </c>
      <c r="AI45" s="544">
        <v>40.1</v>
      </c>
      <c r="AJ45" s="544">
        <v>59</v>
      </c>
      <c r="AK45" s="544">
        <v>59.9</v>
      </c>
      <c r="AL45" s="545">
        <v>72.2</v>
      </c>
    </row>
    <row r="46" spans="2:38" ht="17.25">
      <c r="B46" s="1200"/>
      <c r="C46" s="1021" t="s">
        <v>56</v>
      </c>
      <c r="D46" s="540">
        <v>226</v>
      </c>
      <c r="E46" s="541">
        <v>54.8</v>
      </c>
      <c r="F46" s="541">
        <v>48</v>
      </c>
      <c r="G46" s="541">
        <v>50.9</v>
      </c>
      <c r="H46" s="541">
        <v>69.2</v>
      </c>
      <c r="I46" s="541">
        <v>50.5</v>
      </c>
      <c r="J46" s="541">
        <v>51.2</v>
      </c>
      <c r="K46" s="541">
        <v>50.3</v>
      </c>
      <c r="L46" s="541">
        <v>55.5</v>
      </c>
      <c r="M46" s="542">
        <v>63.6</v>
      </c>
      <c r="N46" s="543">
        <v>53.5</v>
      </c>
      <c r="O46" s="544">
        <v>42.5</v>
      </c>
      <c r="P46" s="544">
        <v>56.2</v>
      </c>
      <c r="Q46" s="544">
        <v>45.6</v>
      </c>
      <c r="R46" s="544">
        <v>61.9</v>
      </c>
      <c r="S46" s="544">
        <v>68.599999999999994</v>
      </c>
      <c r="T46" s="544">
        <v>77</v>
      </c>
      <c r="U46" s="544">
        <v>65</v>
      </c>
      <c r="V46" s="544">
        <v>41.6</v>
      </c>
      <c r="W46" s="544">
        <v>62.4</v>
      </c>
      <c r="X46" s="544">
        <v>61.5</v>
      </c>
      <c r="Y46" s="544">
        <v>25.7</v>
      </c>
      <c r="Z46" s="544">
        <v>46.9</v>
      </c>
      <c r="AA46" s="544">
        <v>46.5</v>
      </c>
      <c r="AB46" s="544">
        <v>45.6</v>
      </c>
      <c r="AC46" s="544">
        <v>61.5</v>
      </c>
      <c r="AD46" s="544">
        <v>66.8</v>
      </c>
      <c r="AE46" s="544">
        <v>47.3</v>
      </c>
      <c r="AF46" s="544">
        <v>36.700000000000003</v>
      </c>
      <c r="AG46" s="544">
        <v>77</v>
      </c>
      <c r="AH46" s="544">
        <v>47.3</v>
      </c>
      <c r="AI46" s="544">
        <v>42</v>
      </c>
      <c r="AJ46" s="544">
        <v>59.3</v>
      </c>
      <c r="AK46" s="544">
        <v>61.9</v>
      </c>
      <c r="AL46" s="545">
        <v>69.5</v>
      </c>
    </row>
    <row r="47" spans="2:38" ht="17.25">
      <c r="B47" s="1200"/>
      <c r="C47" s="1022" t="s">
        <v>57</v>
      </c>
      <c r="D47" s="1023">
        <v>151</v>
      </c>
      <c r="E47" s="1024">
        <v>57.7</v>
      </c>
      <c r="F47" s="1024">
        <v>52.6</v>
      </c>
      <c r="G47" s="1024">
        <v>54</v>
      </c>
      <c r="H47" s="1024">
        <v>72.599999999999994</v>
      </c>
      <c r="I47" s="1024">
        <v>53.2</v>
      </c>
      <c r="J47" s="1024">
        <v>56.1</v>
      </c>
      <c r="K47" s="1024">
        <v>53.2</v>
      </c>
      <c r="L47" s="1024">
        <v>59.6</v>
      </c>
      <c r="M47" s="1025">
        <v>61.8</v>
      </c>
      <c r="N47" s="1026">
        <v>56.3</v>
      </c>
      <c r="O47" s="1027">
        <v>49</v>
      </c>
      <c r="P47" s="1027">
        <v>57</v>
      </c>
      <c r="Q47" s="1027">
        <v>51</v>
      </c>
      <c r="R47" s="1027">
        <v>68.2</v>
      </c>
      <c r="S47" s="1027">
        <v>71.5</v>
      </c>
      <c r="T47" s="1027">
        <v>78.099999999999994</v>
      </c>
      <c r="U47" s="1027">
        <v>67.5</v>
      </c>
      <c r="V47" s="1027">
        <v>50.3</v>
      </c>
      <c r="W47" s="1027">
        <v>61.6</v>
      </c>
      <c r="X47" s="1027">
        <v>63.6</v>
      </c>
      <c r="Y47" s="1027">
        <v>28.5</v>
      </c>
      <c r="Z47" s="1027">
        <v>47.7</v>
      </c>
      <c r="AA47" s="1027">
        <v>44.4</v>
      </c>
      <c r="AB47" s="1027">
        <v>56.3</v>
      </c>
      <c r="AC47" s="1027">
        <v>67.5</v>
      </c>
      <c r="AD47" s="1027">
        <v>66.2</v>
      </c>
      <c r="AE47" s="1027">
        <v>45.7</v>
      </c>
      <c r="AF47" s="1027">
        <v>47.7</v>
      </c>
      <c r="AG47" s="1027">
        <v>78.8</v>
      </c>
      <c r="AH47" s="1027">
        <v>55.6</v>
      </c>
      <c r="AI47" s="1027">
        <v>44.4</v>
      </c>
      <c r="AJ47" s="1027">
        <v>55.6</v>
      </c>
      <c r="AK47" s="1027">
        <v>60.3</v>
      </c>
      <c r="AL47" s="1028">
        <v>69.5</v>
      </c>
    </row>
    <row r="48" spans="2:38" ht="17.25">
      <c r="B48" s="1200"/>
      <c r="C48" s="1010" t="s">
        <v>58</v>
      </c>
      <c r="D48" s="540">
        <v>164</v>
      </c>
      <c r="E48" s="541">
        <v>48.7</v>
      </c>
      <c r="F48" s="541">
        <v>46.3</v>
      </c>
      <c r="G48" s="541">
        <v>43.9</v>
      </c>
      <c r="H48" s="541">
        <v>65</v>
      </c>
      <c r="I48" s="541">
        <v>43</v>
      </c>
      <c r="J48" s="541">
        <v>44.7</v>
      </c>
      <c r="K48" s="541">
        <v>47</v>
      </c>
      <c r="L48" s="541">
        <v>46.3</v>
      </c>
      <c r="M48" s="542">
        <v>56.3</v>
      </c>
      <c r="N48" s="543">
        <v>51.2</v>
      </c>
      <c r="O48" s="544">
        <v>41.5</v>
      </c>
      <c r="P48" s="544">
        <v>43.9</v>
      </c>
      <c r="Q48" s="544">
        <v>43.9</v>
      </c>
      <c r="R48" s="544">
        <v>57.9</v>
      </c>
      <c r="S48" s="544">
        <v>64</v>
      </c>
      <c r="T48" s="544">
        <v>73.2</v>
      </c>
      <c r="U48" s="544">
        <v>61</v>
      </c>
      <c r="V48" s="544">
        <v>36.6</v>
      </c>
      <c r="W48" s="544">
        <v>52.4</v>
      </c>
      <c r="X48" s="544">
        <v>51.2</v>
      </c>
      <c r="Y48" s="544">
        <v>18.899999999999999</v>
      </c>
      <c r="Z48" s="544">
        <v>37.799999999999997</v>
      </c>
      <c r="AA48" s="544">
        <v>41.5</v>
      </c>
      <c r="AB48" s="544">
        <v>42.1</v>
      </c>
      <c r="AC48" s="544">
        <v>50.6</v>
      </c>
      <c r="AD48" s="544">
        <v>60.4</v>
      </c>
      <c r="AE48" s="544">
        <v>43.3</v>
      </c>
      <c r="AF48" s="544">
        <v>37.200000000000003</v>
      </c>
      <c r="AG48" s="544">
        <v>68.3</v>
      </c>
      <c r="AH48" s="544">
        <v>34.1</v>
      </c>
      <c r="AI48" s="544">
        <v>36.6</v>
      </c>
      <c r="AJ48" s="544">
        <v>49.4</v>
      </c>
      <c r="AK48" s="544">
        <v>51.8</v>
      </c>
      <c r="AL48" s="545">
        <v>67.7</v>
      </c>
    </row>
    <row r="49" spans="2:38" ht="17.25">
      <c r="B49" s="1200"/>
      <c r="C49" s="1010" t="s">
        <v>59</v>
      </c>
      <c r="D49" s="540">
        <v>407</v>
      </c>
      <c r="E49" s="541">
        <v>57.4</v>
      </c>
      <c r="F49" s="541">
        <v>53.2</v>
      </c>
      <c r="G49" s="541">
        <v>54.8</v>
      </c>
      <c r="H49" s="541">
        <v>75.8</v>
      </c>
      <c r="I49" s="541">
        <v>49.1</v>
      </c>
      <c r="J49" s="541">
        <v>55.1</v>
      </c>
      <c r="K49" s="541">
        <v>54.8</v>
      </c>
      <c r="L49" s="541">
        <v>55</v>
      </c>
      <c r="M49" s="542">
        <v>67.599999999999994</v>
      </c>
      <c r="N49" s="543">
        <v>57.7</v>
      </c>
      <c r="O49" s="544">
        <v>48.6</v>
      </c>
      <c r="P49" s="544">
        <v>54.8</v>
      </c>
      <c r="Q49" s="544">
        <v>54.8</v>
      </c>
      <c r="R49" s="544">
        <v>70</v>
      </c>
      <c r="S49" s="544">
        <v>73.7</v>
      </c>
      <c r="T49" s="544">
        <v>83.8</v>
      </c>
      <c r="U49" s="544">
        <v>66.3</v>
      </c>
      <c r="V49" s="544">
        <v>43.5</v>
      </c>
      <c r="W49" s="544">
        <v>58.2</v>
      </c>
      <c r="X49" s="544">
        <v>58.2</v>
      </c>
      <c r="Y49" s="544">
        <v>22.1</v>
      </c>
      <c r="Z49" s="544">
        <v>46.4</v>
      </c>
      <c r="AA49" s="544">
        <v>49.1</v>
      </c>
      <c r="AB49" s="544">
        <v>51.6</v>
      </c>
      <c r="AC49" s="544">
        <v>64.599999999999994</v>
      </c>
      <c r="AD49" s="544">
        <v>67.8</v>
      </c>
      <c r="AE49" s="544">
        <v>53.6</v>
      </c>
      <c r="AF49" s="544">
        <v>43</v>
      </c>
      <c r="AG49" s="544">
        <v>75.2</v>
      </c>
      <c r="AH49" s="544">
        <v>49.1</v>
      </c>
      <c r="AI49" s="544">
        <v>40.5</v>
      </c>
      <c r="AJ49" s="544">
        <v>60.9</v>
      </c>
      <c r="AK49" s="544">
        <v>64.900000000000006</v>
      </c>
      <c r="AL49" s="545">
        <v>76.900000000000006</v>
      </c>
    </row>
    <row r="50" spans="2:38" ht="17.25">
      <c r="B50" s="1200"/>
      <c r="C50" s="1010" t="s">
        <v>60</v>
      </c>
      <c r="D50" s="540">
        <v>400</v>
      </c>
      <c r="E50" s="541">
        <v>57.2</v>
      </c>
      <c r="F50" s="541">
        <v>52.5</v>
      </c>
      <c r="G50" s="541">
        <v>52.4</v>
      </c>
      <c r="H50" s="541">
        <v>74.2</v>
      </c>
      <c r="I50" s="541">
        <v>50.7</v>
      </c>
      <c r="J50" s="541">
        <v>54.5</v>
      </c>
      <c r="K50" s="541">
        <v>55</v>
      </c>
      <c r="L50" s="541">
        <v>55.9</v>
      </c>
      <c r="M50" s="542">
        <v>65.8</v>
      </c>
      <c r="N50" s="543">
        <v>55.5</v>
      </c>
      <c r="O50" s="544">
        <v>49.5</v>
      </c>
      <c r="P50" s="544">
        <v>54.5</v>
      </c>
      <c r="Q50" s="544">
        <v>50.3</v>
      </c>
      <c r="R50" s="544">
        <v>68</v>
      </c>
      <c r="S50" s="544">
        <v>75</v>
      </c>
      <c r="T50" s="544">
        <v>79.5</v>
      </c>
      <c r="U50" s="544">
        <v>68.8</v>
      </c>
      <c r="V50" s="544">
        <v>42.5</v>
      </c>
      <c r="W50" s="544">
        <v>58</v>
      </c>
      <c r="X50" s="544">
        <v>65.5</v>
      </c>
      <c r="Y50" s="544">
        <v>21.8</v>
      </c>
      <c r="Z50" s="544">
        <v>47.5</v>
      </c>
      <c r="AA50" s="544">
        <v>48.5</v>
      </c>
      <c r="AB50" s="544">
        <v>49.8</v>
      </c>
      <c r="AC50" s="544">
        <v>65.3</v>
      </c>
      <c r="AD50" s="544">
        <v>70.8</v>
      </c>
      <c r="AE50" s="544">
        <v>50</v>
      </c>
      <c r="AF50" s="544">
        <v>44.3</v>
      </c>
      <c r="AG50" s="544">
        <v>76.3</v>
      </c>
      <c r="AH50" s="544">
        <v>47.5</v>
      </c>
      <c r="AI50" s="544">
        <v>44</v>
      </c>
      <c r="AJ50" s="544">
        <v>59.5</v>
      </c>
      <c r="AK50" s="544">
        <v>62.8</v>
      </c>
      <c r="AL50" s="545">
        <v>75</v>
      </c>
    </row>
    <row r="51" spans="2:38" ht="17.25">
      <c r="B51" s="1200"/>
      <c r="C51" s="1010" t="s">
        <v>61</v>
      </c>
      <c r="D51" s="540">
        <v>729</v>
      </c>
      <c r="E51" s="541">
        <v>57.3</v>
      </c>
      <c r="F51" s="541">
        <v>54</v>
      </c>
      <c r="G51" s="541">
        <v>50.8</v>
      </c>
      <c r="H51" s="541">
        <v>74.400000000000006</v>
      </c>
      <c r="I51" s="541">
        <v>50.4</v>
      </c>
      <c r="J51" s="541">
        <v>56</v>
      </c>
      <c r="K51" s="541">
        <v>54.4</v>
      </c>
      <c r="L51" s="541">
        <v>55.4</v>
      </c>
      <c r="M51" s="542">
        <v>66.3</v>
      </c>
      <c r="N51" s="543">
        <v>60.1</v>
      </c>
      <c r="O51" s="544">
        <v>48</v>
      </c>
      <c r="P51" s="544">
        <v>55.1</v>
      </c>
      <c r="Q51" s="544">
        <v>46.4</v>
      </c>
      <c r="R51" s="544">
        <v>67.599999999999994</v>
      </c>
      <c r="S51" s="544">
        <v>73.7</v>
      </c>
      <c r="T51" s="544">
        <v>82</v>
      </c>
      <c r="U51" s="544">
        <v>67.2</v>
      </c>
      <c r="V51" s="544">
        <v>46.5</v>
      </c>
      <c r="W51" s="544">
        <v>56.5</v>
      </c>
      <c r="X51" s="544">
        <v>62.8</v>
      </c>
      <c r="Y51" s="544">
        <v>25.2</v>
      </c>
      <c r="Z51" s="544">
        <v>44.3</v>
      </c>
      <c r="AA51" s="544">
        <v>50.2</v>
      </c>
      <c r="AB51" s="544">
        <v>53.4</v>
      </c>
      <c r="AC51" s="544">
        <v>64.3</v>
      </c>
      <c r="AD51" s="544">
        <v>68.599999999999994</v>
      </c>
      <c r="AE51" s="544">
        <v>51.3</v>
      </c>
      <c r="AF51" s="544">
        <v>43.2</v>
      </c>
      <c r="AG51" s="544">
        <v>74.900000000000006</v>
      </c>
      <c r="AH51" s="544">
        <v>47.2</v>
      </c>
      <c r="AI51" s="544">
        <v>44.2</v>
      </c>
      <c r="AJ51" s="544">
        <v>61</v>
      </c>
      <c r="AK51" s="544">
        <v>65.2</v>
      </c>
      <c r="AL51" s="545">
        <v>72.7</v>
      </c>
    </row>
    <row r="52" spans="2:38" ht="17.25">
      <c r="B52" s="1200"/>
      <c r="C52" s="1010" t="s">
        <v>62</v>
      </c>
      <c r="D52" s="540">
        <v>1436</v>
      </c>
      <c r="E52" s="541">
        <v>56.4</v>
      </c>
      <c r="F52" s="541">
        <v>52.1</v>
      </c>
      <c r="G52" s="541">
        <v>51.1</v>
      </c>
      <c r="H52" s="541">
        <v>72.099999999999994</v>
      </c>
      <c r="I52" s="541">
        <v>50</v>
      </c>
      <c r="J52" s="541">
        <v>53.4</v>
      </c>
      <c r="K52" s="541">
        <v>53.5</v>
      </c>
      <c r="L52" s="541">
        <v>55.5</v>
      </c>
      <c r="M52" s="542">
        <v>66.8</v>
      </c>
      <c r="N52" s="543">
        <v>57.3</v>
      </c>
      <c r="O52" s="544">
        <v>46.9</v>
      </c>
      <c r="P52" s="544">
        <v>52.8</v>
      </c>
      <c r="Q52" s="544">
        <v>49.4</v>
      </c>
      <c r="R52" s="544">
        <v>64.7</v>
      </c>
      <c r="S52" s="544">
        <v>72.400000000000006</v>
      </c>
      <c r="T52" s="544">
        <v>79.2</v>
      </c>
      <c r="U52" s="544">
        <v>67.400000000000006</v>
      </c>
      <c r="V52" s="544">
        <v>42.9</v>
      </c>
      <c r="W52" s="544">
        <v>56.8</v>
      </c>
      <c r="X52" s="544">
        <v>62.7</v>
      </c>
      <c r="Y52" s="544">
        <v>24.4</v>
      </c>
      <c r="Z52" s="544">
        <v>45.5</v>
      </c>
      <c r="AA52" s="544">
        <v>46.9</v>
      </c>
      <c r="AB52" s="544">
        <v>51.9</v>
      </c>
      <c r="AC52" s="544">
        <v>61.5</v>
      </c>
      <c r="AD52" s="544">
        <v>68.5</v>
      </c>
      <c r="AE52" s="544">
        <v>53.5</v>
      </c>
      <c r="AF52" s="544">
        <v>38.4</v>
      </c>
      <c r="AG52" s="544">
        <v>75.2</v>
      </c>
      <c r="AH52" s="544">
        <v>46.9</v>
      </c>
      <c r="AI52" s="544">
        <v>44.4</v>
      </c>
      <c r="AJ52" s="544">
        <v>61.3</v>
      </c>
      <c r="AK52" s="544">
        <v>63.4</v>
      </c>
      <c r="AL52" s="545">
        <v>75.7</v>
      </c>
    </row>
    <row r="53" spans="2:38" ht="17.25">
      <c r="B53" s="1200"/>
      <c r="C53" s="1010" t="s">
        <v>63</v>
      </c>
      <c r="D53" s="540">
        <v>356</v>
      </c>
      <c r="E53" s="541">
        <v>56.3</v>
      </c>
      <c r="F53" s="541">
        <v>52.5</v>
      </c>
      <c r="G53" s="541">
        <v>52.5</v>
      </c>
      <c r="H53" s="541">
        <v>73.3</v>
      </c>
      <c r="I53" s="541">
        <v>49.2</v>
      </c>
      <c r="J53" s="541">
        <v>52.8</v>
      </c>
      <c r="K53" s="541">
        <v>56</v>
      </c>
      <c r="L53" s="541">
        <v>54.4</v>
      </c>
      <c r="M53" s="542">
        <v>64.7</v>
      </c>
      <c r="N53" s="543">
        <v>57.3</v>
      </c>
      <c r="O53" s="544">
        <v>47.8</v>
      </c>
      <c r="P53" s="544">
        <v>57</v>
      </c>
      <c r="Q53" s="544">
        <v>48</v>
      </c>
      <c r="R53" s="544">
        <v>67.099999999999994</v>
      </c>
      <c r="S53" s="544">
        <v>73.599999999999994</v>
      </c>
      <c r="T53" s="544">
        <v>79.2</v>
      </c>
      <c r="U53" s="544">
        <v>67.400000000000006</v>
      </c>
      <c r="V53" s="544">
        <v>45.2</v>
      </c>
      <c r="W53" s="544">
        <v>55.1</v>
      </c>
      <c r="X53" s="544">
        <v>59.6</v>
      </c>
      <c r="Y53" s="544">
        <v>22.2</v>
      </c>
      <c r="Z53" s="544">
        <v>45.5</v>
      </c>
      <c r="AA53" s="544">
        <v>44.7</v>
      </c>
      <c r="AB53" s="544">
        <v>51.7</v>
      </c>
      <c r="AC53" s="544">
        <v>62.1</v>
      </c>
      <c r="AD53" s="544">
        <v>70.8</v>
      </c>
      <c r="AE53" s="544">
        <v>53.7</v>
      </c>
      <c r="AF53" s="544">
        <v>43.5</v>
      </c>
      <c r="AG53" s="544">
        <v>75</v>
      </c>
      <c r="AH53" s="544">
        <v>45.5</v>
      </c>
      <c r="AI53" s="544">
        <v>42.7</v>
      </c>
      <c r="AJ53" s="544">
        <v>59.8</v>
      </c>
      <c r="AK53" s="544">
        <v>61</v>
      </c>
      <c r="AL53" s="545">
        <v>73.3</v>
      </c>
    </row>
    <row r="54" spans="2:38" ht="17.25">
      <c r="B54" s="1200"/>
      <c r="C54" s="1014" t="s">
        <v>64</v>
      </c>
      <c r="D54" s="1015">
        <v>269</v>
      </c>
      <c r="E54" s="1016">
        <v>56.5</v>
      </c>
      <c r="F54" s="1016">
        <v>55.2</v>
      </c>
      <c r="G54" s="1016">
        <v>51.1</v>
      </c>
      <c r="H54" s="1016">
        <v>74.3</v>
      </c>
      <c r="I54" s="1016">
        <v>48.8</v>
      </c>
      <c r="J54" s="1016">
        <v>53.2</v>
      </c>
      <c r="K54" s="1016">
        <v>54</v>
      </c>
      <c r="L54" s="1016">
        <v>53.5</v>
      </c>
      <c r="M54" s="1017">
        <v>67.400000000000006</v>
      </c>
      <c r="N54" s="1018">
        <v>58</v>
      </c>
      <c r="O54" s="1019">
        <v>52.4</v>
      </c>
      <c r="P54" s="1019">
        <v>54.6</v>
      </c>
      <c r="Q54" s="1019">
        <v>47.6</v>
      </c>
      <c r="R54" s="1019">
        <v>65.8</v>
      </c>
      <c r="S54" s="1019">
        <v>73.2</v>
      </c>
      <c r="T54" s="1019">
        <v>84</v>
      </c>
      <c r="U54" s="1019">
        <v>65.400000000000006</v>
      </c>
      <c r="V54" s="1019">
        <v>40.9</v>
      </c>
      <c r="W54" s="1019">
        <v>56.1</v>
      </c>
      <c r="X54" s="1019">
        <v>61.7</v>
      </c>
      <c r="Y54" s="1019">
        <v>21.9</v>
      </c>
      <c r="Z54" s="1019">
        <v>46.8</v>
      </c>
      <c r="AA54" s="1019">
        <v>46.1</v>
      </c>
      <c r="AB54" s="1019">
        <v>54.6</v>
      </c>
      <c r="AC54" s="1019">
        <v>58.7</v>
      </c>
      <c r="AD54" s="1019">
        <v>69.099999999999994</v>
      </c>
      <c r="AE54" s="1019">
        <v>51.3</v>
      </c>
      <c r="AF54" s="1019">
        <v>41.6</v>
      </c>
      <c r="AG54" s="1019">
        <v>71.400000000000006</v>
      </c>
      <c r="AH54" s="1019">
        <v>40.9</v>
      </c>
      <c r="AI54" s="1019">
        <v>48.3</v>
      </c>
      <c r="AJ54" s="1019">
        <v>59.5</v>
      </c>
      <c r="AK54" s="1019">
        <v>66.900000000000006</v>
      </c>
      <c r="AL54" s="1020">
        <v>75.8</v>
      </c>
    </row>
    <row r="55" spans="2:38" ht="17.25">
      <c r="B55" s="1200"/>
      <c r="C55" s="1021" t="s">
        <v>65</v>
      </c>
      <c r="D55" s="540">
        <v>511</v>
      </c>
      <c r="E55" s="541">
        <v>58.2</v>
      </c>
      <c r="F55" s="541">
        <v>54.2</v>
      </c>
      <c r="G55" s="541">
        <v>55.9</v>
      </c>
      <c r="H55" s="541">
        <v>74.7</v>
      </c>
      <c r="I55" s="541">
        <v>51.8</v>
      </c>
      <c r="J55" s="541">
        <v>53.2</v>
      </c>
      <c r="K55" s="541">
        <v>55.9</v>
      </c>
      <c r="L55" s="541">
        <v>57.7</v>
      </c>
      <c r="M55" s="542">
        <v>66.5</v>
      </c>
      <c r="N55" s="543">
        <v>57.7</v>
      </c>
      <c r="O55" s="544">
        <v>50.7</v>
      </c>
      <c r="P55" s="544">
        <v>60.1</v>
      </c>
      <c r="Q55" s="544">
        <v>51.7</v>
      </c>
      <c r="R55" s="544">
        <v>66.900000000000006</v>
      </c>
      <c r="S55" s="544">
        <v>75.900000000000006</v>
      </c>
      <c r="T55" s="544">
        <v>81.2</v>
      </c>
      <c r="U55" s="544">
        <v>69.3</v>
      </c>
      <c r="V55" s="544">
        <v>49.5</v>
      </c>
      <c r="W55" s="544">
        <v>58.5</v>
      </c>
      <c r="X55" s="544">
        <v>63</v>
      </c>
      <c r="Y55" s="544">
        <v>26.2</v>
      </c>
      <c r="Z55" s="544">
        <v>44.2</v>
      </c>
      <c r="AA55" s="544">
        <v>48.1</v>
      </c>
      <c r="AB55" s="544">
        <v>51.5</v>
      </c>
      <c r="AC55" s="544">
        <v>59.9</v>
      </c>
      <c r="AD55" s="544">
        <v>74</v>
      </c>
      <c r="AE55" s="544">
        <v>54</v>
      </c>
      <c r="AF55" s="544">
        <v>39.700000000000003</v>
      </c>
      <c r="AG55" s="544">
        <v>79.3</v>
      </c>
      <c r="AH55" s="544">
        <v>48.9</v>
      </c>
      <c r="AI55" s="544">
        <v>44.8</v>
      </c>
      <c r="AJ55" s="544">
        <v>61.1</v>
      </c>
      <c r="AK55" s="544">
        <v>63.6</v>
      </c>
      <c r="AL55" s="545">
        <v>74.8</v>
      </c>
    </row>
    <row r="56" spans="2:38" ht="17.25">
      <c r="B56" s="1200"/>
      <c r="C56" s="1021" t="s">
        <v>66</v>
      </c>
      <c r="D56" s="540">
        <v>1737</v>
      </c>
      <c r="E56" s="541">
        <v>54.1</v>
      </c>
      <c r="F56" s="541">
        <v>48.7</v>
      </c>
      <c r="G56" s="541">
        <v>47.6</v>
      </c>
      <c r="H56" s="541">
        <v>70.3</v>
      </c>
      <c r="I56" s="541">
        <v>48.3</v>
      </c>
      <c r="J56" s="541">
        <v>49.4</v>
      </c>
      <c r="K56" s="541">
        <v>52.6</v>
      </c>
      <c r="L56" s="541">
        <v>54.3</v>
      </c>
      <c r="M56" s="542">
        <v>63.5</v>
      </c>
      <c r="N56" s="543">
        <v>54.1</v>
      </c>
      <c r="O56" s="544">
        <v>43.2</v>
      </c>
      <c r="P56" s="544">
        <v>50.6</v>
      </c>
      <c r="Q56" s="544">
        <v>44.6</v>
      </c>
      <c r="R56" s="544">
        <v>64.2</v>
      </c>
      <c r="S56" s="544">
        <v>68.3</v>
      </c>
      <c r="T56" s="544">
        <v>78.3</v>
      </c>
      <c r="U56" s="544">
        <v>64.900000000000006</v>
      </c>
      <c r="V56" s="544">
        <v>42.7</v>
      </c>
      <c r="W56" s="544">
        <v>55.7</v>
      </c>
      <c r="X56" s="544">
        <v>62.3</v>
      </c>
      <c r="Y56" s="544">
        <v>23.7</v>
      </c>
      <c r="Z56" s="544">
        <v>40.700000000000003</v>
      </c>
      <c r="AA56" s="544">
        <v>44.1</v>
      </c>
      <c r="AB56" s="544">
        <v>48.9</v>
      </c>
      <c r="AC56" s="544">
        <v>55.2</v>
      </c>
      <c r="AD56" s="544">
        <v>66</v>
      </c>
      <c r="AE56" s="544">
        <v>49.9</v>
      </c>
      <c r="AF56" s="544">
        <v>42</v>
      </c>
      <c r="AG56" s="544">
        <v>76.400000000000006</v>
      </c>
      <c r="AH56" s="544">
        <v>43.9</v>
      </c>
      <c r="AI56" s="544">
        <v>42.6</v>
      </c>
      <c r="AJ56" s="544">
        <v>57.9</v>
      </c>
      <c r="AK56" s="544">
        <v>62</v>
      </c>
      <c r="AL56" s="545">
        <v>70.7</v>
      </c>
    </row>
    <row r="57" spans="2:38" ht="17.25">
      <c r="B57" s="1200"/>
      <c r="C57" s="1021" t="s">
        <v>67</v>
      </c>
      <c r="D57" s="540">
        <v>1086</v>
      </c>
      <c r="E57" s="541">
        <v>56</v>
      </c>
      <c r="F57" s="541">
        <v>48.2</v>
      </c>
      <c r="G57" s="541">
        <v>51.1</v>
      </c>
      <c r="H57" s="541">
        <v>72</v>
      </c>
      <c r="I57" s="541">
        <v>50.5</v>
      </c>
      <c r="J57" s="541">
        <v>51.9</v>
      </c>
      <c r="K57" s="541">
        <v>54.2</v>
      </c>
      <c r="L57" s="541">
        <v>56.1</v>
      </c>
      <c r="M57" s="542">
        <v>65</v>
      </c>
      <c r="N57" s="543">
        <v>53.7</v>
      </c>
      <c r="O57" s="544">
        <v>42.6</v>
      </c>
      <c r="P57" s="544">
        <v>52.9</v>
      </c>
      <c r="Q57" s="544">
        <v>49.2</v>
      </c>
      <c r="R57" s="544">
        <v>63.4</v>
      </c>
      <c r="S57" s="544">
        <v>70.900000000000006</v>
      </c>
      <c r="T57" s="544">
        <v>81.8</v>
      </c>
      <c r="U57" s="544">
        <v>67.2</v>
      </c>
      <c r="V57" s="544">
        <v>44</v>
      </c>
      <c r="W57" s="544">
        <v>56.6</v>
      </c>
      <c r="X57" s="544">
        <v>62.2</v>
      </c>
      <c r="Y57" s="544">
        <v>26.5</v>
      </c>
      <c r="Z57" s="544">
        <v>46.7</v>
      </c>
      <c r="AA57" s="544">
        <v>46</v>
      </c>
      <c r="AB57" s="544">
        <v>50.7</v>
      </c>
      <c r="AC57" s="544">
        <v>59</v>
      </c>
      <c r="AD57" s="544">
        <v>69.3</v>
      </c>
      <c r="AE57" s="544">
        <v>52.6</v>
      </c>
      <c r="AF57" s="544">
        <v>40.6</v>
      </c>
      <c r="AG57" s="544">
        <v>76.7</v>
      </c>
      <c r="AH57" s="544">
        <v>45.9</v>
      </c>
      <c r="AI57" s="544">
        <v>45.8</v>
      </c>
      <c r="AJ57" s="544">
        <v>58</v>
      </c>
      <c r="AK57" s="544">
        <v>64.099999999999994</v>
      </c>
      <c r="AL57" s="545">
        <v>72.8</v>
      </c>
    </row>
    <row r="58" spans="2:38" ht="17.25">
      <c r="B58" s="1200"/>
      <c r="C58" s="1021" t="s">
        <v>68</v>
      </c>
      <c r="D58" s="540">
        <v>276</v>
      </c>
      <c r="E58" s="541">
        <v>60.5</v>
      </c>
      <c r="F58" s="541">
        <v>54</v>
      </c>
      <c r="G58" s="541">
        <v>54.7</v>
      </c>
      <c r="H58" s="541">
        <v>77.900000000000006</v>
      </c>
      <c r="I58" s="541">
        <v>56</v>
      </c>
      <c r="J58" s="541">
        <v>56.2</v>
      </c>
      <c r="K58" s="541">
        <v>55.7</v>
      </c>
      <c r="L58" s="541">
        <v>60.7</v>
      </c>
      <c r="M58" s="542">
        <v>69</v>
      </c>
      <c r="N58" s="543">
        <v>55.1</v>
      </c>
      <c r="O58" s="544">
        <v>52.9</v>
      </c>
      <c r="P58" s="544">
        <v>61.2</v>
      </c>
      <c r="Q58" s="544">
        <v>48.2</v>
      </c>
      <c r="R58" s="544">
        <v>71.7</v>
      </c>
      <c r="S58" s="544">
        <v>77.5</v>
      </c>
      <c r="T58" s="544">
        <v>84.4</v>
      </c>
      <c r="U58" s="544">
        <v>73.599999999999994</v>
      </c>
      <c r="V58" s="544">
        <v>53.3</v>
      </c>
      <c r="W58" s="544">
        <v>64.900000000000006</v>
      </c>
      <c r="X58" s="544">
        <v>67.8</v>
      </c>
      <c r="Y58" s="544">
        <v>27.5</v>
      </c>
      <c r="Z58" s="544">
        <v>48.9</v>
      </c>
      <c r="AA58" s="544">
        <v>54.7</v>
      </c>
      <c r="AB58" s="544">
        <v>51.1</v>
      </c>
      <c r="AC58" s="544">
        <v>62.7</v>
      </c>
      <c r="AD58" s="544">
        <v>69.2</v>
      </c>
      <c r="AE58" s="544">
        <v>53.6</v>
      </c>
      <c r="AF58" s="544">
        <v>44.2</v>
      </c>
      <c r="AG58" s="544">
        <v>81.5</v>
      </c>
      <c r="AH58" s="544">
        <v>52.2</v>
      </c>
      <c r="AI58" s="544">
        <v>48.6</v>
      </c>
      <c r="AJ58" s="544">
        <v>64.900000000000006</v>
      </c>
      <c r="AK58" s="544">
        <v>71.7</v>
      </c>
      <c r="AL58" s="545">
        <v>70.3</v>
      </c>
    </row>
    <row r="59" spans="2:38" ht="17.25">
      <c r="B59" s="1200"/>
      <c r="C59" s="1022" t="s">
        <v>69</v>
      </c>
      <c r="D59" s="1023">
        <v>194</v>
      </c>
      <c r="E59" s="1024">
        <v>55.1</v>
      </c>
      <c r="F59" s="1024">
        <v>48.5</v>
      </c>
      <c r="G59" s="1024">
        <v>52.6</v>
      </c>
      <c r="H59" s="1024">
        <v>73.2</v>
      </c>
      <c r="I59" s="1024">
        <v>47.8</v>
      </c>
      <c r="J59" s="1024">
        <v>50.3</v>
      </c>
      <c r="K59" s="1024">
        <v>54.5</v>
      </c>
      <c r="L59" s="1024">
        <v>54.6</v>
      </c>
      <c r="M59" s="1025">
        <v>63.7</v>
      </c>
      <c r="N59" s="1026">
        <v>54.1</v>
      </c>
      <c r="O59" s="1027">
        <v>42.8</v>
      </c>
      <c r="P59" s="1027">
        <v>54.1</v>
      </c>
      <c r="Q59" s="1027">
        <v>51</v>
      </c>
      <c r="R59" s="1027">
        <v>64.400000000000006</v>
      </c>
      <c r="S59" s="1027">
        <v>73.2</v>
      </c>
      <c r="T59" s="1027">
        <v>82</v>
      </c>
      <c r="U59" s="1027">
        <v>64.400000000000006</v>
      </c>
      <c r="V59" s="1027">
        <v>40.700000000000003</v>
      </c>
      <c r="W59" s="1027">
        <v>52.1</v>
      </c>
      <c r="X59" s="1027">
        <v>58.2</v>
      </c>
      <c r="Y59" s="1027">
        <v>24.7</v>
      </c>
      <c r="Z59" s="1027">
        <v>46.4</v>
      </c>
      <c r="AA59" s="1027">
        <v>48.5</v>
      </c>
      <c r="AB59" s="1027">
        <v>43.3</v>
      </c>
      <c r="AC59" s="1027">
        <v>59.3</v>
      </c>
      <c r="AD59" s="1027">
        <v>70.099999999999994</v>
      </c>
      <c r="AE59" s="1027">
        <v>50</v>
      </c>
      <c r="AF59" s="1027">
        <v>43.3</v>
      </c>
      <c r="AG59" s="1027">
        <v>76.3</v>
      </c>
      <c r="AH59" s="1027">
        <v>46.4</v>
      </c>
      <c r="AI59" s="1027">
        <v>41.2</v>
      </c>
      <c r="AJ59" s="1027">
        <v>58.8</v>
      </c>
      <c r="AK59" s="1027">
        <v>60.8</v>
      </c>
      <c r="AL59" s="1028">
        <v>71.599999999999994</v>
      </c>
    </row>
    <row r="60" spans="2:38" ht="17.25">
      <c r="B60" s="1200"/>
      <c r="C60" s="1010" t="s">
        <v>70</v>
      </c>
      <c r="D60" s="540">
        <v>112</v>
      </c>
      <c r="E60" s="541">
        <v>52.5</v>
      </c>
      <c r="F60" s="541">
        <v>51.3</v>
      </c>
      <c r="G60" s="541">
        <v>46.4</v>
      </c>
      <c r="H60" s="541">
        <v>68.8</v>
      </c>
      <c r="I60" s="541">
        <v>46.4</v>
      </c>
      <c r="J60" s="541">
        <v>50</v>
      </c>
      <c r="K60" s="541">
        <v>49.1</v>
      </c>
      <c r="L60" s="541">
        <v>50.6</v>
      </c>
      <c r="M60" s="542">
        <v>61.3</v>
      </c>
      <c r="N60" s="543">
        <v>53.6</v>
      </c>
      <c r="O60" s="544">
        <v>49.1</v>
      </c>
      <c r="P60" s="544">
        <v>50.9</v>
      </c>
      <c r="Q60" s="544">
        <v>42</v>
      </c>
      <c r="R60" s="544">
        <v>58.9</v>
      </c>
      <c r="S60" s="544">
        <v>69.599999999999994</v>
      </c>
      <c r="T60" s="544">
        <v>77.7</v>
      </c>
      <c r="U60" s="544">
        <v>62.5</v>
      </c>
      <c r="V60" s="544">
        <v>36.6</v>
      </c>
      <c r="W60" s="544">
        <v>60.7</v>
      </c>
      <c r="X60" s="544">
        <v>56.3</v>
      </c>
      <c r="Y60" s="544">
        <v>24.1</v>
      </c>
      <c r="Z60" s="544">
        <v>38.4</v>
      </c>
      <c r="AA60" s="544">
        <v>43.8</v>
      </c>
      <c r="AB60" s="544">
        <v>48.2</v>
      </c>
      <c r="AC60" s="544">
        <v>58</v>
      </c>
      <c r="AD60" s="544">
        <v>61.6</v>
      </c>
      <c r="AE60" s="544">
        <v>50.9</v>
      </c>
      <c r="AF60" s="544">
        <v>34.799999999999997</v>
      </c>
      <c r="AG60" s="544">
        <v>68.8</v>
      </c>
      <c r="AH60" s="544">
        <v>46.4</v>
      </c>
      <c r="AI60" s="544">
        <v>36.6</v>
      </c>
      <c r="AJ60" s="544">
        <v>53.6</v>
      </c>
      <c r="AK60" s="544">
        <v>57.1</v>
      </c>
      <c r="AL60" s="545">
        <v>73.2</v>
      </c>
    </row>
    <row r="61" spans="2:38" ht="17.25">
      <c r="B61" s="1200"/>
      <c r="C61" s="1010" t="s">
        <v>71</v>
      </c>
      <c r="D61" s="540">
        <v>135</v>
      </c>
      <c r="E61" s="541">
        <v>54.7</v>
      </c>
      <c r="F61" s="541">
        <v>54.1</v>
      </c>
      <c r="G61" s="541">
        <v>46.7</v>
      </c>
      <c r="H61" s="541">
        <v>75.599999999999994</v>
      </c>
      <c r="I61" s="541">
        <v>45.7</v>
      </c>
      <c r="J61" s="541">
        <v>56.3</v>
      </c>
      <c r="K61" s="541">
        <v>50.6</v>
      </c>
      <c r="L61" s="541">
        <v>49.9</v>
      </c>
      <c r="M61" s="542">
        <v>65.2</v>
      </c>
      <c r="N61" s="543">
        <v>60</v>
      </c>
      <c r="O61" s="544">
        <v>48.1</v>
      </c>
      <c r="P61" s="544">
        <v>52.6</v>
      </c>
      <c r="Q61" s="544">
        <v>40.700000000000003</v>
      </c>
      <c r="R61" s="544">
        <v>68.900000000000006</v>
      </c>
      <c r="S61" s="544">
        <v>73.3</v>
      </c>
      <c r="T61" s="544">
        <v>84.4</v>
      </c>
      <c r="U61" s="544">
        <v>63</v>
      </c>
      <c r="V61" s="544">
        <v>43.7</v>
      </c>
      <c r="W61" s="544">
        <v>51.9</v>
      </c>
      <c r="X61" s="544">
        <v>57.8</v>
      </c>
      <c r="Y61" s="544">
        <v>20</v>
      </c>
      <c r="Z61" s="544">
        <v>37.799999999999997</v>
      </c>
      <c r="AA61" s="544">
        <v>49.6</v>
      </c>
      <c r="AB61" s="544">
        <v>54.1</v>
      </c>
      <c r="AC61" s="544">
        <v>65.2</v>
      </c>
      <c r="AD61" s="544">
        <v>71.099999999999994</v>
      </c>
      <c r="AE61" s="544">
        <v>42.2</v>
      </c>
      <c r="AF61" s="544">
        <v>38.5</v>
      </c>
      <c r="AG61" s="544">
        <v>70.400000000000006</v>
      </c>
      <c r="AH61" s="544">
        <v>40.700000000000003</v>
      </c>
      <c r="AI61" s="544">
        <v>38.5</v>
      </c>
      <c r="AJ61" s="544">
        <v>53.3</v>
      </c>
      <c r="AK61" s="544">
        <v>61.5</v>
      </c>
      <c r="AL61" s="545">
        <v>80.7</v>
      </c>
    </row>
    <row r="62" spans="2:38" ht="17.25">
      <c r="B62" s="1200"/>
      <c r="C62" s="1010" t="s">
        <v>72</v>
      </c>
      <c r="D62" s="540">
        <v>372</v>
      </c>
      <c r="E62" s="541">
        <v>58</v>
      </c>
      <c r="F62" s="541">
        <v>53.9</v>
      </c>
      <c r="G62" s="541">
        <v>52.2</v>
      </c>
      <c r="H62" s="541">
        <v>76.900000000000006</v>
      </c>
      <c r="I62" s="541">
        <v>51.1</v>
      </c>
      <c r="J62" s="541">
        <v>55.9</v>
      </c>
      <c r="K62" s="541">
        <v>55.6</v>
      </c>
      <c r="L62" s="541">
        <v>55.7</v>
      </c>
      <c r="M62" s="542">
        <v>66.3</v>
      </c>
      <c r="N62" s="543">
        <v>58.1</v>
      </c>
      <c r="O62" s="544">
        <v>49.7</v>
      </c>
      <c r="P62" s="544">
        <v>55.4</v>
      </c>
      <c r="Q62" s="544">
        <v>48.9</v>
      </c>
      <c r="R62" s="544">
        <v>69.400000000000006</v>
      </c>
      <c r="S62" s="544">
        <v>75.5</v>
      </c>
      <c r="T62" s="544">
        <v>85.8</v>
      </c>
      <c r="U62" s="544">
        <v>65.599999999999994</v>
      </c>
      <c r="V62" s="544">
        <v>45.7</v>
      </c>
      <c r="W62" s="544">
        <v>60.2</v>
      </c>
      <c r="X62" s="544">
        <v>59.1</v>
      </c>
      <c r="Y62" s="544">
        <v>30.1</v>
      </c>
      <c r="Z62" s="544">
        <v>45.7</v>
      </c>
      <c r="AA62" s="544">
        <v>48.9</v>
      </c>
      <c r="AB62" s="544">
        <v>53.2</v>
      </c>
      <c r="AC62" s="544">
        <v>65.599999999999994</v>
      </c>
      <c r="AD62" s="544">
        <v>71.5</v>
      </c>
      <c r="AE62" s="544">
        <v>53.5</v>
      </c>
      <c r="AF62" s="544">
        <v>41.9</v>
      </c>
      <c r="AG62" s="544">
        <v>75.8</v>
      </c>
      <c r="AH62" s="544">
        <v>48.7</v>
      </c>
      <c r="AI62" s="544">
        <v>42.7</v>
      </c>
      <c r="AJ62" s="544">
        <v>58.9</v>
      </c>
      <c r="AK62" s="544">
        <v>64</v>
      </c>
      <c r="AL62" s="545">
        <v>76.099999999999994</v>
      </c>
    </row>
    <row r="63" spans="2:38" ht="17.25">
      <c r="B63" s="1200"/>
      <c r="C63" s="1010" t="s">
        <v>73</v>
      </c>
      <c r="D63" s="540">
        <v>549</v>
      </c>
      <c r="E63" s="541">
        <v>55.9</v>
      </c>
      <c r="F63" s="541">
        <v>51.5</v>
      </c>
      <c r="G63" s="541">
        <v>51.6</v>
      </c>
      <c r="H63" s="541">
        <v>73.3</v>
      </c>
      <c r="I63" s="541">
        <v>49.3</v>
      </c>
      <c r="J63" s="541">
        <v>51.6</v>
      </c>
      <c r="K63" s="541">
        <v>53.6</v>
      </c>
      <c r="L63" s="541">
        <v>54.6</v>
      </c>
      <c r="M63" s="542">
        <v>65.5</v>
      </c>
      <c r="N63" s="543">
        <v>54.5</v>
      </c>
      <c r="O63" s="544">
        <v>48.6</v>
      </c>
      <c r="P63" s="544">
        <v>55.7</v>
      </c>
      <c r="Q63" s="544">
        <v>47.5</v>
      </c>
      <c r="R63" s="544">
        <v>66.099999999999994</v>
      </c>
      <c r="S63" s="544">
        <v>74</v>
      </c>
      <c r="T63" s="544">
        <v>80</v>
      </c>
      <c r="U63" s="544">
        <v>64.3</v>
      </c>
      <c r="V63" s="544">
        <v>46.8</v>
      </c>
      <c r="W63" s="544">
        <v>56.6</v>
      </c>
      <c r="X63" s="544">
        <v>61.7</v>
      </c>
      <c r="Y63" s="544">
        <v>22</v>
      </c>
      <c r="Z63" s="544">
        <v>44.1</v>
      </c>
      <c r="AA63" s="544">
        <v>43</v>
      </c>
      <c r="AB63" s="544">
        <v>49.2</v>
      </c>
      <c r="AC63" s="544">
        <v>62.7</v>
      </c>
      <c r="AD63" s="544">
        <v>69.599999999999994</v>
      </c>
      <c r="AE63" s="544">
        <v>49.4</v>
      </c>
      <c r="AF63" s="544">
        <v>41.7</v>
      </c>
      <c r="AG63" s="544">
        <v>74.5</v>
      </c>
      <c r="AH63" s="544">
        <v>47.5</v>
      </c>
      <c r="AI63" s="544">
        <v>41.7</v>
      </c>
      <c r="AJ63" s="544">
        <v>58.7</v>
      </c>
      <c r="AK63" s="544">
        <v>61.4</v>
      </c>
      <c r="AL63" s="545">
        <v>76.3</v>
      </c>
    </row>
    <row r="64" spans="2:38" ht="17.25">
      <c r="B64" s="1200"/>
      <c r="C64" s="1010" t="s">
        <v>74</v>
      </c>
      <c r="D64" s="540">
        <v>280</v>
      </c>
      <c r="E64" s="541">
        <v>55</v>
      </c>
      <c r="F64" s="541">
        <v>48.9</v>
      </c>
      <c r="G64" s="541">
        <v>48.4</v>
      </c>
      <c r="H64" s="541">
        <v>70.400000000000006</v>
      </c>
      <c r="I64" s="541">
        <v>48.8</v>
      </c>
      <c r="J64" s="541">
        <v>51.8</v>
      </c>
      <c r="K64" s="541">
        <v>54.9</v>
      </c>
      <c r="L64" s="541">
        <v>53.1</v>
      </c>
      <c r="M64" s="542">
        <v>65.599999999999994</v>
      </c>
      <c r="N64" s="543">
        <v>54.6</v>
      </c>
      <c r="O64" s="544">
        <v>43.2</v>
      </c>
      <c r="P64" s="544">
        <v>52.1</v>
      </c>
      <c r="Q64" s="544">
        <v>44.6</v>
      </c>
      <c r="R64" s="544">
        <v>65.7</v>
      </c>
      <c r="S64" s="544">
        <v>67.099999999999994</v>
      </c>
      <c r="T64" s="544">
        <v>78.2</v>
      </c>
      <c r="U64" s="544">
        <v>65</v>
      </c>
      <c r="V64" s="544">
        <v>43.2</v>
      </c>
      <c r="W64" s="544">
        <v>56.1</v>
      </c>
      <c r="X64" s="544">
        <v>60</v>
      </c>
      <c r="Y64" s="544">
        <v>20</v>
      </c>
      <c r="Z64" s="544">
        <v>48.2</v>
      </c>
      <c r="AA64" s="544">
        <v>41.1</v>
      </c>
      <c r="AB64" s="544">
        <v>52.9</v>
      </c>
      <c r="AC64" s="544">
        <v>61.4</v>
      </c>
      <c r="AD64" s="544">
        <v>67.5</v>
      </c>
      <c r="AE64" s="544">
        <v>54.3</v>
      </c>
      <c r="AF64" s="544">
        <v>42.9</v>
      </c>
      <c r="AG64" s="544">
        <v>72.900000000000006</v>
      </c>
      <c r="AH64" s="544">
        <v>45.4</v>
      </c>
      <c r="AI64" s="544">
        <v>41.1</v>
      </c>
      <c r="AJ64" s="544">
        <v>58.9</v>
      </c>
      <c r="AK64" s="544">
        <v>61.8</v>
      </c>
      <c r="AL64" s="545">
        <v>76.099999999999994</v>
      </c>
    </row>
    <row r="65" spans="2:38" ht="17.25">
      <c r="B65" s="1200"/>
      <c r="C65" s="1014" t="s">
        <v>75</v>
      </c>
      <c r="D65" s="1015">
        <v>152</v>
      </c>
      <c r="E65" s="1016">
        <v>57</v>
      </c>
      <c r="F65" s="1016">
        <v>50.7</v>
      </c>
      <c r="G65" s="1016">
        <v>53.6</v>
      </c>
      <c r="H65" s="1016">
        <v>76.5</v>
      </c>
      <c r="I65" s="1016">
        <v>50.5</v>
      </c>
      <c r="J65" s="1016">
        <v>51.8</v>
      </c>
      <c r="K65" s="1016">
        <v>52.9</v>
      </c>
      <c r="L65" s="1016">
        <v>56.6</v>
      </c>
      <c r="M65" s="1017">
        <v>66.7</v>
      </c>
      <c r="N65" s="1018">
        <v>57.9</v>
      </c>
      <c r="O65" s="1019">
        <v>43.4</v>
      </c>
      <c r="P65" s="1019">
        <v>58.6</v>
      </c>
      <c r="Q65" s="1019">
        <v>48.7</v>
      </c>
      <c r="R65" s="1019">
        <v>69.7</v>
      </c>
      <c r="S65" s="1019">
        <v>73.7</v>
      </c>
      <c r="T65" s="1019">
        <v>86.2</v>
      </c>
      <c r="U65" s="1019">
        <v>66.400000000000006</v>
      </c>
      <c r="V65" s="1019">
        <v>42.8</v>
      </c>
      <c r="W65" s="1019">
        <v>61.8</v>
      </c>
      <c r="X65" s="1019">
        <v>63.2</v>
      </c>
      <c r="Y65" s="1019">
        <v>24.3</v>
      </c>
      <c r="Z65" s="1019">
        <v>44.7</v>
      </c>
      <c r="AA65" s="1019">
        <v>46.1</v>
      </c>
      <c r="AB65" s="1019">
        <v>49.3</v>
      </c>
      <c r="AC65" s="1019">
        <v>59.9</v>
      </c>
      <c r="AD65" s="1019">
        <v>72.400000000000006</v>
      </c>
      <c r="AE65" s="1019">
        <v>46.1</v>
      </c>
      <c r="AF65" s="1019">
        <v>40.1</v>
      </c>
      <c r="AG65" s="1019">
        <v>75</v>
      </c>
      <c r="AH65" s="1019">
        <v>48</v>
      </c>
      <c r="AI65" s="1019">
        <v>46.7</v>
      </c>
      <c r="AJ65" s="1019">
        <v>56.6</v>
      </c>
      <c r="AK65" s="1019">
        <v>58.6</v>
      </c>
      <c r="AL65" s="1020">
        <v>84.9</v>
      </c>
    </row>
    <row r="66" spans="2:38" ht="17.25">
      <c r="B66" s="1200"/>
      <c r="C66" s="1021" t="s">
        <v>76</v>
      </c>
      <c r="D66" s="540">
        <v>189</v>
      </c>
      <c r="E66" s="541">
        <v>59.4</v>
      </c>
      <c r="F66" s="541">
        <v>50.3</v>
      </c>
      <c r="G66" s="541">
        <v>52.9</v>
      </c>
      <c r="H66" s="541">
        <v>75.099999999999994</v>
      </c>
      <c r="I66" s="541">
        <v>54.9</v>
      </c>
      <c r="J66" s="541">
        <v>57.1</v>
      </c>
      <c r="K66" s="541">
        <v>57.8</v>
      </c>
      <c r="L66" s="541">
        <v>61</v>
      </c>
      <c r="M66" s="542">
        <v>65.8</v>
      </c>
      <c r="N66" s="543">
        <v>52.9</v>
      </c>
      <c r="O66" s="544">
        <v>47.6</v>
      </c>
      <c r="P66" s="544">
        <v>58.7</v>
      </c>
      <c r="Q66" s="544">
        <v>47.1</v>
      </c>
      <c r="R66" s="544">
        <v>69.3</v>
      </c>
      <c r="S66" s="544">
        <v>75.099999999999994</v>
      </c>
      <c r="T66" s="544">
        <v>81</v>
      </c>
      <c r="U66" s="544">
        <v>74.599999999999994</v>
      </c>
      <c r="V66" s="544">
        <v>47.1</v>
      </c>
      <c r="W66" s="544">
        <v>62.4</v>
      </c>
      <c r="X66" s="544">
        <v>68.8</v>
      </c>
      <c r="Y66" s="544">
        <v>25.9</v>
      </c>
      <c r="Z66" s="544">
        <v>50.3</v>
      </c>
      <c r="AA66" s="544">
        <v>51.9</v>
      </c>
      <c r="AB66" s="544">
        <v>53.4</v>
      </c>
      <c r="AC66" s="544">
        <v>66.099999999999994</v>
      </c>
      <c r="AD66" s="544">
        <v>69.8</v>
      </c>
      <c r="AE66" s="544">
        <v>51.9</v>
      </c>
      <c r="AF66" s="544">
        <v>51.9</v>
      </c>
      <c r="AG66" s="544">
        <v>80.400000000000006</v>
      </c>
      <c r="AH66" s="544">
        <v>51.3</v>
      </c>
      <c r="AI66" s="544">
        <v>51.3</v>
      </c>
      <c r="AJ66" s="544">
        <v>61.9</v>
      </c>
      <c r="AK66" s="544">
        <v>65.099999999999994</v>
      </c>
      <c r="AL66" s="545">
        <v>70.400000000000006</v>
      </c>
    </row>
    <row r="67" spans="2:38" ht="17.25">
      <c r="B67" s="1200"/>
      <c r="C67" s="1021" t="s">
        <v>77</v>
      </c>
      <c r="D67" s="540">
        <v>276</v>
      </c>
      <c r="E67" s="541">
        <v>54.4</v>
      </c>
      <c r="F67" s="541">
        <v>47.8</v>
      </c>
      <c r="G67" s="541">
        <v>54.2</v>
      </c>
      <c r="H67" s="541">
        <v>69.8</v>
      </c>
      <c r="I67" s="541">
        <v>48.3</v>
      </c>
      <c r="J67" s="541">
        <v>49.5</v>
      </c>
      <c r="K67" s="541">
        <v>52.3</v>
      </c>
      <c r="L67" s="541">
        <v>53.6</v>
      </c>
      <c r="M67" s="542">
        <v>63.4</v>
      </c>
      <c r="N67" s="543">
        <v>51.4</v>
      </c>
      <c r="O67" s="544">
        <v>44.2</v>
      </c>
      <c r="P67" s="544">
        <v>56.5</v>
      </c>
      <c r="Q67" s="544">
        <v>51.8</v>
      </c>
      <c r="R67" s="544">
        <v>61.2</v>
      </c>
      <c r="S67" s="544">
        <v>69.900000000000006</v>
      </c>
      <c r="T67" s="544">
        <v>78.3</v>
      </c>
      <c r="U67" s="544">
        <v>65.599999999999994</v>
      </c>
      <c r="V67" s="544">
        <v>42</v>
      </c>
      <c r="W67" s="544">
        <v>52.9</v>
      </c>
      <c r="X67" s="544">
        <v>63.8</v>
      </c>
      <c r="Y67" s="544">
        <v>26.4</v>
      </c>
      <c r="Z67" s="544">
        <v>39.1</v>
      </c>
      <c r="AA67" s="544">
        <v>44.6</v>
      </c>
      <c r="AB67" s="544">
        <v>47.1</v>
      </c>
      <c r="AC67" s="544">
        <v>56.9</v>
      </c>
      <c r="AD67" s="544">
        <v>69.599999999999994</v>
      </c>
      <c r="AE67" s="544">
        <v>48.6</v>
      </c>
      <c r="AF67" s="544">
        <v>38.799999999999997</v>
      </c>
      <c r="AG67" s="544">
        <v>74.599999999999994</v>
      </c>
      <c r="AH67" s="544">
        <v>46.4</v>
      </c>
      <c r="AI67" s="544">
        <v>39.9</v>
      </c>
      <c r="AJ67" s="544">
        <v>56.2</v>
      </c>
      <c r="AK67" s="544">
        <v>61.6</v>
      </c>
      <c r="AL67" s="545">
        <v>72.5</v>
      </c>
    </row>
    <row r="68" spans="2:38" ht="17.25">
      <c r="B68" s="1200"/>
      <c r="C68" s="1022" t="s">
        <v>78</v>
      </c>
      <c r="D68" s="1023">
        <v>146</v>
      </c>
      <c r="E68" s="1024">
        <v>55.9</v>
      </c>
      <c r="F68" s="1024">
        <v>51.4</v>
      </c>
      <c r="G68" s="1024">
        <v>50.3</v>
      </c>
      <c r="H68" s="1024">
        <v>72.400000000000006</v>
      </c>
      <c r="I68" s="1024">
        <v>47.9</v>
      </c>
      <c r="J68" s="1024">
        <v>54.3</v>
      </c>
      <c r="K68" s="1024">
        <v>53.7</v>
      </c>
      <c r="L68" s="1024">
        <v>55.9</v>
      </c>
      <c r="M68" s="1025">
        <v>66.2</v>
      </c>
      <c r="N68" s="1026">
        <v>54.8</v>
      </c>
      <c r="O68" s="1027">
        <v>47.9</v>
      </c>
      <c r="P68" s="1027">
        <v>53.4</v>
      </c>
      <c r="Q68" s="1027">
        <v>47.3</v>
      </c>
      <c r="R68" s="1027">
        <v>63</v>
      </c>
      <c r="S68" s="1027">
        <v>73.3</v>
      </c>
      <c r="T68" s="1027">
        <v>80.8</v>
      </c>
      <c r="U68" s="1027">
        <v>59.6</v>
      </c>
      <c r="V68" s="1027">
        <v>39</v>
      </c>
      <c r="W68" s="1027">
        <v>54.8</v>
      </c>
      <c r="X68" s="1027">
        <v>57.5</v>
      </c>
      <c r="Y68" s="1027">
        <v>30.1</v>
      </c>
      <c r="Z68" s="1027">
        <v>46.6</v>
      </c>
      <c r="AA68" s="1027">
        <v>45.9</v>
      </c>
      <c r="AB68" s="1027">
        <v>52.7</v>
      </c>
      <c r="AC68" s="1027">
        <v>64.400000000000006</v>
      </c>
      <c r="AD68" s="1027">
        <v>69.2</v>
      </c>
      <c r="AE68" s="1027">
        <v>50</v>
      </c>
      <c r="AF68" s="1027">
        <v>41.8</v>
      </c>
      <c r="AG68" s="1027">
        <v>74.7</v>
      </c>
      <c r="AH68" s="1027">
        <v>48.6</v>
      </c>
      <c r="AI68" s="1027">
        <v>44.5</v>
      </c>
      <c r="AJ68" s="1027">
        <v>60.3</v>
      </c>
      <c r="AK68" s="1027">
        <v>61.6</v>
      </c>
      <c r="AL68" s="1028">
        <v>76.7</v>
      </c>
    </row>
    <row r="69" spans="2:38" ht="17.25">
      <c r="B69" s="1200"/>
      <c r="C69" s="1010" t="s">
        <v>79</v>
      </c>
      <c r="D69" s="540">
        <v>987</v>
      </c>
      <c r="E69" s="541">
        <v>55.4</v>
      </c>
      <c r="F69" s="541">
        <v>54.3</v>
      </c>
      <c r="G69" s="541">
        <v>49.1</v>
      </c>
      <c r="H69" s="541">
        <v>74.400000000000006</v>
      </c>
      <c r="I69" s="541">
        <v>46.6</v>
      </c>
      <c r="J69" s="541">
        <v>51.9</v>
      </c>
      <c r="K69" s="541">
        <v>53.5</v>
      </c>
      <c r="L69" s="541">
        <v>53.5</v>
      </c>
      <c r="M69" s="542">
        <v>66.5</v>
      </c>
      <c r="N69" s="543">
        <v>57.2</v>
      </c>
      <c r="O69" s="544">
        <v>51.3</v>
      </c>
      <c r="P69" s="544">
        <v>53.3</v>
      </c>
      <c r="Q69" s="544">
        <v>45</v>
      </c>
      <c r="R69" s="544">
        <v>67.900000000000006</v>
      </c>
      <c r="S69" s="544">
        <v>73.5</v>
      </c>
      <c r="T69" s="544">
        <v>81.900000000000006</v>
      </c>
      <c r="U69" s="544">
        <v>63.7</v>
      </c>
      <c r="V69" s="544">
        <v>39.799999999999997</v>
      </c>
      <c r="W69" s="544">
        <v>54.8</v>
      </c>
      <c r="X69" s="544">
        <v>57.9</v>
      </c>
      <c r="Y69" s="544">
        <v>21.2</v>
      </c>
      <c r="Z69" s="544">
        <v>42</v>
      </c>
      <c r="AA69" s="544">
        <v>45.5</v>
      </c>
      <c r="AB69" s="544">
        <v>49.6</v>
      </c>
      <c r="AC69" s="544">
        <v>60.5</v>
      </c>
      <c r="AD69" s="544">
        <v>70.099999999999994</v>
      </c>
      <c r="AE69" s="544">
        <v>50.5</v>
      </c>
      <c r="AF69" s="544">
        <v>40</v>
      </c>
      <c r="AG69" s="544">
        <v>75.8</v>
      </c>
      <c r="AH69" s="544">
        <v>44.7</v>
      </c>
      <c r="AI69" s="544">
        <v>39.9</v>
      </c>
      <c r="AJ69" s="544">
        <v>61</v>
      </c>
      <c r="AK69" s="544">
        <v>63.5</v>
      </c>
      <c r="AL69" s="545">
        <v>75</v>
      </c>
    </row>
    <row r="70" spans="2:38" ht="17.25">
      <c r="B70" s="1200"/>
      <c r="C70" s="1010" t="s">
        <v>80</v>
      </c>
      <c r="D70" s="540">
        <v>161</v>
      </c>
      <c r="E70" s="541">
        <v>53.7</v>
      </c>
      <c r="F70" s="541">
        <v>46.9</v>
      </c>
      <c r="G70" s="541">
        <v>50.9</v>
      </c>
      <c r="H70" s="541">
        <v>72.7</v>
      </c>
      <c r="I70" s="541">
        <v>47.1</v>
      </c>
      <c r="J70" s="541">
        <v>50.3</v>
      </c>
      <c r="K70" s="541">
        <v>50.3</v>
      </c>
      <c r="L70" s="541">
        <v>52.4</v>
      </c>
      <c r="M70" s="542">
        <v>62.3</v>
      </c>
      <c r="N70" s="543">
        <v>49.7</v>
      </c>
      <c r="O70" s="544">
        <v>44.1</v>
      </c>
      <c r="P70" s="544">
        <v>54.7</v>
      </c>
      <c r="Q70" s="544">
        <v>47.2</v>
      </c>
      <c r="R70" s="544">
        <v>65.2</v>
      </c>
      <c r="S70" s="544">
        <v>69.599999999999994</v>
      </c>
      <c r="T70" s="544">
        <v>83.2</v>
      </c>
      <c r="U70" s="544">
        <v>65.8</v>
      </c>
      <c r="V70" s="544">
        <v>39.1</v>
      </c>
      <c r="W70" s="544">
        <v>60.2</v>
      </c>
      <c r="X70" s="544">
        <v>56.5</v>
      </c>
      <c r="Y70" s="544">
        <v>23</v>
      </c>
      <c r="Z70" s="544">
        <v>37.9</v>
      </c>
      <c r="AA70" s="544">
        <v>44.1</v>
      </c>
      <c r="AB70" s="544">
        <v>48.4</v>
      </c>
      <c r="AC70" s="544">
        <v>58.4</v>
      </c>
      <c r="AD70" s="544">
        <v>69.599999999999994</v>
      </c>
      <c r="AE70" s="544">
        <v>46.6</v>
      </c>
      <c r="AF70" s="544">
        <v>34.799999999999997</v>
      </c>
      <c r="AG70" s="544">
        <v>75.8</v>
      </c>
      <c r="AH70" s="544">
        <v>39.799999999999997</v>
      </c>
      <c r="AI70" s="544">
        <v>41.6</v>
      </c>
      <c r="AJ70" s="544">
        <v>55.3</v>
      </c>
      <c r="AK70" s="544">
        <v>57.8</v>
      </c>
      <c r="AL70" s="545">
        <v>73.900000000000006</v>
      </c>
    </row>
    <row r="71" spans="2:38" ht="17.25">
      <c r="B71" s="1200"/>
      <c r="C71" s="1010" t="s">
        <v>81</v>
      </c>
      <c r="D71" s="540">
        <v>273</v>
      </c>
      <c r="E71" s="541">
        <v>52.5</v>
      </c>
      <c r="F71" s="541">
        <v>51.6</v>
      </c>
      <c r="G71" s="541">
        <v>47.8</v>
      </c>
      <c r="H71" s="541">
        <v>69.099999999999994</v>
      </c>
      <c r="I71" s="541">
        <v>44.9</v>
      </c>
      <c r="J71" s="541">
        <v>49.2</v>
      </c>
      <c r="K71" s="541">
        <v>50.4</v>
      </c>
      <c r="L71" s="541">
        <v>51.3</v>
      </c>
      <c r="M71" s="542">
        <v>61.1</v>
      </c>
      <c r="N71" s="543">
        <v>55.7</v>
      </c>
      <c r="O71" s="544">
        <v>47.6</v>
      </c>
      <c r="P71" s="544">
        <v>51.3</v>
      </c>
      <c r="Q71" s="544">
        <v>44.3</v>
      </c>
      <c r="R71" s="544">
        <v>65.2</v>
      </c>
      <c r="S71" s="544">
        <v>66.3</v>
      </c>
      <c r="T71" s="544">
        <v>75.8</v>
      </c>
      <c r="U71" s="544">
        <v>60.1</v>
      </c>
      <c r="V71" s="544">
        <v>36.299999999999997</v>
      </c>
      <c r="W71" s="544">
        <v>51.6</v>
      </c>
      <c r="X71" s="544">
        <v>57.9</v>
      </c>
      <c r="Y71" s="544">
        <v>21.2</v>
      </c>
      <c r="Z71" s="544">
        <v>42.5</v>
      </c>
      <c r="AA71" s="544">
        <v>44</v>
      </c>
      <c r="AB71" s="544">
        <v>48</v>
      </c>
      <c r="AC71" s="544">
        <v>55.7</v>
      </c>
      <c r="AD71" s="544">
        <v>68.900000000000006</v>
      </c>
      <c r="AE71" s="544">
        <v>44.7</v>
      </c>
      <c r="AF71" s="544">
        <v>37.700000000000003</v>
      </c>
      <c r="AG71" s="544">
        <v>72.900000000000006</v>
      </c>
      <c r="AH71" s="544">
        <v>42.5</v>
      </c>
      <c r="AI71" s="544">
        <v>38.5</v>
      </c>
      <c r="AJ71" s="544">
        <v>55.3</v>
      </c>
      <c r="AK71" s="544">
        <v>55.3</v>
      </c>
      <c r="AL71" s="545">
        <v>72.5</v>
      </c>
    </row>
    <row r="72" spans="2:38" ht="17.25">
      <c r="B72" s="1200"/>
      <c r="C72" s="1010" t="s">
        <v>82</v>
      </c>
      <c r="D72" s="540">
        <v>345</v>
      </c>
      <c r="E72" s="541">
        <v>56.7</v>
      </c>
      <c r="F72" s="541">
        <v>52.5</v>
      </c>
      <c r="G72" s="541">
        <v>50.7</v>
      </c>
      <c r="H72" s="541">
        <v>74.7</v>
      </c>
      <c r="I72" s="541">
        <v>47.6</v>
      </c>
      <c r="J72" s="541">
        <v>58.4</v>
      </c>
      <c r="K72" s="541">
        <v>54.2</v>
      </c>
      <c r="L72" s="541">
        <v>54.4</v>
      </c>
      <c r="M72" s="542">
        <v>66.5</v>
      </c>
      <c r="N72" s="543">
        <v>57.7</v>
      </c>
      <c r="O72" s="544">
        <v>47.2</v>
      </c>
      <c r="P72" s="544">
        <v>53</v>
      </c>
      <c r="Q72" s="544">
        <v>48.4</v>
      </c>
      <c r="R72" s="544">
        <v>70.099999999999994</v>
      </c>
      <c r="S72" s="544">
        <v>74.5</v>
      </c>
      <c r="T72" s="544">
        <v>79.400000000000006</v>
      </c>
      <c r="U72" s="544">
        <v>65.2</v>
      </c>
      <c r="V72" s="544">
        <v>40.299999999999997</v>
      </c>
      <c r="W72" s="544">
        <v>53</v>
      </c>
      <c r="X72" s="544">
        <v>60</v>
      </c>
      <c r="Y72" s="544">
        <v>20.9</v>
      </c>
      <c r="Z72" s="544">
        <v>46.4</v>
      </c>
      <c r="AA72" s="544">
        <v>49</v>
      </c>
      <c r="AB72" s="544">
        <v>56.5</v>
      </c>
      <c r="AC72" s="544">
        <v>69.599999999999994</v>
      </c>
      <c r="AD72" s="544">
        <v>70.7</v>
      </c>
      <c r="AE72" s="544">
        <v>50.4</v>
      </c>
      <c r="AF72" s="544">
        <v>41.4</v>
      </c>
      <c r="AG72" s="544">
        <v>76.5</v>
      </c>
      <c r="AH72" s="544">
        <v>42.6</v>
      </c>
      <c r="AI72" s="544">
        <v>44.1</v>
      </c>
      <c r="AJ72" s="544">
        <v>61.7</v>
      </c>
      <c r="AK72" s="544">
        <v>66.7</v>
      </c>
      <c r="AL72" s="545">
        <v>71</v>
      </c>
    </row>
    <row r="73" spans="2:38" ht="17.25">
      <c r="B73" s="1200"/>
      <c r="C73" s="1010" t="s">
        <v>83</v>
      </c>
      <c r="D73" s="540">
        <v>230</v>
      </c>
      <c r="E73" s="541">
        <v>56.8</v>
      </c>
      <c r="F73" s="541">
        <v>50.9</v>
      </c>
      <c r="G73" s="541">
        <v>55.7</v>
      </c>
      <c r="H73" s="541">
        <v>74.2</v>
      </c>
      <c r="I73" s="541">
        <v>47.6</v>
      </c>
      <c r="J73" s="541">
        <v>54.6</v>
      </c>
      <c r="K73" s="541">
        <v>54.5</v>
      </c>
      <c r="L73" s="541">
        <v>53.5</v>
      </c>
      <c r="M73" s="542">
        <v>70.400000000000006</v>
      </c>
      <c r="N73" s="543">
        <v>52.6</v>
      </c>
      <c r="O73" s="544">
        <v>49.1</v>
      </c>
      <c r="P73" s="544">
        <v>58.3</v>
      </c>
      <c r="Q73" s="544">
        <v>53</v>
      </c>
      <c r="R73" s="544">
        <v>66.5</v>
      </c>
      <c r="S73" s="544">
        <v>75.7</v>
      </c>
      <c r="T73" s="544">
        <v>80.400000000000006</v>
      </c>
      <c r="U73" s="544">
        <v>63.5</v>
      </c>
      <c r="V73" s="544">
        <v>41.3</v>
      </c>
      <c r="W73" s="544">
        <v>56.1</v>
      </c>
      <c r="X73" s="544">
        <v>59.6</v>
      </c>
      <c r="Y73" s="544">
        <v>19.600000000000001</v>
      </c>
      <c r="Z73" s="544">
        <v>45.7</v>
      </c>
      <c r="AA73" s="544">
        <v>45.2</v>
      </c>
      <c r="AB73" s="544">
        <v>56.5</v>
      </c>
      <c r="AC73" s="544">
        <v>62.2</v>
      </c>
      <c r="AD73" s="544">
        <v>69.599999999999994</v>
      </c>
      <c r="AE73" s="544">
        <v>50.4</v>
      </c>
      <c r="AF73" s="544">
        <v>43.5</v>
      </c>
      <c r="AG73" s="544">
        <v>74.8</v>
      </c>
      <c r="AH73" s="544">
        <v>46.5</v>
      </c>
      <c r="AI73" s="544">
        <v>39.1</v>
      </c>
      <c r="AJ73" s="544">
        <v>63.9</v>
      </c>
      <c r="AK73" s="544">
        <v>69.099999999999994</v>
      </c>
      <c r="AL73" s="545">
        <v>78.3</v>
      </c>
    </row>
    <row r="74" spans="2:38" ht="17.25">
      <c r="B74" s="1200"/>
      <c r="C74" s="1010" t="s">
        <v>84</v>
      </c>
      <c r="D74" s="540">
        <v>217</v>
      </c>
      <c r="E74" s="541">
        <v>55.7</v>
      </c>
      <c r="F74" s="541">
        <v>53</v>
      </c>
      <c r="G74" s="541">
        <v>52.3</v>
      </c>
      <c r="H74" s="541">
        <v>75.3</v>
      </c>
      <c r="I74" s="541">
        <v>47.8</v>
      </c>
      <c r="J74" s="541">
        <v>52.1</v>
      </c>
      <c r="K74" s="541">
        <v>55.3</v>
      </c>
      <c r="L74" s="541">
        <v>50.8</v>
      </c>
      <c r="M74" s="542">
        <v>64.7</v>
      </c>
      <c r="N74" s="543">
        <v>59</v>
      </c>
      <c r="O74" s="544">
        <v>47</v>
      </c>
      <c r="P74" s="544">
        <v>52.1</v>
      </c>
      <c r="Q74" s="544">
        <v>52.5</v>
      </c>
      <c r="R74" s="544">
        <v>70.5</v>
      </c>
      <c r="S74" s="544">
        <v>73.7</v>
      </c>
      <c r="T74" s="544">
        <v>81.599999999999994</v>
      </c>
      <c r="U74" s="544">
        <v>66.8</v>
      </c>
      <c r="V74" s="544">
        <v>43.8</v>
      </c>
      <c r="W74" s="544">
        <v>51.2</v>
      </c>
      <c r="X74" s="544">
        <v>61.8</v>
      </c>
      <c r="Y74" s="544">
        <v>21.7</v>
      </c>
      <c r="Z74" s="544">
        <v>41.9</v>
      </c>
      <c r="AA74" s="544">
        <v>43.3</v>
      </c>
      <c r="AB74" s="544">
        <v>53.9</v>
      </c>
      <c r="AC74" s="544">
        <v>59</v>
      </c>
      <c r="AD74" s="544">
        <v>69.599999999999994</v>
      </c>
      <c r="AE74" s="544">
        <v>51.2</v>
      </c>
      <c r="AF74" s="544">
        <v>45.2</v>
      </c>
      <c r="AG74" s="544">
        <v>70.5</v>
      </c>
      <c r="AH74" s="544">
        <v>41.9</v>
      </c>
      <c r="AI74" s="544">
        <v>40.1</v>
      </c>
      <c r="AJ74" s="544">
        <v>58.5</v>
      </c>
      <c r="AK74" s="544">
        <v>64.5</v>
      </c>
      <c r="AL74" s="545">
        <v>71</v>
      </c>
    </row>
    <row r="75" spans="2:38" ht="17.25">
      <c r="B75" s="1200"/>
      <c r="C75" s="1010" t="s">
        <v>85</v>
      </c>
      <c r="D75" s="540">
        <v>324</v>
      </c>
      <c r="E75" s="541">
        <v>57.9</v>
      </c>
      <c r="F75" s="541">
        <v>51.7</v>
      </c>
      <c r="G75" s="541">
        <v>55.2</v>
      </c>
      <c r="H75" s="541">
        <v>76</v>
      </c>
      <c r="I75" s="541">
        <v>49.5</v>
      </c>
      <c r="J75" s="541">
        <v>55.9</v>
      </c>
      <c r="K75" s="541">
        <v>56.8</v>
      </c>
      <c r="L75" s="541">
        <v>55.6</v>
      </c>
      <c r="M75" s="542">
        <v>67.8</v>
      </c>
      <c r="N75" s="543">
        <v>56.2</v>
      </c>
      <c r="O75" s="544">
        <v>47.2</v>
      </c>
      <c r="P75" s="544">
        <v>54.6</v>
      </c>
      <c r="Q75" s="544">
        <v>55.9</v>
      </c>
      <c r="R75" s="544">
        <v>69.8</v>
      </c>
      <c r="S75" s="544">
        <v>77.2</v>
      </c>
      <c r="T75" s="544">
        <v>81.2</v>
      </c>
      <c r="U75" s="544">
        <v>69.099999999999994</v>
      </c>
      <c r="V75" s="544">
        <v>44.1</v>
      </c>
      <c r="W75" s="544">
        <v>58</v>
      </c>
      <c r="X75" s="544">
        <v>62.7</v>
      </c>
      <c r="Y75" s="544">
        <v>22.2</v>
      </c>
      <c r="Z75" s="544">
        <v>41</v>
      </c>
      <c r="AA75" s="544">
        <v>48.8</v>
      </c>
      <c r="AB75" s="544">
        <v>52.8</v>
      </c>
      <c r="AC75" s="544">
        <v>66</v>
      </c>
      <c r="AD75" s="544">
        <v>73.099999999999994</v>
      </c>
      <c r="AE75" s="544">
        <v>54.3</v>
      </c>
      <c r="AF75" s="544">
        <v>42.9</v>
      </c>
      <c r="AG75" s="544">
        <v>76.900000000000006</v>
      </c>
      <c r="AH75" s="544">
        <v>45.1</v>
      </c>
      <c r="AI75" s="544">
        <v>44.8</v>
      </c>
      <c r="AJ75" s="544">
        <v>63.3</v>
      </c>
      <c r="AK75" s="544">
        <v>65.400000000000006</v>
      </c>
      <c r="AL75" s="545">
        <v>74.7</v>
      </c>
    </row>
    <row r="76" spans="2:38" ht="17.25">
      <c r="B76" s="1200"/>
      <c r="C76" s="1022" t="s">
        <v>86</v>
      </c>
      <c r="D76" s="1023">
        <v>261</v>
      </c>
      <c r="E76" s="1024">
        <v>51.3</v>
      </c>
      <c r="F76" s="1024">
        <v>48.3</v>
      </c>
      <c r="G76" s="1024">
        <v>45.2</v>
      </c>
      <c r="H76" s="1024">
        <v>74.3</v>
      </c>
      <c r="I76" s="1024">
        <v>40.700000000000003</v>
      </c>
      <c r="J76" s="1024">
        <v>50.1</v>
      </c>
      <c r="K76" s="1024">
        <v>45.1</v>
      </c>
      <c r="L76" s="1024">
        <v>49.3</v>
      </c>
      <c r="M76" s="1025">
        <v>65.3</v>
      </c>
      <c r="N76" s="1026">
        <v>52.5</v>
      </c>
      <c r="O76" s="1027">
        <v>44.1</v>
      </c>
      <c r="P76" s="1027">
        <v>47.5</v>
      </c>
      <c r="Q76" s="1027">
        <v>42.9</v>
      </c>
      <c r="R76" s="1027">
        <v>70.099999999999994</v>
      </c>
      <c r="S76" s="1027">
        <v>73.599999999999994</v>
      </c>
      <c r="T76" s="1027">
        <v>79.3</v>
      </c>
      <c r="U76" s="1027">
        <v>58.2</v>
      </c>
      <c r="V76" s="1027">
        <v>39.5</v>
      </c>
      <c r="W76" s="1027">
        <v>48.3</v>
      </c>
      <c r="X76" s="1027">
        <v>51</v>
      </c>
      <c r="Y76" s="1027">
        <v>15.7</v>
      </c>
      <c r="Z76" s="1027">
        <v>31.4</v>
      </c>
      <c r="AA76" s="1027">
        <v>42.9</v>
      </c>
      <c r="AB76" s="1027">
        <v>45.2</v>
      </c>
      <c r="AC76" s="1027">
        <v>62.1</v>
      </c>
      <c r="AD76" s="1027">
        <v>60.9</v>
      </c>
      <c r="AE76" s="1027">
        <v>40.200000000000003</v>
      </c>
      <c r="AF76" s="1027">
        <v>34.1</v>
      </c>
      <c r="AG76" s="1027">
        <v>68.2</v>
      </c>
      <c r="AH76" s="1027">
        <v>43.3</v>
      </c>
      <c r="AI76" s="1027">
        <v>36.4</v>
      </c>
      <c r="AJ76" s="1027">
        <v>60.2</v>
      </c>
      <c r="AK76" s="1027">
        <v>60.9</v>
      </c>
      <c r="AL76" s="1028">
        <v>74.7</v>
      </c>
    </row>
    <row r="77" spans="2:38" ht="17.25">
      <c r="B77" s="1029"/>
      <c r="C77" s="1030" t="s">
        <v>8</v>
      </c>
      <c r="D77" s="534">
        <v>25000</v>
      </c>
      <c r="E77" s="535">
        <v>55.6</v>
      </c>
      <c r="F77" s="535">
        <v>51</v>
      </c>
      <c r="G77" s="535">
        <v>50.4</v>
      </c>
      <c r="H77" s="535">
        <v>72.900000000000006</v>
      </c>
      <c r="I77" s="535">
        <v>48.8</v>
      </c>
      <c r="J77" s="535">
        <v>52.5</v>
      </c>
      <c r="K77" s="535">
        <v>53.3</v>
      </c>
      <c r="L77" s="535">
        <v>54.3</v>
      </c>
      <c r="M77" s="536">
        <v>65.3</v>
      </c>
      <c r="N77" s="537">
        <v>55.1</v>
      </c>
      <c r="O77" s="538">
        <v>46.9</v>
      </c>
      <c r="P77" s="538">
        <v>53.2</v>
      </c>
      <c r="Q77" s="538">
        <v>47.6</v>
      </c>
      <c r="R77" s="538">
        <v>66.2</v>
      </c>
      <c r="S77" s="538">
        <v>72.400000000000006</v>
      </c>
      <c r="T77" s="538">
        <v>80.2</v>
      </c>
      <c r="U77" s="538">
        <v>65.7</v>
      </c>
      <c r="V77" s="538">
        <v>42.9</v>
      </c>
      <c r="W77" s="538">
        <v>55.6</v>
      </c>
      <c r="X77" s="538">
        <v>60.8</v>
      </c>
      <c r="Y77" s="538">
        <v>24</v>
      </c>
      <c r="Z77" s="538">
        <v>43.9</v>
      </c>
      <c r="AA77" s="538">
        <v>46.7</v>
      </c>
      <c r="AB77" s="538">
        <v>50.7</v>
      </c>
      <c r="AC77" s="538">
        <v>60</v>
      </c>
      <c r="AD77" s="538">
        <v>68.400000000000006</v>
      </c>
      <c r="AE77" s="538">
        <v>50.9</v>
      </c>
      <c r="AF77" s="538">
        <v>40.6</v>
      </c>
      <c r="AG77" s="538">
        <v>74.8</v>
      </c>
      <c r="AH77" s="538">
        <v>45.8</v>
      </c>
      <c r="AI77" s="538">
        <v>42.3</v>
      </c>
      <c r="AJ77" s="538">
        <v>59.6</v>
      </c>
      <c r="AK77" s="538">
        <v>62.8</v>
      </c>
      <c r="AL77" s="539">
        <v>73.7</v>
      </c>
    </row>
    <row r="78" spans="2:38" ht="17.25">
      <c r="B78" s="1199" t="s">
        <v>87</v>
      </c>
      <c r="C78" s="1031" t="s">
        <v>88</v>
      </c>
      <c r="D78" s="1004">
        <v>1108</v>
      </c>
      <c r="E78" s="1005">
        <v>54.6</v>
      </c>
      <c r="F78" s="1005">
        <v>52.7</v>
      </c>
      <c r="G78" s="1005">
        <v>48.6</v>
      </c>
      <c r="H78" s="1005">
        <v>72.900000000000006</v>
      </c>
      <c r="I78" s="1005">
        <v>46</v>
      </c>
      <c r="J78" s="1005">
        <v>53.3</v>
      </c>
      <c r="K78" s="1005">
        <v>51.3</v>
      </c>
      <c r="L78" s="1005">
        <v>53.6</v>
      </c>
      <c r="M78" s="1006">
        <v>64.099999999999994</v>
      </c>
      <c r="N78" s="1007">
        <v>55.9</v>
      </c>
      <c r="O78" s="1008">
        <v>49.5</v>
      </c>
      <c r="P78" s="1008">
        <v>51</v>
      </c>
      <c r="Q78" s="1008">
        <v>46.2</v>
      </c>
      <c r="R78" s="1008">
        <v>66</v>
      </c>
      <c r="S78" s="1008">
        <v>72.400000000000006</v>
      </c>
      <c r="T78" s="1008">
        <v>80.2</v>
      </c>
      <c r="U78" s="1008">
        <v>63.6</v>
      </c>
      <c r="V78" s="1008">
        <v>38.4</v>
      </c>
      <c r="W78" s="1008">
        <v>53</v>
      </c>
      <c r="X78" s="1008">
        <v>58.8</v>
      </c>
      <c r="Y78" s="1008">
        <v>21.1</v>
      </c>
      <c r="Z78" s="1008">
        <v>41</v>
      </c>
      <c r="AA78" s="1008">
        <v>43.7</v>
      </c>
      <c r="AB78" s="1008">
        <v>53.8</v>
      </c>
      <c r="AC78" s="1008">
        <v>62.4</v>
      </c>
      <c r="AD78" s="1008">
        <v>69.099999999999994</v>
      </c>
      <c r="AE78" s="1008">
        <v>48.6</v>
      </c>
      <c r="AF78" s="1008">
        <v>36.1</v>
      </c>
      <c r="AG78" s="1008">
        <v>74.3</v>
      </c>
      <c r="AH78" s="1008">
        <v>43</v>
      </c>
      <c r="AI78" s="1008">
        <v>43.6</v>
      </c>
      <c r="AJ78" s="1008">
        <v>58.8</v>
      </c>
      <c r="AK78" s="1008">
        <v>61.1</v>
      </c>
      <c r="AL78" s="1009">
        <v>72.400000000000006</v>
      </c>
    </row>
    <row r="79" spans="2:38" ht="17.25">
      <c r="B79" s="1200"/>
      <c r="C79" s="1010" t="s">
        <v>89</v>
      </c>
      <c r="D79" s="540">
        <v>1817</v>
      </c>
      <c r="E79" s="541">
        <v>53.5</v>
      </c>
      <c r="F79" s="541">
        <v>51</v>
      </c>
      <c r="G79" s="541">
        <v>48.2</v>
      </c>
      <c r="H79" s="541">
        <v>73</v>
      </c>
      <c r="I79" s="541">
        <v>44.8</v>
      </c>
      <c r="J79" s="541">
        <v>51.3</v>
      </c>
      <c r="K79" s="541">
        <v>50.2</v>
      </c>
      <c r="L79" s="541">
        <v>51.3</v>
      </c>
      <c r="M79" s="542">
        <v>64.5</v>
      </c>
      <c r="N79" s="543">
        <v>55</v>
      </c>
      <c r="O79" s="544">
        <v>47.1</v>
      </c>
      <c r="P79" s="544">
        <v>50.6</v>
      </c>
      <c r="Q79" s="544">
        <v>45.8</v>
      </c>
      <c r="R79" s="544">
        <v>67.3</v>
      </c>
      <c r="S79" s="544">
        <v>73.3</v>
      </c>
      <c r="T79" s="544">
        <v>78.400000000000006</v>
      </c>
      <c r="U79" s="544">
        <v>63.3</v>
      </c>
      <c r="V79" s="544">
        <v>37.9</v>
      </c>
      <c r="W79" s="544">
        <v>51.2</v>
      </c>
      <c r="X79" s="544">
        <v>57.4</v>
      </c>
      <c r="Y79" s="544">
        <v>18.7</v>
      </c>
      <c r="Z79" s="544">
        <v>40</v>
      </c>
      <c r="AA79" s="544">
        <v>43.9</v>
      </c>
      <c r="AB79" s="544">
        <v>49.8</v>
      </c>
      <c r="AC79" s="544">
        <v>60.1</v>
      </c>
      <c r="AD79" s="544">
        <v>66.2</v>
      </c>
      <c r="AE79" s="544">
        <v>47</v>
      </c>
      <c r="AF79" s="544">
        <v>37.5</v>
      </c>
      <c r="AG79" s="544">
        <v>72.400000000000006</v>
      </c>
      <c r="AH79" s="544">
        <v>42.2</v>
      </c>
      <c r="AI79" s="544">
        <v>39.4</v>
      </c>
      <c r="AJ79" s="544">
        <v>58.4</v>
      </c>
      <c r="AK79" s="544">
        <v>60.3</v>
      </c>
      <c r="AL79" s="545">
        <v>74.599999999999994</v>
      </c>
    </row>
    <row r="80" spans="2:38" ht="17.25">
      <c r="B80" s="1200"/>
      <c r="C80" s="1032" t="s">
        <v>90</v>
      </c>
      <c r="D80" s="540">
        <v>8453</v>
      </c>
      <c r="E80" s="541">
        <v>55.9</v>
      </c>
      <c r="F80" s="541">
        <v>50.3</v>
      </c>
      <c r="G80" s="541">
        <v>50.3</v>
      </c>
      <c r="H80" s="541">
        <v>72.8</v>
      </c>
      <c r="I80" s="541">
        <v>49.8</v>
      </c>
      <c r="J80" s="541">
        <v>52.4</v>
      </c>
      <c r="K80" s="541">
        <v>53.8</v>
      </c>
      <c r="L80" s="541">
        <v>54.5</v>
      </c>
      <c r="M80" s="542">
        <v>65.7</v>
      </c>
      <c r="N80" s="543">
        <v>54</v>
      </c>
      <c r="O80" s="544">
        <v>46.7</v>
      </c>
      <c r="P80" s="544">
        <v>53</v>
      </c>
      <c r="Q80" s="544">
        <v>47.6</v>
      </c>
      <c r="R80" s="544">
        <v>65.900000000000006</v>
      </c>
      <c r="S80" s="544">
        <v>72.400000000000006</v>
      </c>
      <c r="T80" s="544">
        <v>80.099999999999994</v>
      </c>
      <c r="U80" s="544">
        <v>66.099999999999994</v>
      </c>
      <c r="V80" s="544">
        <v>44</v>
      </c>
      <c r="W80" s="544">
        <v>55.6</v>
      </c>
      <c r="X80" s="544">
        <v>61.5</v>
      </c>
      <c r="Y80" s="544">
        <v>26.3</v>
      </c>
      <c r="Z80" s="544">
        <v>45.2</v>
      </c>
      <c r="AA80" s="544">
        <v>48.5</v>
      </c>
      <c r="AB80" s="544">
        <v>50.4</v>
      </c>
      <c r="AC80" s="544">
        <v>58.3</v>
      </c>
      <c r="AD80" s="544">
        <v>68.2</v>
      </c>
      <c r="AE80" s="544">
        <v>52.1</v>
      </c>
      <c r="AF80" s="544">
        <v>41.1</v>
      </c>
      <c r="AG80" s="544">
        <v>74.400000000000006</v>
      </c>
      <c r="AH80" s="544">
        <v>47</v>
      </c>
      <c r="AI80" s="544">
        <v>42</v>
      </c>
      <c r="AJ80" s="544">
        <v>60.2</v>
      </c>
      <c r="AK80" s="544">
        <v>63.4</v>
      </c>
      <c r="AL80" s="545">
        <v>73.400000000000006</v>
      </c>
    </row>
    <row r="81" spans="2:38" ht="17.25">
      <c r="B81" s="1200"/>
      <c r="C81" s="1010" t="s">
        <v>91</v>
      </c>
      <c r="D81" s="540">
        <v>1048</v>
      </c>
      <c r="E81" s="541">
        <v>54.9</v>
      </c>
      <c r="F81" s="541">
        <v>50.7</v>
      </c>
      <c r="G81" s="541">
        <v>51.3</v>
      </c>
      <c r="H81" s="541">
        <v>72.099999999999994</v>
      </c>
      <c r="I81" s="541">
        <v>48.3</v>
      </c>
      <c r="J81" s="541">
        <v>52</v>
      </c>
      <c r="K81" s="541">
        <v>51.9</v>
      </c>
      <c r="L81" s="541">
        <v>54.1</v>
      </c>
      <c r="M81" s="542">
        <v>63.1</v>
      </c>
      <c r="N81" s="543">
        <v>55.1</v>
      </c>
      <c r="O81" s="544">
        <v>46.3</v>
      </c>
      <c r="P81" s="544">
        <v>54.2</v>
      </c>
      <c r="Q81" s="544">
        <v>48.5</v>
      </c>
      <c r="R81" s="544">
        <v>66.2</v>
      </c>
      <c r="S81" s="544">
        <v>71.3</v>
      </c>
      <c r="T81" s="544">
        <v>78.900000000000006</v>
      </c>
      <c r="U81" s="544">
        <v>65.400000000000006</v>
      </c>
      <c r="V81" s="544">
        <v>42.3</v>
      </c>
      <c r="W81" s="544">
        <v>57.1</v>
      </c>
      <c r="X81" s="544">
        <v>58.7</v>
      </c>
      <c r="Y81" s="544">
        <v>21.9</v>
      </c>
      <c r="Z81" s="544">
        <v>44.5</v>
      </c>
      <c r="AA81" s="544">
        <v>44.1</v>
      </c>
      <c r="AB81" s="544">
        <v>50.5</v>
      </c>
      <c r="AC81" s="544">
        <v>61.5</v>
      </c>
      <c r="AD81" s="544">
        <v>67.7</v>
      </c>
      <c r="AE81" s="544">
        <v>48.9</v>
      </c>
      <c r="AF81" s="544">
        <v>39.299999999999997</v>
      </c>
      <c r="AG81" s="544">
        <v>75.599999999999994</v>
      </c>
      <c r="AH81" s="544">
        <v>45.9</v>
      </c>
      <c r="AI81" s="544">
        <v>40.700000000000003</v>
      </c>
      <c r="AJ81" s="544">
        <v>57.8</v>
      </c>
      <c r="AK81" s="544">
        <v>59.5</v>
      </c>
      <c r="AL81" s="545">
        <v>72</v>
      </c>
    </row>
    <row r="82" spans="2:38" ht="17.25">
      <c r="B82" s="1200"/>
      <c r="C82" s="1032" t="s">
        <v>92</v>
      </c>
      <c r="D82" s="540">
        <v>3492</v>
      </c>
      <c r="E82" s="541">
        <v>56.4</v>
      </c>
      <c r="F82" s="541">
        <v>52.4</v>
      </c>
      <c r="G82" s="541">
        <v>51.4</v>
      </c>
      <c r="H82" s="541">
        <v>73.099999999999994</v>
      </c>
      <c r="I82" s="541">
        <v>49.6</v>
      </c>
      <c r="J82" s="541">
        <v>53.8</v>
      </c>
      <c r="K82" s="541">
        <v>53.9</v>
      </c>
      <c r="L82" s="541">
        <v>54.9</v>
      </c>
      <c r="M82" s="542">
        <v>66</v>
      </c>
      <c r="N82" s="543">
        <v>57.4</v>
      </c>
      <c r="O82" s="544">
        <v>47.5</v>
      </c>
      <c r="P82" s="544">
        <v>53.7</v>
      </c>
      <c r="Q82" s="544">
        <v>49.1</v>
      </c>
      <c r="R82" s="544">
        <v>66.2</v>
      </c>
      <c r="S82" s="544">
        <v>72.900000000000006</v>
      </c>
      <c r="T82" s="544">
        <v>80.099999999999994</v>
      </c>
      <c r="U82" s="544">
        <v>67.099999999999994</v>
      </c>
      <c r="V82" s="544">
        <v>43.6</v>
      </c>
      <c r="W82" s="544">
        <v>56.6</v>
      </c>
      <c r="X82" s="544">
        <v>61.7</v>
      </c>
      <c r="Y82" s="544">
        <v>23.5</v>
      </c>
      <c r="Z82" s="544">
        <v>45.2</v>
      </c>
      <c r="AA82" s="544">
        <v>47.5</v>
      </c>
      <c r="AB82" s="544">
        <v>51.5</v>
      </c>
      <c r="AC82" s="544">
        <v>62.4</v>
      </c>
      <c r="AD82" s="544">
        <v>68.599999999999994</v>
      </c>
      <c r="AE82" s="544">
        <v>52.2</v>
      </c>
      <c r="AF82" s="544">
        <v>41.1</v>
      </c>
      <c r="AG82" s="544">
        <v>74.900000000000006</v>
      </c>
      <c r="AH82" s="544">
        <v>46.5</v>
      </c>
      <c r="AI82" s="544">
        <v>43.3</v>
      </c>
      <c r="AJ82" s="544">
        <v>60.3</v>
      </c>
      <c r="AK82" s="544">
        <v>63.1</v>
      </c>
      <c r="AL82" s="545">
        <v>74.5</v>
      </c>
    </row>
    <row r="83" spans="2:38" ht="17.25">
      <c r="B83" s="1200"/>
      <c r="C83" s="1032" t="s">
        <v>93</v>
      </c>
      <c r="D83" s="540">
        <v>4073</v>
      </c>
      <c r="E83" s="541">
        <v>55.8</v>
      </c>
      <c r="F83" s="541">
        <v>50</v>
      </c>
      <c r="G83" s="541">
        <v>50.5</v>
      </c>
      <c r="H83" s="541">
        <v>72.2</v>
      </c>
      <c r="I83" s="541">
        <v>49.9</v>
      </c>
      <c r="J83" s="541">
        <v>51.3</v>
      </c>
      <c r="K83" s="541">
        <v>53.8</v>
      </c>
      <c r="L83" s="541">
        <v>55.6</v>
      </c>
      <c r="M83" s="542">
        <v>64.900000000000006</v>
      </c>
      <c r="N83" s="543">
        <v>54.8</v>
      </c>
      <c r="O83" s="544">
        <v>45.2</v>
      </c>
      <c r="P83" s="544">
        <v>53.6</v>
      </c>
      <c r="Q83" s="544">
        <v>47.4</v>
      </c>
      <c r="R83" s="544">
        <v>65</v>
      </c>
      <c r="S83" s="544">
        <v>71.099999999999994</v>
      </c>
      <c r="T83" s="544">
        <v>80.599999999999994</v>
      </c>
      <c r="U83" s="544">
        <v>66.7</v>
      </c>
      <c r="V83" s="544">
        <v>44.4</v>
      </c>
      <c r="W83" s="544">
        <v>56.8</v>
      </c>
      <c r="X83" s="544">
        <v>62.5</v>
      </c>
      <c r="Y83" s="544">
        <v>24.9</v>
      </c>
      <c r="Z83" s="544">
        <v>44</v>
      </c>
      <c r="AA83" s="544">
        <v>46.2</v>
      </c>
      <c r="AB83" s="544">
        <v>50</v>
      </c>
      <c r="AC83" s="544">
        <v>57.7</v>
      </c>
      <c r="AD83" s="544">
        <v>68.5</v>
      </c>
      <c r="AE83" s="544">
        <v>51.5</v>
      </c>
      <c r="AF83" s="544">
        <v>41.5</v>
      </c>
      <c r="AG83" s="544">
        <v>76.8</v>
      </c>
      <c r="AH83" s="544">
        <v>45.5</v>
      </c>
      <c r="AI83" s="544">
        <v>44.4</v>
      </c>
      <c r="AJ83" s="544">
        <v>58.9</v>
      </c>
      <c r="AK83" s="544">
        <v>63.7</v>
      </c>
      <c r="AL83" s="545">
        <v>72.099999999999994</v>
      </c>
    </row>
    <row r="84" spans="2:38" ht="17.25">
      <c r="B84" s="1200"/>
      <c r="C84" s="1032" t="s">
        <v>94</v>
      </c>
      <c r="D84" s="540">
        <v>1448</v>
      </c>
      <c r="E84" s="541">
        <v>55.9</v>
      </c>
      <c r="F84" s="541">
        <v>51.9</v>
      </c>
      <c r="G84" s="541">
        <v>50.3</v>
      </c>
      <c r="H84" s="541">
        <v>73.5</v>
      </c>
      <c r="I84" s="541">
        <v>49.1</v>
      </c>
      <c r="J84" s="541">
        <v>53.1</v>
      </c>
      <c r="K84" s="541">
        <v>53.7</v>
      </c>
      <c r="L84" s="541">
        <v>53.8</v>
      </c>
      <c r="M84" s="542">
        <v>65.400000000000006</v>
      </c>
      <c r="N84" s="543">
        <v>55.9</v>
      </c>
      <c r="O84" s="544">
        <v>47.9</v>
      </c>
      <c r="P84" s="544">
        <v>54.3</v>
      </c>
      <c r="Q84" s="544">
        <v>46.3</v>
      </c>
      <c r="R84" s="544">
        <v>66.599999999999994</v>
      </c>
      <c r="S84" s="544">
        <v>72.7</v>
      </c>
      <c r="T84" s="544">
        <v>81.400000000000006</v>
      </c>
      <c r="U84" s="544">
        <v>64.5</v>
      </c>
      <c r="V84" s="544">
        <v>44.8</v>
      </c>
      <c r="W84" s="544">
        <v>57.3</v>
      </c>
      <c r="X84" s="544">
        <v>59.9</v>
      </c>
      <c r="Y84" s="544">
        <v>23.7</v>
      </c>
      <c r="Z84" s="544">
        <v>44.3</v>
      </c>
      <c r="AA84" s="544">
        <v>44.8</v>
      </c>
      <c r="AB84" s="544">
        <v>51.3</v>
      </c>
      <c r="AC84" s="544">
        <v>63.1</v>
      </c>
      <c r="AD84" s="544">
        <v>69.2</v>
      </c>
      <c r="AE84" s="544">
        <v>50.8</v>
      </c>
      <c r="AF84" s="544">
        <v>41.2</v>
      </c>
      <c r="AG84" s="544">
        <v>73.7</v>
      </c>
      <c r="AH84" s="544">
        <v>46.7</v>
      </c>
      <c r="AI84" s="544">
        <v>41.2</v>
      </c>
      <c r="AJ84" s="544">
        <v>57.9</v>
      </c>
      <c r="AK84" s="544">
        <v>61.8</v>
      </c>
      <c r="AL84" s="545">
        <v>76.400000000000006</v>
      </c>
    </row>
    <row r="85" spans="2:38" ht="17.25">
      <c r="B85" s="1200"/>
      <c r="C85" s="1032" t="s">
        <v>95</v>
      </c>
      <c r="D85" s="540">
        <v>763</v>
      </c>
      <c r="E85" s="541">
        <v>56.5</v>
      </c>
      <c r="F85" s="541">
        <v>49.7</v>
      </c>
      <c r="G85" s="541">
        <v>53</v>
      </c>
      <c r="H85" s="541">
        <v>73</v>
      </c>
      <c r="I85" s="541">
        <v>50.3</v>
      </c>
      <c r="J85" s="541">
        <v>52.8</v>
      </c>
      <c r="K85" s="541">
        <v>54</v>
      </c>
      <c r="L85" s="541">
        <v>56.5</v>
      </c>
      <c r="M85" s="542">
        <v>65.2</v>
      </c>
      <c r="N85" s="543">
        <v>53.7</v>
      </c>
      <c r="O85" s="544">
        <v>45.6</v>
      </c>
      <c r="P85" s="544">
        <v>56.9</v>
      </c>
      <c r="Q85" s="544">
        <v>49.1</v>
      </c>
      <c r="R85" s="544">
        <v>65.3</v>
      </c>
      <c r="S85" s="544">
        <v>72.599999999999994</v>
      </c>
      <c r="T85" s="544">
        <v>81</v>
      </c>
      <c r="U85" s="544">
        <v>66.8</v>
      </c>
      <c r="V85" s="544">
        <v>42.9</v>
      </c>
      <c r="W85" s="544">
        <v>57.4</v>
      </c>
      <c r="X85" s="544">
        <v>63.7</v>
      </c>
      <c r="Y85" s="544">
        <v>26.6</v>
      </c>
      <c r="Z85" s="544">
        <v>44.4</v>
      </c>
      <c r="AA85" s="544">
        <v>46.9</v>
      </c>
      <c r="AB85" s="544">
        <v>50.2</v>
      </c>
      <c r="AC85" s="544">
        <v>61.2</v>
      </c>
      <c r="AD85" s="544">
        <v>70.099999999999994</v>
      </c>
      <c r="AE85" s="544">
        <v>49.1</v>
      </c>
      <c r="AF85" s="544">
        <v>42.9</v>
      </c>
      <c r="AG85" s="544">
        <v>76.099999999999994</v>
      </c>
      <c r="AH85" s="544">
        <v>48.4</v>
      </c>
      <c r="AI85" s="544">
        <v>45</v>
      </c>
      <c r="AJ85" s="544">
        <v>58.5</v>
      </c>
      <c r="AK85" s="544">
        <v>61.9</v>
      </c>
      <c r="AL85" s="545">
        <v>75.2</v>
      </c>
    </row>
    <row r="86" spans="2:38" ht="17.25">
      <c r="B86" s="1200"/>
      <c r="C86" s="1032" t="s">
        <v>96</v>
      </c>
      <c r="D86" s="540">
        <v>2798</v>
      </c>
      <c r="E86" s="541">
        <v>55.2</v>
      </c>
      <c r="F86" s="541">
        <v>52.1</v>
      </c>
      <c r="G86" s="541">
        <v>50.4</v>
      </c>
      <c r="H86" s="541">
        <v>74.099999999999994</v>
      </c>
      <c r="I86" s="541">
        <v>46.6</v>
      </c>
      <c r="J86" s="541">
        <v>52.9</v>
      </c>
      <c r="K86" s="541">
        <v>52.9</v>
      </c>
      <c r="L86" s="541">
        <v>53</v>
      </c>
      <c r="M86" s="542">
        <v>65.900000000000006</v>
      </c>
      <c r="N86" s="543">
        <v>55.9</v>
      </c>
      <c r="O86" s="544">
        <v>48.4</v>
      </c>
      <c r="P86" s="544">
        <v>53.1</v>
      </c>
      <c r="Q86" s="544">
        <v>47.8</v>
      </c>
      <c r="R86" s="544">
        <v>68.3</v>
      </c>
      <c r="S86" s="544">
        <v>73.3</v>
      </c>
      <c r="T86" s="544">
        <v>80.599999999999994</v>
      </c>
      <c r="U86" s="544">
        <v>64</v>
      </c>
      <c r="V86" s="544">
        <v>40.4</v>
      </c>
      <c r="W86" s="544">
        <v>54.2</v>
      </c>
      <c r="X86" s="544">
        <v>58.4</v>
      </c>
      <c r="Y86" s="544">
        <v>20.8</v>
      </c>
      <c r="Z86" s="544">
        <v>41.6</v>
      </c>
      <c r="AA86" s="544">
        <v>45.6</v>
      </c>
      <c r="AB86" s="544">
        <v>51.1</v>
      </c>
      <c r="AC86" s="544">
        <v>61.8</v>
      </c>
      <c r="AD86" s="544">
        <v>69.400000000000006</v>
      </c>
      <c r="AE86" s="544">
        <v>49.2</v>
      </c>
      <c r="AF86" s="544">
        <v>40.1</v>
      </c>
      <c r="AG86" s="544">
        <v>74.5</v>
      </c>
      <c r="AH86" s="544">
        <v>43.8</v>
      </c>
      <c r="AI86" s="544">
        <v>40.6</v>
      </c>
      <c r="AJ86" s="544">
        <v>60.4</v>
      </c>
      <c r="AK86" s="544">
        <v>63.3</v>
      </c>
      <c r="AL86" s="545">
        <v>74.099999999999994</v>
      </c>
    </row>
    <row r="87" spans="2:38" ht="17.25">
      <c r="B87" s="1201"/>
      <c r="C87" s="1013" t="s">
        <v>8</v>
      </c>
      <c r="D87" s="534">
        <v>25000</v>
      </c>
      <c r="E87" s="535">
        <v>55.6</v>
      </c>
      <c r="F87" s="535">
        <v>51</v>
      </c>
      <c r="G87" s="535">
        <v>50.4</v>
      </c>
      <c r="H87" s="535">
        <v>72.900000000000006</v>
      </c>
      <c r="I87" s="535">
        <v>48.8</v>
      </c>
      <c r="J87" s="535">
        <v>52.5</v>
      </c>
      <c r="K87" s="535">
        <v>53.3</v>
      </c>
      <c r="L87" s="535">
        <v>54.3</v>
      </c>
      <c r="M87" s="536">
        <v>65.3</v>
      </c>
      <c r="N87" s="537">
        <v>55.1</v>
      </c>
      <c r="O87" s="538">
        <v>46.9</v>
      </c>
      <c r="P87" s="538">
        <v>53.2</v>
      </c>
      <c r="Q87" s="538">
        <v>47.6</v>
      </c>
      <c r="R87" s="538">
        <v>66.2</v>
      </c>
      <c r="S87" s="538">
        <v>72.400000000000006</v>
      </c>
      <c r="T87" s="538">
        <v>80.2</v>
      </c>
      <c r="U87" s="538">
        <v>65.7</v>
      </c>
      <c r="V87" s="538">
        <v>42.9</v>
      </c>
      <c r="W87" s="538">
        <v>55.6</v>
      </c>
      <c r="X87" s="538">
        <v>60.8</v>
      </c>
      <c r="Y87" s="538">
        <v>24</v>
      </c>
      <c r="Z87" s="538">
        <v>43.9</v>
      </c>
      <c r="AA87" s="538">
        <v>46.7</v>
      </c>
      <c r="AB87" s="538">
        <v>50.7</v>
      </c>
      <c r="AC87" s="538">
        <v>60</v>
      </c>
      <c r="AD87" s="538">
        <v>68.400000000000006</v>
      </c>
      <c r="AE87" s="538">
        <v>50.9</v>
      </c>
      <c r="AF87" s="538">
        <v>40.6</v>
      </c>
      <c r="AG87" s="538">
        <v>74.8</v>
      </c>
      <c r="AH87" s="538">
        <v>45.8</v>
      </c>
      <c r="AI87" s="538">
        <v>42.3</v>
      </c>
      <c r="AJ87" s="538">
        <v>59.6</v>
      </c>
      <c r="AK87" s="538">
        <v>62.8</v>
      </c>
      <c r="AL87" s="539">
        <v>73.7</v>
      </c>
    </row>
    <row r="88" spans="2:38" ht="14.25">
      <c r="B88" s="1209" t="s">
        <v>97</v>
      </c>
      <c r="C88" s="48" t="s">
        <v>98</v>
      </c>
      <c r="D88" s="1004">
        <v>900</v>
      </c>
      <c r="E88" s="1005">
        <v>37.4</v>
      </c>
      <c r="F88" s="1005">
        <v>38.1</v>
      </c>
      <c r="G88" s="1005">
        <v>31.6</v>
      </c>
      <c r="H88" s="1005">
        <v>56.3</v>
      </c>
      <c r="I88" s="1005">
        <v>32.9</v>
      </c>
      <c r="J88" s="1005">
        <v>30.4</v>
      </c>
      <c r="K88" s="1005">
        <v>30.7</v>
      </c>
      <c r="L88" s="1005">
        <v>34.9</v>
      </c>
      <c r="M88" s="1006">
        <v>47.2</v>
      </c>
      <c r="N88" s="1007">
        <v>41.2</v>
      </c>
      <c r="O88" s="1008">
        <v>34.9</v>
      </c>
      <c r="P88" s="1008">
        <v>34.9</v>
      </c>
      <c r="Q88" s="1008">
        <v>28.3</v>
      </c>
      <c r="R88" s="1008">
        <v>48.3</v>
      </c>
      <c r="S88" s="1008">
        <v>56.2</v>
      </c>
      <c r="T88" s="1008">
        <v>64.400000000000006</v>
      </c>
      <c r="U88" s="1008">
        <v>50.3</v>
      </c>
      <c r="V88" s="1008">
        <v>27.8</v>
      </c>
      <c r="W88" s="1008">
        <v>38.1</v>
      </c>
      <c r="X88" s="1008">
        <v>42.6</v>
      </c>
      <c r="Y88" s="1008">
        <v>14.8</v>
      </c>
      <c r="Z88" s="1008">
        <v>23.7</v>
      </c>
      <c r="AA88" s="1008">
        <v>31.2</v>
      </c>
      <c r="AB88" s="1008">
        <v>26.3</v>
      </c>
      <c r="AC88" s="1008">
        <v>33.799999999999997</v>
      </c>
      <c r="AD88" s="1008">
        <v>45.1</v>
      </c>
      <c r="AE88" s="1008">
        <v>23.7</v>
      </c>
      <c r="AF88" s="1008">
        <v>23.3</v>
      </c>
      <c r="AG88" s="1008">
        <v>53</v>
      </c>
      <c r="AH88" s="1008">
        <v>28.9</v>
      </c>
      <c r="AI88" s="1008">
        <v>22.9</v>
      </c>
      <c r="AJ88" s="1008">
        <v>37.1</v>
      </c>
      <c r="AK88" s="1008">
        <v>40.9</v>
      </c>
      <c r="AL88" s="1009">
        <v>63.7</v>
      </c>
    </row>
    <row r="89" spans="2:38" ht="14.25">
      <c r="B89" s="1210"/>
      <c r="C89" s="42" t="s">
        <v>99</v>
      </c>
      <c r="D89" s="540">
        <v>3924</v>
      </c>
      <c r="E89" s="541">
        <v>50.9</v>
      </c>
      <c r="F89" s="541">
        <v>47.8</v>
      </c>
      <c r="G89" s="541">
        <v>44</v>
      </c>
      <c r="H89" s="541">
        <v>71.2</v>
      </c>
      <c r="I89" s="541">
        <v>44.1</v>
      </c>
      <c r="J89" s="541">
        <v>45.1</v>
      </c>
      <c r="K89" s="541">
        <v>47.1</v>
      </c>
      <c r="L89" s="541">
        <v>49.3</v>
      </c>
      <c r="M89" s="542">
        <v>62</v>
      </c>
      <c r="N89" s="543">
        <v>51.3</v>
      </c>
      <c r="O89" s="544">
        <v>44.3</v>
      </c>
      <c r="P89" s="544">
        <v>48.2</v>
      </c>
      <c r="Q89" s="544">
        <v>39.799999999999997</v>
      </c>
      <c r="R89" s="544">
        <v>63.7</v>
      </c>
      <c r="S89" s="544">
        <v>70.2</v>
      </c>
      <c r="T89" s="544">
        <v>79.5</v>
      </c>
      <c r="U89" s="544">
        <v>61.3</v>
      </c>
      <c r="V89" s="544">
        <v>36.200000000000003</v>
      </c>
      <c r="W89" s="544">
        <v>53.1</v>
      </c>
      <c r="X89" s="544">
        <v>56.6</v>
      </c>
      <c r="Y89" s="544">
        <v>20</v>
      </c>
      <c r="Z89" s="544">
        <v>37.200000000000003</v>
      </c>
      <c r="AA89" s="544">
        <v>41.6</v>
      </c>
      <c r="AB89" s="544">
        <v>40.200000000000003</v>
      </c>
      <c r="AC89" s="544">
        <v>53.6</v>
      </c>
      <c r="AD89" s="544">
        <v>62.9</v>
      </c>
      <c r="AE89" s="544">
        <v>42.1</v>
      </c>
      <c r="AF89" s="544">
        <v>36.299999999999997</v>
      </c>
      <c r="AG89" s="544">
        <v>71.2</v>
      </c>
      <c r="AH89" s="544">
        <v>40.200000000000003</v>
      </c>
      <c r="AI89" s="544">
        <v>36.4</v>
      </c>
      <c r="AJ89" s="544">
        <v>55.4</v>
      </c>
      <c r="AK89" s="544">
        <v>58.6</v>
      </c>
      <c r="AL89" s="545">
        <v>72</v>
      </c>
    </row>
    <row r="90" spans="2:38" ht="14.25">
      <c r="B90" s="1210"/>
      <c r="C90" s="42" t="s">
        <v>100</v>
      </c>
      <c r="D90" s="540">
        <v>7225</v>
      </c>
      <c r="E90" s="541">
        <v>58.2</v>
      </c>
      <c r="F90" s="541">
        <v>52.8</v>
      </c>
      <c r="G90" s="541">
        <v>53.1</v>
      </c>
      <c r="H90" s="541">
        <v>75.2</v>
      </c>
      <c r="I90" s="541">
        <v>51.2</v>
      </c>
      <c r="J90" s="541">
        <v>55.4</v>
      </c>
      <c r="K90" s="541">
        <v>56.3</v>
      </c>
      <c r="L90" s="541">
        <v>57.8</v>
      </c>
      <c r="M90" s="542">
        <v>67.7</v>
      </c>
      <c r="N90" s="543">
        <v>57.1</v>
      </c>
      <c r="O90" s="544">
        <v>48.5</v>
      </c>
      <c r="P90" s="544">
        <v>56.2</v>
      </c>
      <c r="Q90" s="544">
        <v>49.9</v>
      </c>
      <c r="R90" s="544">
        <v>68.8</v>
      </c>
      <c r="S90" s="544">
        <v>74.7</v>
      </c>
      <c r="T90" s="544">
        <v>82</v>
      </c>
      <c r="U90" s="544">
        <v>68.900000000000006</v>
      </c>
      <c r="V90" s="544">
        <v>45.1</v>
      </c>
      <c r="W90" s="544">
        <v>58.5</v>
      </c>
      <c r="X90" s="544">
        <v>64.099999999999994</v>
      </c>
      <c r="Y90" s="544">
        <v>24.7</v>
      </c>
      <c r="Z90" s="544">
        <v>45.9</v>
      </c>
      <c r="AA90" s="544">
        <v>48.9</v>
      </c>
      <c r="AB90" s="544">
        <v>52.8</v>
      </c>
      <c r="AC90" s="544">
        <v>64.7</v>
      </c>
      <c r="AD90" s="544">
        <v>72</v>
      </c>
      <c r="AE90" s="544">
        <v>53.8</v>
      </c>
      <c r="AF90" s="544">
        <v>43.1</v>
      </c>
      <c r="AG90" s="544">
        <v>78.8</v>
      </c>
      <c r="AH90" s="544">
        <v>48.5</v>
      </c>
      <c r="AI90" s="544">
        <v>46</v>
      </c>
      <c r="AJ90" s="544">
        <v>62.7</v>
      </c>
      <c r="AK90" s="544">
        <v>66</v>
      </c>
      <c r="AL90" s="545">
        <v>74.3</v>
      </c>
    </row>
    <row r="91" spans="2:38" ht="14.25">
      <c r="B91" s="1210"/>
      <c r="C91" s="42" t="s">
        <v>101</v>
      </c>
      <c r="D91" s="540">
        <v>4159</v>
      </c>
      <c r="E91" s="541">
        <v>61.6</v>
      </c>
      <c r="F91" s="541">
        <v>55.8</v>
      </c>
      <c r="G91" s="541">
        <v>56.5</v>
      </c>
      <c r="H91" s="541">
        <v>77.8</v>
      </c>
      <c r="I91" s="541">
        <v>54.3</v>
      </c>
      <c r="J91" s="541">
        <v>61.1</v>
      </c>
      <c r="K91" s="541">
        <v>60.6</v>
      </c>
      <c r="L91" s="541">
        <v>59.9</v>
      </c>
      <c r="M91" s="542">
        <v>70.7</v>
      </c>
      <c r="N91" s="543">
        <v>59.7</v>
      </c>
      <c r="O91" s="544">
        <v>51.8</v>
      </c>
      <c r="P91" s="544">
        <v>58.7</v>
      </c>
      <c r="Q91" s="544">
        <v>54.3</v>
      </c>
      <c r="R91" s="544">
        <v>71.2</v>
      </c>
      <c r="S91" s="544">
        <v>77.099999999999994</v>
      </c>
      <c r="T91" s="544">
        <v>85.1</v>
      </c>
      <c r="U91" s="544">
        <v>72.7</v>
      </c>
      <c r="V91" s="544">
        <v>48.1</v>
      </c>
      <c r="W91" s="544">
        <v>59.8</v>
      </c>
      <c r="X91" s="544">
        <v>65.599999999999994</v>
      </c>
      <c r="Y91" s="544">
        <v>27.4</v>
      </c>
      <c r="Z91" s="544">
        <v>51.9</v>
      </c>
      <c r="AA91" s="544">
        <v>54.7</v>
      </c>
      <c r="AB91" s="544">
        <v>61.4</v>
      </c>
      <c r="AC91" s="544">
        <v>67.2</v>
      </c>
      <c r="AD91" s="544">
        <v>75.5</v>
      </c>
      <c r="AE91" s="544">
        <v>60.2</v>
      </c>
      <c r="AF91" s="544">
        <v>46.1</v>
      </c>
      <c r="AG91" s="544">
        <v>80.5</v>
      </c>
      <c r="AH91" s="544">
        <v>51.8</v>
      </c>
      <c r="AI91" s="544">
        <v>47.3</v>
      </c>
      <c r="AJ91" s="544">
        <v>66.599999999999994</v>
      </c>
      <c r="AK91" s="544">
        <v>69.900000000000006</v>
      </c>
      <c r="AL91" s="545">
        <v>75.7</v>
      </c>
    </row>
    <row r="92" spans="2:38" ht="14.25">
      <c r="B92" s="1210"/>
      <c r="C92" s="42" t="s">
        <v>102</v>
      </c>
      <c r="D92" s="540">
        <v>2419</v>
      </c>
      <c r="E92" s="541">
        <v>65.099999999999994</v>
      </c>
      <c r="F92" s="541">
        <v>56.7</v>
      </c>
      <c r="G92" s="541">
        <v>60.4</v>
      </c>
      <c r="H92" s="541">
        <v>79.400000000000006</v>
      </c>
      <c r="I92" s="541">
        <v>59.5</v>
      </c>
      <c r="J92" s="541">
        <v>64.8</v>
      </c>
      <c r="K92" s="541">
        <v>65.2</v>
      </c>
      <c r="L92" s="541">
        <v>64</v>
      </c>
      <c r="M92" s="542">
        <v>72.3</v>
      </c>
      <c r="N92" s="543">
        <v>59.5</v>
      </c>
      <c r="O92" s="544">
        <v>53.9</v>
      </c>
      <c r="P92" s="544">
        <v>62.1</v>
      </c>
      <c r="Q92" s="544">
        <v>58.7</v>
      </c>
      <c r="R92" s="544">
        <v>73.2</v>
      </c>
      <c r="S92" s="544">
        <v>79.400000000000006</v>
      </c>
      <c r="T92" s="544">
        <v>85.7</v>
      </c>
      <c r="U92" s="544">
        <v>76.599999999999994</v>
      </c>
      <c r="V92" s="544">
        <v>55.9</v>
      </c>
      <c r="W92" s="544">
        <v>64.8</v>
      </c>
      <c r="X92" s="544">
        <v>70.8</v>
      </c>
      <c r="Y92" s="544">
        <v>31.3</v>
      </c>
      <c r="Z92" s="544">
        <v>57.4</v>
      </c>
      <c r="AA92" s="544">
        <v>57.6</v>
      </c>
      <c r="AB92" s="544">
        <v>66.2</v>
      </c>
      <c r="AC92" s="544">
        <v>70.400000000000006</v>
      </c>
      <c r="AD92" s="544">
        <v>80</v>
      </c>
      <c r="AE92" s="544">
        <v>65.2</v>
      </c>
      <c r="AF92" s="544">
        <v>50.2</v>
      </c>
      <c r="AG92" s="544">
        <v>84.5</v>
      </c>
      <c r="AH92" s="544">
        <v>56.7</v>
      </c>
      <c r="AI92" s="544">
        <v>50.7</v>
      </c>
      <c r="AJ92" s="544">
        <v>68.2</v>
      </c>
      <c r="AK92" s="544">
        <v>72.8</v>
      </c>
      <c r="AL92" s="545">
        <v>75.900000000000006</v>
      </c>
    </row>
    <row r="93" spans="2:38" ht="14.25">
      <c r="B93" s="1210"/>
      <c r="C93" s="42" t="s">
        <v>103</v>
      </c>
      <c r="D93" s="540">
        <v>1279</v>
      </c>
      <c r="E93" s="541">
        <v>66.7</v>
      </c>
      <c r="F93" s="541">
        <v>58.3</v>
      </c>
      <c r="G93" s="541">
        <v>61.4</v>
      </c>
      <c r="H93" s="541">
        <v>80</v>
      </c>
      <c r="I93" s="541">
        <v>61.9</v>
      </c>
      <c r="J93" s="541">
        <v>66.099999999999994</v>
      </c>
      <c r="K93" s="541">
        <v>67.3</v>
      </c>
      <c r="L93" s="541">
        <v>65.2</v>
      </c>
      <c r="M93" s="542">
        <v>73.599999999999994</v>
      </c>
      <c r="N93" s="543">
        <v>60.8</v>
      </c>
      <c r="O93" s="544">
        <v>55.8</v>
      </c>
      <c r="P93" s="544">
        <v>64.7</v>
      </c>
      <c r="Q93" s="544">
        <v>58.2</v>
      </c>
      <c r="R93" s="544">
        <v>74.599999999999994</v>
      </c>
      <c r="S93" s="544">
        <v>79.7</v>
      </c>
      <c r="T93" s="544">
        <v>85.7</v>
      </c>
      <c r="U93" s="544">
        <v>78.400000000000006</v>
      </c>
      <c r="V93" s="544">
        <v>59.8</v>
      </c>
      <c r="W93" s="544">
        <v>66.8</v>
      </c>
      <c r="X93" s="544">
        <v>73.099999999999994</v>
      </c>
      <c r="Y93" s="544">
        <v>33.799999999999997</v>
      </c>
      <c r="Z93" s="544">
        <v>59.4</v>
      </c>
      <c r="AA93" s="544">
        <v>60.1</v>
      </c>
      <c r="AB93" s="544">
        <v>66.400000000000006</v>
      </c>
      <c r="AC93" s="544">
        <v>71.900000000000006</v>
      </c>
      <c r="AD93" s="544">
        <v>80.7</v>
      </c>
      <c r="AE93" s="544">
        <v>66.099999999999994</v>
      </c>
      <c r="AF93" s="544">
        <v>55.3</v>
      </c>
      <c r="AG93" s="544">
        <v>84.4</v>
      </c>
      <c r="AH93" s="544">
        <v>58.8</v>
      </c>
      <c r="AI93" s="544">
        <v>52.3</v>
      </c>
      <c r="AJ93" s="544">
        <v>69.900000000000006</v>
      </c>
      <c r="AK93" s="544">
        <v>73.3</v>
      </c>
      <c r="AL93" s="545">
        <v>77.599999999999994</v>
      </c>
    </row>
    <row r="94" spans="2:38" ht="14.25">
      <c r="B94" s="1210"/>
      <c r="C94" s="42" t="s">
        <v>104</v>
      </c>
      <c r="D94" s="540">
        <v>406</v>
      </c>
      <c r="E94" s="541">
        <v>66.3</v>
      </c>
      <c r="F94" s="541">
        <v>52.8</v>
      </c>
      <c r="G94" s="541">
        <v>58.7</v>
      </c>
      <c r="H94" s="541">
        <v>76.900000000000006</v>
      </c>
      <c r="I94" s="541">
        <v>65.2</v>
      </c>
      <c r="J94" s="541">
        <v>65.400000000000006</v>
      </c>
      <c r="K94" s="541">
        <v>67.2</v>
      </c>
      <c r="L94" s="541">
        <v>66.5</v>
      </c>
      <c r="M94" s="542">
        <v>71.5</v>
      </c>
      <c r="N94" s="543">
        <v>53.2</v>
      </c>
      <c r="O94" s="544">
        <v>52.5</v>
      </c>
      <c r="P94" s="544">
        <v>60.3</v>
      </c>
      <c r="Q94" s="544">
        <v>57.1</v>
      </c>
      <c r="R94" s="544">
        <v>70</v>
      </c>
      <c r="S94" s="544">
        <v>78.099999999999994</v>
      </c>
      <c r="T94" s="544">
        <v>82.8</v>
      </c>
      <c r="U94" s="544">
        <v>77.599999999999994</v>
      </c>
      <c r="V94" s="544">
        <v>61.1</v>
      </c>
      <c r="W94" s="544">
        <v>73.2</v>
      </c>
      <c r="X94" s="544">
        <v>76.400000000000006</v>
      </c>
      <c r="Y94" s="544">
        <v>43.3</v>
      </c>
      <c r="Z94" s="544">
        <v>59.9</v>
      </c>
      <c r="AA94" s="544">
        <v>58.9</v>
      </c>
      <c r="AB94" s="544">
        <v>65.3</v>
      </c>
      <c r="AC94" s="544">
        <v>71.900000000000006</v>
      </c>
      <c r="AD94" s="544">
        <v>77.099999999999994</v>
      </c>
      <c r="AE94" s="544">
        <v>66.3</v>
      </c>
      <c r="AF94" s="544">
        <v>58.1</v>
      </c>
      <c r="AG94" s="544">
        <v>83.5</v>
      </c>
      <c r="AH94" s="544">
        <v>62.6</v>
      </c>
      <c r="AI94" s="544">
        <v>53.4</v>
      </c>
      <c r="AJ94" s="544">
        <v>68.5</v>
      </c>
      <c r="AK94" s="544">
        <v>71.900000000000006</v>
      </c>
      <c r="AL94" s="545">
        <v>74.099999999999994</v>
      </c>
    </row>
    <row r="95" spans="2:38" ht="14.25">
      <c r="B95" s="1210"/>
      <c r="C95" s="42" t="s">
        <v>105</v>
      </c>
      <c r="D95" s="540">
        <v>4688</v>
      </c>
      <c r="E95" s="541">
        <v>44.9</v>
      </c>
      <c r="F95" s="541">
        <v>44.1</v>
      </c>
      <c r="G95" s="541">
        <v>41</v>
      </c>
      <c r="H95" s="541">
        <v>64.2</v>
      </c>
      <c r="I95" s="541">
        <v>36.799999999999997</v>
      </c>
      <c r="J95" s="541">
        <v>39.4</v>
      </c>
      <c r="K95" s="541">
        <v>40.5</v>
      </c>
      <c r="L95" s="541">
        <v>42.8</v>
      </c>
      <c r="M95" s="542">
        <v>56.7</v>
      </c>
      <c r="N95" s="543">
        <v>50.1</v>
      </c>
      <c r="O95" s="544">
        <v>38.1</v>
      </c>
      <c r="P95" s="544">
        <v>43.1</v>
      </c>
      <c r="Q95" s="544">
        <v>39</v>
      </c>
      <c r="R95" s="544">
        <v>57</v>
      </c>
      <c r="S95" s="544">
        <v>63.5</v>
      </c>
      <c r="T95" s="544">
        <v>72</v>
      </c>
      <c r="U95" s="544">
        <v>51</v>
      </c>
      <c r="V95" s="544">
        <v>30.2</v>
      </c>
      <c r="W95" s="544">
        <v>43.3</v>
      </c>
      <c r="X95" s="544">
        <v>48.6</v>
      </c>
      <c r="Y95" s="544">
        <v>16.600000000000001</v>
      </c>
      <c r="Z95" s="544">
        <v>30.8</v>
      </c>
      <c r="AA95" s="544">
        <v>33.1</v>
      </c>
      <c r="AB95" s="544">
        <v>38</v>
      </c>
      <c r="AC95" s="544">
        <v>47.2</v>
      </c>
      <c r="AD95" s="544">
        <v>55.6</v>
      </c>
      <c r="AE95" s="544">
        <v>37.799999999999997</v>
      </c>
      <c r="AF95" s="544">
        <v>28.2</v>
      </c>
      <c r="AG95" s="544">
        <v>62.3</v>
      </c>
      <c r="AH95" s="544">
        <v>33.4</v>
      </c>
      <c r="AI95" s="544">
        <v>32.799999999999997</v>
      </c>
      <c r="AJ95" s="544">
        <v>48.3</v>
      </c>
      <c r="AK95" s="544">
        <v>50.1</v>
      </c>
      <c r="AL95" s="545">
        <v>71.900000000000006</v>
      </c>
    </row>
    <row r="96" spans="2:38" ht="14.25">
      <c r="B96" s="1211"/>
      <c r="C96" s="46" t="s">
        <v>8</v>
      </c>
      <c r="D96" s="534">
        <v>25000</v>
      </c>
      <c r="E96" s="535">
        <v>55.6</v>
      </c>
      <c r="F96" s="535">
        <v>51</v>
      </c>
      <c r="G96" s="535">
        <v>50.4</v>
      </c>
      <c r="H96" s="535">
        <v>72.900000000000006</v>
      </c>
      <c r="I96" s="535">
        <v>48.8</v>
      </c>
      <c r="J96" s="535">
        <v>52.5</v>
      </c>
      <c r="K96" s="535">
        <v>53.3</v>
      </c>
      <c r="L96" s="535">
        <v>54.3</v>
      </c>
      <c r="M96" s="536">
        <v>65.3</v>
      </c>
      <c r="N96" s="537">
        <v>55.1</v>
      </c>
      <c r="O96" s="538">
        <v>46.9</v>
      </c>
      <c r="P96" s="538">
        <v>53.2</v>
      </c>
      <c r="Q96" s="538">
        <v>47.6</v>
      </c>
      <c r="R96" s="538">
        <v>66.2</v>
      </c>
      <c r="S96" s="538">
        <v>72.400000000000006</v>
      </c>
      <c r="T96" s="538">
        <v>80.2</v>
      </c>
      <c r="U96" s="538">
        <v>65.7</v>
      </c>
      <c r="V96" s="538">
        <v>42.9</v>
      </c>
      <c r="W96" s="538">
        <v>55.6</v>
      </c>
      <c r="X96" s="538">
        <v>60.8</v>
      </c>
      <c r="Y96" s="538">
        <v>24</v>
      </c>
      <c r="Z96" s="538">
        <v>43.9</v>
      </c>
      <c r="AA96" s="538">
        <v>46.7</v>
      </c>
      <c r="AB96" s="538">
        <v>50.7</v>
      </c>
      <c r="AC96" s="538">
        <v>60</v>
      </c>
      <c r="AD96" s="538">
        <v>68.400000000000006</v>
      </c>
      <c r="AE96" s="538">
        <v>50.9</v>
      </c>
      <c r="AF96" s="538">
        <v>40.6</v>
      </c>
      <c r="AG96" s="538">
        <v>74.8</v>
      </c>
      <c r="AH96" s="538">
        <v>45.8</v>
      </c>
      <c r="AI96" s="538">
        <v>42.3</v>
      </c>
      <c r="AJ96" s="538">
        <v>59.6</v>
      </c>
      <c r="AK96" s="538">
        <v>62.8</v>
      </c>
      <c r="AL96" s="539">
        <v>73.7</v>
      </c>
    </row>
    <row r="97" spans="2:38" ht="14.25">
      <c r="B97" s="1193" t="s">
        <v>106</v>
      </c>
      <c r="C97" s="48" t="s">
        <v>107</v>
      </c>
      <c r="D97" s="1004">
        <v>3395</v>
      </c>
      <c r="E97" s="541">
        <v>41.5</v>
      </c>
      <c r="F97" s="541">
        <v>43.6</v>
      </c>
      <c r="G97" s="541">
        <v>36.299999999999997</v>
      </c>
      <c r="H97" s="541">
        <v>63.1</v>
      </c>
      <c r="I97" s="541">
        <v>33.6</v>
      </c>
      <c r="J97" s="541">
        <v>36.299999999999997</v>
      </c>
      <c r="K97" s="541">
        <v>36.700000000000003</v>
      </c>
      <c r="L97" s="541">
        <v>37.200000000000003</v>
      </c>
      <c r="M97" s="542">
        <v>52</v>
      </c>
      <c r="N97" s="543">
        <v>48.1</v>
      </c>
      <c r="O97" s="544">
        <v>39.200000000000003</v>
      </c>
      <c r="P97" s="544">
        <v>38.799999999999997</v>
      </c>
      <c r="Q97" s="544">
        <v>33.700000000000003</v>
      </c>
      <c r="R97" s="544">
        <v>54.9</v>
      </c>
      <c r="S97" s="544">
        <v>61.9</v>
      </c>
      <c r="T97" s="544">
        <v>72.5</v>
      </c>
      <c r="U97" s="544">
        <v>50.4</v>
      </c>
      <c r="V97" s="544">
        <v>27.6</v>
      </c>
      <c r="W97" s="544">
        <v>41.3</v>
      </c>
      <c r="X97" s="544">
        <v>43.6</v>
      </c>
      <c r="Y97" s="544">
        <v>13.9</v>
      </c>
      <c r="Z97" s="544">
        <v>24.9</v>
      </c>
      <c r="AA97" s="544">
        <v>32.299999999999997</v>
      </c>
      <c r="AB97" s="544">
        <v>31.2</v>
      </c>
      <c r="AC97" s="544">
        <v>45.5</v>
      </c>
      <c r="AD97" s="544">
        <v>53.8</v>
      </c>
      <c r="AE97" s="544">
        <v>32.299999999999997</v>
      </c>
      <c r="AF97" s="544">
        <v>24.1</v>
      </c>
      <c r="AG97" s="544">
        <v>59.5</v>
      </c>
      <c r="AH97" s="544">
        <v>29.3</v>
      </c>
      <c r="AI97" s="544">
        <v>22.9</v>
      </c>
      <c r="AJ97" s="544">
        <v>42.6</v>
      </c>
      <c r="AK97" s="544">
        <v>46.1</v>
      </c>
      <c r="AL97" s="545">
        <v>67.3</v>
      </c>
    </row>
    <row r="98" spans="2:38" ht="14.25">
      <c r="B98" s="1191"/>
      <c r="C98" s="42" t="s">
        <v>108</v>
      </c>
      <c r="D98" s="540">
        <v>3765</v>
      </c>
      <c r="E98" s="541">
        <v>56.7</v>
      </c>
      <c r="F98" s="541">
        <v>54.2</v>
      </c>
      <c r="G98" s="541">
        <v>50.3</v>
      </c>
      <c r="H98" s="541">
        <v>76.2</v>
      </c>
      <c r="I98" s="541">
        <v>48.2</v>
      </c>
      <c r="J98" s="541">
        <v>53.9</v>
      </c>
      <c r="K98" s="541">
        <v>54.3</v>
      </c>
      <c r="L98" s="541">
        <v>53.7</v>
      </c>
      <c r="M98" s="542">
        <v>68.099999999999994</v>
      </c>
      <c r="N98" s="543">
        <v>57.7</v>
      </c>
      <c r="O98" s="544">
        <v>50.8</v>
      </c>
      <c r="P98" s="544">
        <v>54.4</v>
      </c>
      <c r="Q98" s="544">
        <v>46.2</v>
      </c>
      <c r="R98" s="544">
        <v>69.2</v>
      </c>
      <c r="S98" s="544">
        <v>75.8</v>
      </c>
      <c r="T98" s="544">
        <v>83.7</v>
      </c>
      <c r="U98" s="544">
        <v>68.3</v>
      </c>
      <c r="V98" s="544">
        <v>43</v>
      </c>
      <c r="W98" s="544">
        <v>52.4</v>
      </c>
      <c r="X98" s="544">
        <v>59.3</v>
      </c>
      <c r="Y98" s="544">
        <v>22.4</v>
      </c>
      <c r="Z98" s="544">
        <v>43.7</v>
      </c>
      <c r="AA98" s="544">
        <v>51</v>
      </c>
      <c r="AB98" s="544">
        <v>49.6</v>
      </c>
      <c r="AC98" s="544">
        <v>61.2</v>
      </c>
      <c r="AD98" s="544">
        <v>70.5</v>
      </c>
      <c r="AE98" s="544">
        <v>51.8</v>
      </c>
      <c r="AF98" s="544">
        <v>40.6</v>
      </c>
      <c r="AG98" s="544">
        <v>77.599999999999994</v>
      </c>
      <c r="AH98" s="544">
        <v>46</v>
      </c>
      <c r="AI98" s="544">
        <v>37.5</v>
      </c>
      <c r="AJ98" s="544">
        <v>62.8</v>
      </c>
      <c r="AK98" s="544">
        <v>66.599999999999994</v>
      </c>
      <c r="AL98" s="545">
        <v>74.8</v>
      </c>
    </row>
    <row r="99" spans="2:38" ht="14.25">
      <c r="B99" s="1191"/>
      <c r="C99" s="42" t="s">
        <v>109</v>
      </c>
      <c r="D99" s="540">
        <v>2476</v>
      </c>
      <c r="E99" s="541">
        <v>60.4</v>
      </c>
      <c r="F99" s="541">
        <v>53.4</v>
      </c>
      <c r="G99" s="541">
        <v>53.9</v>
      </c>
      <c r="H99" s="541">
        <v>76.3</v>
      </c>
      <c r="I99" s="541">
        <v>53.9</v>
      </c>
      <c r="J99" s="541">
        <v>59.2</v>
      </c>
      <c r="K99" s="541">
        <v>59.1</v>
      </c>
      <c r="L99" s="541">
        <v>60.7</v>
      </c>
      <c r="M99" s="542">
        <v>68.400000000000006</v>
      </c>
      <c r="N99" s="543">
        <v>55.7</v>
      </c>
      <c r="O99" s="544">
        <v>51</v>
      </c>
      <c r="P99" s="544">
        <v>56.2</v>
      </c>
      <c r="Q99" s="544">
        <v>51.5</v>
      </c>
      <c r="R99" s="544">
        <v>69.8</v>
      </c>
      <c r="S99" s="544">
        <v>76.3</v>
      </c>
      <c r="T99" s="544">
        <v>82.8</v>
      </c>
      <c r="U99" s="544">
        <v>71.7</v>
      </c>
      <c r="V99" s="544">
        <v>47.9</v>
      </c>
      <c r="W99" s="544">
        <v>60.6</v>
      </c>
      <c r="X99" s="544">
        <v>67.2</v>
      </c>
      <c r="Y99" s="544">
        <v>26.7</v>
      </c>
      <c r="Z99" s="544">
        <v>49.4</v>
      </c>
      <c r="AA99" s="544">
        <v>53.2</v>
      </c>
      <c r="AB99" s="544">
        <v>58.2</v>
      </c>
      <c r="AC99" s="544">
        <v>66.400000000000006</v>
      </c>
      <c r="AD99" s="544">
        <v>74.900000000000006</v>
      </c>
      <c r="AE99" s="544">
        <v>56.9</v>
      </c>
      <c r="AF99" s="544">
        <v>45.5</v>
      </c>
      <c r="AG99" s="544">
        <v>81</v>
      </c>
      <c r="AH99" s="544">
        <v>53</v>
      </c>
      <c r="AI99" s="544">
        <v>48.2</v>
      </c>
      <c r="AJ99" s="544">
        <v>64.099999999999994</v>
      </c>
      <c r="AK99" s="544">
        <v>67.3</v>
      </c>
      <c r="AL99" s="545">
        <v>73.900000000000006</v>
      </c>
    </row>
    <row r="100" spans="2:38" ht="14.25">
      <c r="B100" s="1191"/>
      <c r="C100" s="42" t="s">
        <v>110</v>
      </c>
      <c r="D100" s="540">
        <v>1330</v>
      </c>
      <c r="E100" s="541">
        <v>60.9</v>
      </c>
      <c r="F100" s="541">
        <v>50.6</v>
      </c>
      <c r="G100" s="541">
        <v>55.4</v>
      </c>
      <c r="H100" s="541">
        <v>74.900000000000006</v>
      </c>
      <c r="I100" s="541">
        <v>56.1</v>
      </c>
      <c r="J100" s="541">
        <v>60.8</v>
      </c>
      <c r="K100" s="541">
        <v>59.5</v>
      </c>
      <c r="L100" s="541">
        <v>61.4</v>
      </c>
      <c r="M100" s="542">
        <v>67.8</v>
      </c>
      <c r="N100" s="543">
        <v>52.6</v>
      </c>
      <c r="O100" s="544">
        <v>48.6</v>
      </c>
      <c r="P100" s="544">
        <v>56.9</v>
      </c>
      <c r="Q100" s="544">
        <v>53.9</v>
      </c>
      <c r="R100" s="544">
        <v>68</v>
      </c>
      <c r="S100" s="544">
        <v>74.099999999999994</v>
      </c>
      <c r="T100" s="544">
        <v>82.6</v>
      </c>
      <c r="U100" s="544">
        <v>73.3</v>
      </c>
      <c r="V100" s="544">
        <v>51.1</v>
      </c>
      <c r="W100" s="544">
        <v>62.1</v>
      </c>
      <c r="X100" s="544">
        <v>68.599999999999994</v>
      </c>
      <c r="Y100" s="544">
        <v>27.9</v>
      </c>
      <c r="Z100" s="544">
        <v>53.3</v>
      </c>
      <c r="AA100" s="544">
        <v>54.4</v>
      </c>
      <c r="AB100" s="544">
        <v>60</v>
      </c>
      <c r="AC100" s="544">
        <v>68.099999999999994</v>
      </c>
      <c r="AD100" s="544">
        <v>73.8</v>
      </c>
      <c r="AE100" s="544">
        <v>58.6</v>
      </c>
      <c r="AF100" s="544">
        <v>46.1</v>
      </c>
      <c r="AG100" s="544">
        <v>80.400000000000006</v>
      </c>
      <c r="AH100" s="544">
        <v>55.3</v>
      </c>
      <c r="AI100" s="544">
        <v>48.6</v>
      </c>
      <c r="AJ100" s="544">
        <v>63.4</v>
      </c>
      <c r="AK100" s="544">
        <v>67.8</v>
      </c>
      <c r="AL100" s="545">
        <v>72.099999999999994</v>
      </c>
    </row>
    <row r="101" spans="2:38" ht="14.25">
      <c r="B101" s="1191"/>
      <c r="C101" s="42" t="s">
        <v>111</v>
      </c>
      <c r="D101" s="540">
        <v>1185</v>
      </c>
      <c r="E101" s="541">
        <v>64.8</v>
      </c>
      <c r="F101" s="541">
        <v>54.1</v>
      </c>
      <c r="G101" s="541">
        <v>59.2</v>
      </c>
      <c r="H101" s="541">
        <v>77.7</v>
      </c>
      <c r="I101" s="541">
        <v>60.6</v>
      </c>
      <c r="J101" s="541">
        <v>63.5</v>
      </c>
      <c r="K101" s="541">
        <v>64.400000000000006</v>
      </c>
      <c r="L101" s="541">
        <v>66.7</v>
      </c>
      <c r="M101" s="542">
        <v>70.8</v>
      </c>
      <c r="N101" s="543">
        <v>57</v>
      </c>
      <c r="O101" s="544">
        <v>51.1</v>
      </c>
      <c r="P101" s="544">
        <v>61.1</v>
      </c>
      <c r="Q101" s="544">
        <v>57.4</v>
      </c>
      <c r="R101" s="544">
        <v>72.099999999999994</v>
      </c>
      <c r="S101" s="544">
        <v>77.400000000000006</v>
      </c>
      <c r="T101" s="544">
        <v>83.6</v>
      </c>
      <c r="U101" s="544">
        <v>77.5</v>
      </c>
      <c r="V101" s="544">
        <v>53.1</v>
      </c>
      <c r="W101" s="544">
        <v>67.7</v>
      </c>
      <c r="X101" s="544">
        <v>72.8</v>
      </c>
      <c r="Y101" s="544">
        <v>33.4</v>
      </c>
      <c r="Z101" s="544">
        <v>59.4</v>
      </c>
      <c r="AA101" s="544">
        <v>54.3</v>
      </c>
      <c r="AB101" s="544">
        <v>65.900000000000006</v>
      </c>
      <c r="AC101" s="544">
        <v>70.5</v>
      </c>
      <c r="AD101" s="544">
        <v>79.2</v>
      </c>
      <c r="AE101" s="544">
        <v>61.6</v>
      </c>
      <c r="AF101" s="544">
        <v>52.5</v>
      </c>
      <c r="AG101" s="544">
        <v>85.4</v>
      </c>
      <c r="AH101" s="544">
        <v>58</v>
      </c>
      <c r="AI101" s="544">
        <v>56.6</v>
      </c>
      <c r="AJ101" s="544">
        <v>67.3</v>
      </c>
      <c r="AK101" s="544">
        <v>73.099999999999994</v>
      </c>
      <c r="AL101" s="545">
        <v>72</v>
      </c>
    </row>
    <row r="102" spans="2:38" ht="14.25">
      <c r="B102" s="1191"/>
      <c r="C102" s="42" t="s">
        <v>112</v>
      </c>
      <c r="D102" s="540">
        <v>1752</v>
      </c>
      <c r="E102" s="541">
        <v>68</v>
      </c>
      <c r="F102" s="541">
        <v>56.8</v>
      </c>
      <c r="G102" s="541">
        <v>63.6</v>
      </c>
      <c r="H102" s="541">
        <v>79.400000000000006</v>
      </c>
      <c r="I102" s="541">
        <v>63.9</v>
      </c>
      <c r="J102" s="541">
        <v>66.400000000000006</v>
      </c>
      <c r="K102" s="541">
        <v>68.7</v>
      </c>
      <c r="L102" s="541">
        <v>69</v>
      </c>
      <c r="M102" s="542">
        <v>75.099999999999994</v>
      </c>
      <c r="N102" s="543">
        <v>60.8</v>
      </c>
      <c r="O102" s="544">
        <v>52.7</v>
      </c>
      <c r="P102" s="544">
        <v>66.099999999999994</v>
      </c>
      <c r="Q102" s="544">
        <v>61.1</v>
      </c>
      <c r="R102" s="544">
        <v>73.7</v>
      </c>
      <c r="S102" s="544">
        <v>79.3</v>
      </c>
      <c r="T102" s="544">
        <v>85</v>
      </c>
      <c r="U102" s="544">
        <v>80.5</v>
      </c>
      <c r="V102" s="544">
        <v>58</v>
      </c>
      <c r="W102" s="544">
        <v>73.099999999999994</v>
      </c>
      <c r="X102" s="544">
        <v>76.599999999999994</v>
      </c>
      <c r="Y102" s="544">
        <v>34.200000000000003</v>
      </c>
      <c r="Z102" s="544">
        <v>60.8</v>
      </c>
      <c r="AA102" s="544">
        <v>58.4</v>
      </c>
      <c r="AB102" s="544">
        <v>68</v>
      </c>
      <c r="AC102" s="544">
        <v>72.7</v>
      </c>
      <c r="AD102" s="544">
        <v>80.599999999999994</v>
      </c>
      <c r="AE102" s="544">
        <v>67.599999999999994</v>
      </c>
      <c r="AF102" s="544">
        <v>57.9</v>
      </c>
      <c r="AG102" s="544">
        <v>87</v>
      </c>
      <c r="AH102" s="544">
        <v>61.8</v>
      </c>
      <c r="AI102" s="544">
        <v>58.2</v>
      </c>
      <c r="AJ102" s="544">
        <v>72.3</v>
      </c>
      <c r="AK102" s="544">
        <v>76</v>
      </c>
      <c r="AL102" s="545">
        <v>76.8</v>
      </c>
    </row>
    <row r="103" spans="2:38" ht="14.25">
      <c r="B103" s="1191"/>
      <c r="C103" s="42" t="s">
        <v>113</v>
      </c>
      <c r="D103" s="540">
        <v>2865</v>
      </c>
      <c r="E103" s="541">
        <v>73.5</v>
      </c>
      <c r="F103" s="541">
        <v>59.5</v>
      </c>
      <c r="G103" s="541">
        <v>67.2</v>
      </c>
      <c r="H103" s="541">
        <v>83.6</v>
      </c>
      <c r="I103" s="541">
        <v>71.3</v>
      </c>
      <c r="J103" s="541">
        <v>71.099999999999994</v>
      </c>
      <c r="K103" s="541">
        <v>75</v>
      </c>
      <c r="L103" s="541">
        <v>76.3</v>
      </c>
      <c r="M103" s="542">
        <v>79.3</v>
      </c>
      <c r="N103" s="543">
        <v>63.2</v>
      </c>
      <c r="O103" s="544">
        <v>55.9</v>
      </c>
      <c r="P103" s="544">
        <v>70.599999999999994</v>
      </c>
      <c r="Q103" s="544">
        <v>63.8</v>
      </c>
      <c r="R103" s="544">
        <v>78.3</v>
      </c>
      <c r="S103" s="544">
        <v>83.4</v>
      </c>
      <c r="T103" s="544">
        <v>89.3</v>
      </c>
      <c r="U103" s="544">
        <v>84.2</v>
      </c>
      <c r="V103" s="544">
        <v>64.3</v>
      </c>
      <c r="W103" s="544">
        <v>81.400000000000006</v>
      </c>
      <c r="X103" s="544">
        <v>85.1</v>
      </c>
      <c r="Y103" s="544">
        <v>43.7</v>
      </c>
      <c r="Z103" s="544">
        <v>69.099999999999994</v>
      </c>
      <c r="AA103" s="544">
        <v>64.5</v>
      </c>
      <c r="AB103" s="544">
        <v>71.7</v>
      </c>
      <c r="AC103" s="544">
        <v>77</v>
      </c>
      <c r="AD103" s="544">
        <v>85.9</v>
      </c>
      <c r="AE103" s="544">
        <v>73.8</v>
      </c>
      <c r="AF103" s="544">
        <v>65.2</v>
      </c>
      <c r="AG103" s="544">
        <v>92</v>
      </c>
      <c r="AH103" s="544">
        <v>69.2</v>
      </c>
      <c r="AI103" s="544">
        <v>67.7</v>
      </c>
      <c r="AJ103" s="544">
        <v>77.400000000000006</v>
      </c>
      <c r="AK103" s="544">
        <v>80.900000000000006</v>
      </c>
      <c r="AL103" s="545">
        <v>79.599999999999994</v>
      </c>
    </row>
    <row r="104" spans="2:38" ht="14.25">
      <c r="B104" s="1191"/>
      <c r="C104" s="42" t="s">
        <v>105</v>
      </c>
      <c r="D104" s="540">
        <v>8232</v>
      </c>
      <c r="E104" s="541">
        <v>48.5</v>
      </c>
      <c r="F104" s="541">
        <v>47.3</v>
      </c>
      <c r="G104" s="541">
        <v>44.5</v>
      </c>
      <c r="H104" s="541">
        <v>68.400000000000006</v>
      </c>
      <c r="I104" s="541">
        <v>39.9</v>
      </c>
      <c r="J104" s="541">
        <v>44</v>
      </c>
      <c r="K104" s="541">
        <v>44.4</v>
      </c>
      <c r="L104" s="541">
        <v>45.9</v>
      </c>
      <c r="M104" s="542">
        <v>60.5</v>
      </c>
      <c r="N104" s="543">
        <v>52.8</v>
      </c>
      <c r="O104" s="544">
        <v>41.9</v>
      </c>
      <c r="P104" s="544">
        <v>47.1</v>
      </c>
      <c r="Q104" s="544">
        <v>41.9</v>
      </c>
      <c r="R104" s="544">
        <v>61.5</v>
      </c>
      <c r="S104" s="544">
        <v>67.7</v>
      </c>
      <c r="T104" s="544">
        <v>75.900000000000006</v>
      </c>
      <c r="U104" s="544">
        <v>56.5</v>
      </c>
      <c r="V104" s="544">
        <v>34.1</v>
      </c>
      <c r="W104" s="544">
        <v>45.9</v>
      </c>
      <c r="X104" s="544">
        <v>51.8</v>
      </c>
      <c r="Y104" s="544">
        <v>16.899999999999999</v>
      </c>
      <c r="Z104" s="544">
        <v>34.1</v>
      </c>
      <c r="AA104" s="544">
        <v>37.6</v>
      </c>
      <c r="AB104" s="544">
        <v>42.4</v>
      </c>
      <c r="AC104" s="544">
        <v>52.1</v>
      </c>
      <c r="AD104" s="544">
        <v>60.4</v>
      </c>
      <c r="AE104" s="544">
        <v>41.9</v>
      </c>
      <c r="AF104" s="544">
        <v>31</v>
      </c>
      <c r="AG104" s="544">
        <v>66.900000000000006</v>
      </c>
      <c r="AH104" s="544">
        <v>35.4</v>
      </c>
      <c r="AI104" s="544">
        <v>35.4</v>
      </c>
      <c r="AJ104" s="544">
        <v>53</v>
      </c>
      <c r="AK104" s="544">
        <v>55</v>
      </c>
      <c r="AL104" s="545">
        <v>73.400000000000006</v>
      </c>
    </row>
    <row r="105" spans="2:38" ht="14.25">
      <c r="B105" s="1192"/>
      <c r="C105" s="46" t="s">
        <v>8</v>
      </c>
      <c r="D105" s="534">
        <v>25000</v>
      </c>
      <c r="E105" s="541">
        <v>55.6</v>
      </c>
      <c r="F105" s="541">
        <v>51</v>
      </c>
      <c r="G105" s="541">
        <v>50.4</v>
      </c>
      <c r="H105" s="541">
        <v>72.900000000000006</v>
      </c>
      <c r="I105" s="541">
        <v>48.8</v>
      </c>
      <c r="J105" s="541">
        <v>52.5</v>
      </c>
      <c r="K105" s="541">
        <v>53.3</v>
      </c>
      <c r="L105" s="541">
        <v>54.3</v>
      </c>
      <c r="M105" s="542">
        <v>65.3</v>
      </c>
      <c r="N105" s="543">
        <v>55.1</v>
      </c>
      <c r="O105" s="544">
        <v>46.9</v>
      </c>
      <c r="P105" s="544">
        <v>53.2</v>
      </c>
      <c r="Q105" s="544">
        <v>47.6</v>
      </c>
      <c r="R105" s="544">
        <v>66.2</v>
      </c>
      <c r="S105" s="544">
        <v>72.400000000000006</v>
      </c>
      <c r="T105" s="544">
        <v>80.2</v>
      </c>
      <c r="U105" s="544">
        <v>65.7</v>
      </c>
      <c r="V105" s="544">
        <v>42.9</v>
      </c>
      <c r="W105" s="544">
        <v>55.6</v>
      </c>
      <c r="X105" s="544">
        <v>60.8</v>
      </c>
      <c r="Y105" s="544">
        <v>24</v>
      </c>
      <c r="Z105" s="544">
        <v>43.9</v>
      </c>
      <c r="AA105" s="544">
        <v>46.7</v>
      </c>
      <c r="AB105" s="544">
        <v>50.7</v>
      </c>
      <c r="AC105" s="544">
        <v>60</v>
      </c>
      <c r="AD105" s="544">
        <v>68.400000000000006</v>
      </c>
      <c r="AE105" s="544">
        <v>50.9</v>
      </c>
      <c r="AF105" s="544">
        <v>40.6</v>
      </c>
      <c r="AG105" s="544">
        <v>74.8</v>
      </c>
      <c r="AH105" s="544">
        <v>45.8</v>
      </c>
      <c r="AI105" s="544">
        <v>42.3</v>
      </c>
      <c r="AJ105" s="544">
        <v>59.6</v>
      </c>
      <c r="AK105" s="544">
        <v>62.8</v>
      </c>
      <c r="AL105" s="545">
        <v>73.7</v>
      </c>
    </row>
    <row r="106" spans="2:38" ht="17.25">
      <c r="B106" s="1190" t="s">
        <v>114</v>
      </c>
      <c r="C106" s="1033" t="s">
        <v>115</v>
      </c>
      <c r="D106" s="1004">
        <v>8728</v>
      </c>
      <c r="E106" s="1005">
        <v>65.599999999999994</v>
      </c>
      <c r="F106" s="1005">
        <v>54.4</v>
      </c>
      <c r="G106" s="1005">
        <v>59.2</v>
      </c>
      <c r="H106" s="1005">
        <v>77.599999999999994</v>
      </c>
      <c r="I106" s="1005">
        <v>62.3</v>
      </c>
      <c r="J106" s="1005">
        <v>63.2</v>
      </c>
      <c r="K106" s="1005">
        <v>65.8</v>
      </c>
      <c r="L106" s="1005">
        <v>67.099999999999994</v>
      </c>
      <c r="M106" s="1006">
        <v>72.7</v>
      </c>
      <c r="N106" s="1007">
        <v>57.8</v>
      </c>
      <c r="O106" s="1008">
        <v>50.9</v>
      </c>
      <c r="P106" s="1008">
        <v>62.1</v>
      </c>
      <c r="Q106" s="1008">
        <v>56.3</v>
      </c>
      <c r="R106" s="1008">
        <v>71.5</v>
      </c>
      <c r="S106" s="1008">
        <v>76.900000000000006</v>
      </c>
      <c r="T106" s="1008">
        <v>84.3</v>
      </c>
      <c r="U106" s="1008">
        <v>74.900000000000006</v>
      </c>
      <c r="V106" s="1008">
        <v>54.4</v>
      </c>
      <c r="W106" s="1008">
        <v>71.400000000000006</v>
      </c>
      <c r="X106" s="1008">
        <v>76.7</v>
      </c>
      <c r="Y106" s="1008">
        <v>36.700000000000003</v>
      </c>
      <c r="Z106" s="1008">
        <v>59.6</v>
      </c>
      <c r="AA106" s="1008">
        <v>57.9</v>
      </c>
      <c r="AB106" s="1008">
        <v>62.1</v>
      </c>
      <c r="AC106" s="1008">
        <v>69.7</v>
      </c>
      <c r="AD106" s="1008">
        <v>79.2</v>
      </c>
      <c r="AE106" s="1008">
        <v>63.8</v>
      </c>
      <c r="AF106" s="1008">
        <v>54.4</v>
      </c>
      <c r="AG106" s="1008">
        <v>85</v>
      </c>
      <c r="AH106" s="1008">
        <v>61.1</v>
      </c>
      <c r="AI106" s="1008">
        <v>55.1</v>
      </c>
      <c r="AJ106" s="1008">
        <v>69.599999999999994</v>
      </c>
      <c r="AK106" s="1008">
        <v>73.3</v>
      </c>
      <c r="AL106" s="1009">
        <v>75.3</v>
      </c>
    </row>
    <row r="107" spans="2:38" ht="17.25">
      <c r="B107" s="1191"/>
      <c r="C107" s="1032" t="s">
        <v>116</v>
      </c>
      <c r="D107" s="540">
        <v>4885</v>
      </c>
      <c r="E107" s="541">
        <v>62.2</v>
      </c>
      <c r="F107" s="541">
        <v>55.9</v>
      </c>
      <c r="G107" s="541">
        <v>55.4</v>
      </c>
      <c r="H107" s="541">
        <v>79.2</v>
      </c>
      <c r="I107" s="541">
        <v>54.9</v>
      </c>
      <c r="J107" s="541">
        <v>60.6</v>
      </c>
      <c r="K107" s="541">
        <v>60.5</v>
      </c>
      <c r="L107" s="541">
        <v>61.8</v>
      </c>
      <c r="M107" s="542">
        <v>72.099999999999994</v>
      </c>
      <c r="N107" s="543">
        <v>59.3</v>
      </c>
      <c r="O107" s="544">
        <v>52.4</v>
      </c>
      <c r="P107" s="544">
        <v>59.1</v>
      </c>
      <c r="Q107" s="544">
        <v>51.7</v>
      </c>
      <c r="R107" s="544">
        <v>72.8</v>
      </c>
      <c r="S107" s="544">
        <v>78.599999999999994</v>
      </c>
      <c r="T107" s="544">
        <v>86.4</v>
      </c>
      <c r="U107" s="544">
        <v>73.3</v>
      </c>
      <c r="V107" s="544">
        <v>49</v>
      </c>
      <c r="W107" s="544">
        <v>62.7</v>
      </c>
      <c r="X107" s="544">
        <v>67.8</v>
      </c>
      <c r="Y107" s="544">
        <v>26</v>
      </c>
      <c r="Z107" s="544">
        <v>51</v>
      </c>
      <c r="AA107" s="544">
        <v>55.4</v>
      </c>
      <c r="AB107" s="544">
        <v>58.6</v>
      </c>
      <c r="AC107" s="544">
        <v>67.8</v>
      </c>
      <c r="AD107" s="544">
        <v>75.3</v>
      </c>
      <c r="AE107" s="544">
        <v>58.7</v>
      </c>
      <c r="AF107" s="544">
        <v>47.7</v>
      </c>
      <c r="AG107" s="544">
        <v>82.6</v>
      </c>
      <c r="AH107" s="544">
        <v>53.5</v>
      </c>
      <c r="AI107" s="544">
        <v>49.3</v>
      </c>
      <c r="AJ107" s="544">
        <v>67.900000000000006</v>
      </c>
      <c r="AK107" s="544">
        <v>71.400000000000006</v>
      </c>
      <c r="AL107" s="545">
        <v>77</v>
      </c>
    </row>
    <row r="108" spans="2:38" ht="17.25">
      <c r="B108" s="1191"/>
      <c r="C108" s="1032" t="s">
        <v>117</v>
      </c>
      <c r="D108" s="540">
        <v>2084</v>
      </c>
      <c r="E108" s="541">
        <v>55.8</v>
      </c>
      <c r="F108" s="541">
        <v>52.7</v>
      </c>
      <c r="G108" s="541">
        <v>49.9</v>
      </c>
      <c r="H108" s="541">
        <v>75.099999999999994</v>
      </c>
      <c r="I108" s="541">
        <v>47.1</v>
      </c>
      <c r="J108" s="541">
        <v>52.8</v>
      </c>
      <c r="K108" s="541">
        <v>52.8</v>
      </c>
      <c r="L108" s="541">
        <v>53.9</v>
      </c>
      <c r="M108" s="542">
        <v>67.7</v>
      </c>
      <c r="N108" s="543">
        <v>56.3</v>
      </c>
      <c r="O108" s="544">
        <v>49.1</v>
      </c>
      <c r="P108" s="544">
        <v>52</v>
      </c>
      <c r="Q108" s="544">
        <v>47.7</v>
      </c>
      <c r="R108" s="544">
        <v>69</v>
      </c>
      <c r="S108" s="544">
        <v>74.400000000000006</v>
      </c>
      <c r="T108" s="544">
        <v>82</v>
      </c>
      <c r="U108" s="544">
        <v>66.599999999999994</v>
      </c>
      <c r="V108" s="544">
        <v>41.8</v>
      </c>
      <c r="W108" s="544">
        <v>51</v>
      </c>
      <c r="X108" s="544">
        <v>59.2</v>
      </c>
      <c r="Y108" s="544">
        <v>20.8</v>
      </c>
      <c r="Z108" s="544">
        <v>43.3</v>
      </c>
      <c r="AA108" s="544">
        <v>48</v>
      </c>
      <c r="AB108" s="544">
        <v>50.8</v>
      </c>
      <c r="AC108" s="544">
        <v>59.7</v>
      </c>
      <c r="AD108" s="544">
        <v>69.8</v>
      </c>
      <c r="AE108" s="544">
        <v>50.1</v>
      </c>
      <c r="AF108" s="544">
        <v>38.4</v>
      </c>
      <c r="AG108" s="544">
        <v>76</v>
      </c>
      <c r="AH108" s="544">
        <v>44</v>
      </c>
      <c r="AI108" s="544">
        <v>41.7</v>
      </c>
      <c r="AJ108" s="544">
        <v>63.4</v>
      </c>
      <c r="AK108" s="544">
        <v>65.400000000000006</v>
      </c>
      <c r="AL108" s="545">
        <v>74.2</v>
      </c>
    </row>
    <row r="109" spans="2:38" ht="17.25">
      <c r="B109" s="1191"/>
      <c r="C109" s="1032" t="s">
        <v>118</v>
      </c>
      <c r="D109" s="540">
        <v>4654</v>
      </c>
      <c r="E109" s="541">
        <v>51.5</v>
      </c>
      <c r="F109" s="541">
        <v>51.8</v>
      </c>
      <c r="G109" s="541">
        <v>47.7</v>
      </c>
      <c r="H109" s="541">
        <v>74.3</v>
      </c>
      <c r="I109" s="541">
        <v>40.6</v>
      </c>
      <c r="J109" s="541">
        <v>48.1</v>
      </c>
      <c r="K109" s="541">
        <v>47.5</v>
      </c>
      <c r="L109" s="541">
        <v>47.3</v>
      </c>
      <c r="M109" s="542">
        <v>64</v>
      </c>
      <c r="N109" s="543">
        <v>57.5</v>
      </c>
      <c r="O109" s="544">
        <v>46</v>
      </c>
      <c r="P109" s="544">
        <v>50.9</v>
      </c>
      <c r="Q109" s="544">
        <v>44.5</v>
      </c>
      <c r="R109" s="544">
        <v>66.7</v>
      </c>
      <c r="S109" s="544">
        <v>74.099999999999994</v>
      </c>
      <c r="T109" s="544">
        <v>82</v>
      </c>
      <c r="U109" s="544">
        <v>61.9</v>
      </c>
      <c r="V109" s="544">
        <v>35</v>
      </c>
      <c r="W109" s="544">
        <v>46.2</v>
      </c>
      <c r="X109" s="544">
        <v>51.7</v>
      </c>
      <c r="Y109" s="544">
        <v>14.2</v>
      </c>
      <c r="Z109" s="544">
        <v>34.799999999999997</v>
      </c>
      <c r="AA109" s="544">
        <v>40.700000000000003</v>
      </c>
      <c r="AB109" s="544">
        <v>46.2</v>
      </c>
      <c r="AC109" s="544">
        <v>57.5</v>
      </c>
      <c r="AD109" s="544">
        <v>65.900000000000006</v>
      </c>
      <c r="AE109" s="544">
        <v>44.8</v>
      </c>
      <c r="AF109" s="544">
        <v>31.8</v>
      </c>
      <c r="AG109" s="544">
        <v>71.900000000000006</v>
      </c>
      <c r="AH109" s="544">
        <v>35.299999999999997</v>
      </c>
      <c r="AI109" s="544">
        <v>34.9</v>
      </c>
      <c r="AJ109" s="544">
        <v>57.1</v>
      </c>
      <c r="AK109" s="544">
        <v>59.7</v>
      </c>
      <c r="AL109" s="545">
        <v>75.2</v>
      </c>
    </row>
    <row r="110" spans="2:38" ht="17.25">
      <c r="B110" s="1191"/>
      <c r="C110" s="1032" t="s">
        <v>119</v>
      </c>
      <c r="D110" s="540">
        <v>4615</v>
      </c>
      <c r="E110" s="541">
        <v>33.9</v>
      </c>
      <c r="F110" s="541">
        <v>38</v>
      </c>
      <c r="G110" s="541">
        <v>31.5</v>
      </c>
      <c r="H110" s="541">
        <v>55.1</v>
      </c>
      <c r="I110" s="541">
        <v>25.8</v>
      </c>
      <c r="J110" s="541">
        <v>27.7</v>
      </c>
      <c r="K110" s="541">
        <v>27.9</v>
      </c>
      <c r="L110" s="541">
        <v>29.3</v>
      </c>
      <c r="M110" s="542">
        <v>44.4</v>
      </c>
      <c r="N110" s="543">
        <v>42.5</v>
      </c>
      <c r="O110" s="544">
        <v>33.5</v>
      </c>
      <c r="P110" s="544">
        <v>33.1</v>
      </c>
      <c r="Q110" s="544">
        <v>29.9</v>
      </c>
      <c r="R110" s="544">
        <v>47.4</v>
      </c>
      <c r="S110" s="544">
        <v>54.7</v>
      </c>
      <c r="T110" s="544">
        <v>63.1</v>
      </c>
      <c r="U110" s="544">
        <v>43.6</v>
      </c>
      <c r="V110" s="544">
        <v>22.9</v>
      </c>
      <c r="W110" s="544">
        <v>29.8</v>
      </c>
      <c r="X110" s="544">
        <v>33.1</v>
      </c>
      <c r="Y110" s="544">
        <v>8.9</v>
      </c>
      <c r="Z110" s="544">
        <v>16.399999999999999</v>
      </c>
      <c r="AA110" s="544">
        <v>21.6</v>
      </c>
      <c r="AB110" s="544">
        <v>25.4</v>
      </c>
      <c r="AC110" s="544">
        <v>36.1</v>
      </c>
      <c r="AD110" s="544">
        <v>42.6</v>
      </c>
      <c r="AE110" s="544">
        <v>24.5</v>
      </c>
      <c r="AF110" s="544">
        <v>16.600000000000001</v>
      </c>
      <c r="AG110" s="544">
        <v>49.6</v>
      </c>
      <c r="AH110" s="544">
        <v>20</v>
      </c>
      <c r="AI110" s="544">
        <v>18.2</v>
      </c>
      <c r="AJ110" s="544">
        <v>32.4</v>
      </c>
      <c r="AK110" s="544">
        <v>35.5</v>
      </c>
      <c r="AL110" s="545">
        <v>65.400000000000006</v>
      </c>
    </row>
    <row r="111" spans="2:38" ht="17.25">
      <c r="B111" s="1191"/>
      <c r="C111" s="1032" t="s">
        <v>1318</v>
      </c>
      <c r="D111" s="540">
        <v>34</v>
      </c>
      <c r="E111" s="541">
        <v>57.8</v>
      </c>
      <c r="F111" s="541">
        <v>54.4</v>
      </c>
      <c r="G111" s="541">
        <v>55.9</v>
      </c>
      <c r="H111" s="541">
        <v>77.5</v>
      </c>
      <c r="I111" s="541">
        <v>49</v>
      </c>
      <c r="J111" s="541">
        <v>50</v>
      </c>
      <c r="K111" s="541">
        <v>60.8</v>
      </c>
      <c r="L111" s="541">
        <v>57.8</v>
      </c>
      <c r="M111" s="542">
        <v>63.7</v>
      </c>
      <c r="N111" s="543">
        <v>70.599999999999994</v>
      </c>
      <c r="O111" s="544">
        <v>38.200000000000003</v>
      </c>
      <c r="P111" s="544">
        <v>58.8</v>
      </c>
      <c r="Q111" s="544">
        <v>52.9</v>
      </c>
      <c r="R111" s="544">
        <v>73.5</v>
      </c>
      <c r="S111" s="544">
        <v>73.5</v>
      </c>
      <c r="T111" s="544">
        <v>85.3</v>
      </c>
      <c r="U111" s="544">
        <v>70.599999999999994</v>
      </c>
      <c r="V111" s="544">
        <v>41.2</v>
      </c>
      <c r="W111" s="544">
        <v>55.9</v>
      </c>
      <c r="X111" s="544">
        <v>64.7</v>
      </c>
      <c r="Y111" s="544">
        <v>17.600000000000001</v>
      </c>
      <c r="Z111" s="544">
        <v>44.1</v>
      </c>
      <c r="AA111" s="544">
        <v>47.1</v>
      </c>
      <c r="AB111" s="544">
        <v>47.1</v>
      </c>
      <c r="AC111" s="544">
        <v>55.9</v>
      </c>
      <c r="AD111" s="544">
        <v>79.400000000000006</v>
      </c>
      <c r="AE111" s="544">
        <v>52.9</v>
      </c>
      <c r="AF111" s="544">
        <v>50</v>
      </c>
      <c r="AG111" s="544">
        <v>76.5</v>
      </c>
      <c r="AH111" s="544">
        <v>38.200000000000003</v>
      </c>
      <c r="AI111" s="544">
        <v>58.8</v>
      </c>
      <c r="AJ111" s="544">
        <v>61.8</v>
      </c>
      <c r="AK111" s="544">
        <v>64.7</v>
      </c>
      <c r="AL111" s="545">
        <v>64.7</v>
      </c>
    </row>
    <row r="112" spans="2:38" ht="17.25">
      <c r="B112" s="1192"/>
      <c r="C112" s="1013" t="s">
        <v>8</v>
      </c>
      <c r="D112" s="534">
        <v>25000</v>
      </c>
      <c r="E112" s="535">
        <v>55.6</v>
      </c>
      <c r="F112" s="535">
        <v>51</v>
      </c>
      <c r="G112" s="535">
        <v>50.4</v>
      </c>
      <c r="H112" s="535">
        <v>72.900000000000006</v>
      </c>
      <c r="I112" s="535">
        <v>48.8</v>
      </c>
      <c r="J112" s="535">
        <v>52.5</v>
      </c>
      <c r="K112" s="535">
        <v>53.3</v>
      </c>
      <c r="L112" s="535">
        <v>54.3</v>
      </c>
      <c r="M112" s="536">
        <v>65.3</v>
      </c>
      <c r="N112" s="537">
        <v>55.1</v>
      </c>
      <c r="O112" s="538">
        <v>46.9</v>
      </c>
      <c r="P112" s="538">
        <v>53.2</v>
      </c>
      <c r="Q112" s="538">
        <v>47.6</v>
      </c>
      <c r="R112" s="538">
        <v>66.2</v>
      </c>
      <c r="S112" s="538">
        <v>72.400000000000006</v>
      </c>
      <c r="T112" s="538">
        <v>80.2</v>
      </c>
      <c r="U112" s="538">
        <v>65.7</v>
      </c>
      <c r="V112" s="538">
        <v>42.9</v>
      </c>
      <c r="W112" s="538">
        <v>55.6</v>
      </c>
      <c r="X112" s="538">
        <v>60.8</v>
      </c>
      <c r="Y112" s="538">
        <v>24</v>
      </c>
      <c r="Z112" s="538">
        <v>43.9</v>
      </c>
      <c r="AA112" s="538">
        <v>46.7</v>
      </c>
      <c r="AB112" s="538">
        <v>50.7</v>
      </c>
      <c r="AC112" s="538">
        <v>60</v>
      </c>
      <c r="AD112" s="538">
        <v>68.400000000000006</v>
      </c>
      <c r="AE112" s="538">
        <v>50.9</v>
      </c>
      <c r="AF112" s="538">
        <v>40.6</v>
      </c>
      <c r="AG112" s="538">
        <v>74.8</v>
      </c>
      <c r="AH112" s="538">
        <v>45.8</v>
      </c>
      <c r="AI112" s="538">
        <v>42.3</v>
      </c>
      <c r="AJ112" s="538">
        <v>59.6</v>
      </c>
      <c r="AK112" s="538">
        <v>62.8</v>
      </c>
      <c r="AL112" s="539">
        <v>73.7</v>
      </c>
    </row>
    <row r="113" spans="1:38" ht="17.25">
      <c r="B113" s="1199" t="s">
        <v>1319</v>
      </c>
      <c r="C113" s="1033" t="s">
        <v>120</v>
      </c>
      <c r="D113" s="1004">
        <v>706</v>
      </c>
      <c r="E113" s="541">
        <v>37.1</v>
      </c>
      <c r="F113" s="541">
        <v>39.200000000000003</v>
      </c>
      <c r="G113" s="541">
        <v>32.799999999999997</v>
      </c>
      <c r="H113" s="541">
        <v>58.3</v>
      </c>
      <c r="I113" s="541">
        <v>27.1</v>
      </c>
      <c r="J113" s="541">
        <v>31.5</v>
      </c>
      <c r="K113" s="541">
        <v>33</v>
      </c>
      <c r="L113" s="541">
        <v>35.6</v>
      </c>
      <c r="M113" s="542">
        <v>48.6</v>
      </c>
      <c r="N113" s="543">
        <v>44.6</v>
      </c>
      <c r="O113" s="544">
        <v>33.9</v>
      </c>
      <c r="P113" s="544">
        <v>34.299999999999997</v>
      </c>
      <c r="Q113" s="544">
        <v>31.3</v>
      </c>
      <c r="R113" s="544">
        <v>50.6</v>
      </c>
      <c r="S113" s="544">
        <v>58.8</v>
      </c>
      <c r="T113" s="544">
        <v>65.599999999999994</v>
      </c>
      <c r="U113" s="544">
        <v>42.1</v>
      </c>
      <c r="V113" s="544">
        <v>21.2</v>
      </c>
      <c r="W113" s="544">
        <v>32.9</v>
      </c>
      <c r="X113" s="544">
        <v>35.799999999999997</v>
      </c>
      <c r="Y113" s="544">
        <v>11.3</v>
      </c>
      <c r="Z113" s="544">
        <v>19.3</v>
      </c>
      <c r="AA113" s="544">
        <v>26.6</v>
      </c>
      <c r="AB113" s="544">
        <v>25.9</v>
      </c>
      <c r="AC113" s="544">
        <v>42.1</v>
      </c>
      <c r="AD113" s="544">
        <v>48.9</v>
      </c>
      <c r="AE113" s="544">
        <v>29.9</v>
      </c>
      <c r="AF113" s="544">
        <v>20.3</v>
      </c>
      <c r="AG113" s="544">
        <v>55.5</v>
      </c>
      <c r="AH113" s="544">
        <v>25.9</v>
      </c>
      <c r="AI113" s="544">
        <v>25.5</v>
      </c>
      <c r="AJ113" s="544">
        <v>39.5</v>
      </c>
      <c r="AK113" s="544">
        <v>41.4</v>
      </c>
      <c r="AL113" s="545">
        <v>64.900000000000006</v>
      </c>
    </row>
    <row r="114" spans="1:38" ht="17.25">
      <c r="B114" s="1200"/>
      <c r="C114" s="1032" t="s">
        <v>121</v>
      </c>
      <c r="D114" s="540">
        <v>8106</v>
      </c>
      <c r="E114" s="541">
        <v>51.5</v>
      </c>
      <c r="F114" s="541">
        <v>47.9</v>
      </c>
      <c r="G114" s="541">
        <v>47.6</v>
      </c>
      <c r="H114" s="541">
        <v>69.7</v>
      </c>
      <c r="I114" s="541">
        <v>43.1</v>
      </c>
      <c r="J114" s="541">
        <v>47.7</v>
      </c>
      <c r="K114" s="541">
        <v>49.8</v>
      </c>
      <c r="L114" s="541">
        <v>50.6</v>
      </c>
      <c r="M114" s="542">
        <v>61.8</v>
      </c>
      <c r="N114" s="543">
        <v>53.3</v>
      </c>
      <c r="O114" s="544">
        <v>42.5</v>
      </c>
      <c r="P114" s="544">
        <v>50.3</v>
      </c>
      <c r="Q114" s="544">
        <v>44.9</v>
      </c>
      <c r="R114" s="544">
        <v>62.5</v>
      </c>
      <c r="S114" s="544">
        <v>68.599999999999994</v>
      </c>
      <c r="T114" s="544">
        <v>78</v>
      </c>
      <c r="U114" s="544">
        <v>59.7</v>
      </c>
      <c r="V114" s="544">
        <v>36.299999999999997</v>
      </c>
      <c r="W114" s="544">
        <v>50.9</v>
      </c>
      <c r="X114" s="544">
        <v>55.6</v>
      </c>
      <c r="Y114" s="544">
        <v>18.600000000000001</v>
      </c>
      <c r="Z114" s="544">
        <v>37.700000000000003</v>
      </c>
      <c r="AA114" s="544">
        <v>39.1</v>
      </c>
      <c r="AB114" s="544">
        <v>46.8</v>
      </c>
      <c r="AC114" s="544">
        <v>57.2</v>
      </c>
      <c r="AD114" s="544">
        <v>66</v>
      </c>
      <c r="AE114" s="544">
        <v>47.4</v>
      </c>
      <c r="AF114" s="544">
        <v>36.1</v>
      </c>
      <c r="AG114" s="544">
        <v>72.2</v>
      </c>
      <c r="AH114" s="544">
        <v>39.700000000000003</v>
      </c>
      <c r="AI114" s="544">
        <v>39.9</v>
      </c>
      <c r="AJ114" s="544">
        <v>54.4</v>
      </c>
      <c r="AK114" s="544">
        <v>58.6</v>
      </c>
      <c r="AL114" s="545">
        <v>72.2</v>
      </c>
    </row>
    <row r="115" spans="1:38" ht="17.25">
      <c r="B115" s="1200"/>
      <c r="C115" s="1032" t="s">
        <v>122</v>
      </c>
      <c r="D115" s="540">
        <v>2627</v>
      </c>
      <c r="E115" s="541">
        <v>48.6</v>
      </c>
      <c r="F115" s="541">
        <v>47.3</v>
      </c>
      <c r="G115" s="541">
        <v>44.2</v>
      </c>
      <c r="H115" s="541">
        <v>69.2</v>
      </c>
      <c r="I115" s="541">
        <v>39.5</v>
      </c>
      <c r="J115" s="541">
        <v>44.9</v>
      </c>
      <c r="K115" s="541">
        <v>44.5</v>
      </c>
      <c r="L115" s="541">
        <v>46.1</v>
      </c>
      <c r="M115" s="542">
        <v>60.2</v>
      </c>
      <c r="N115" s="543">
        <v>51.5</v>
      </c>
      <c r="O115" s="544">
        <v>43.2</v>
      </c>
      <c r="P115" s="544">
        <v>45.6</v>
      </c>
      <c r="Q115" s="544">
        <v>42.7</v>
      </c>
      <c r="R115" s="544">
        <v>61.6</v>
      </c>
      <c r="S115" s="544">
        <v>68.3</v>
      </c>
      <c r="T115" s="544">
        <v>77.5</v>
      </c>
      <c r="U115" s="544">
        <v>58.8</v>
      </c>
      <c r="V115" s="544">
        <v>34.200000000000003</v>
      </c>
      <c r="W115" s="544">
        <v>44.4</v>
      </c>
      <c r="X115" s="544">
        <v>49</v>
      </c>
      <c r="Y115" s="544">
        <v>16.600000000000001</v>
      </c>
      <c r="Z115" s="544">
        <v>34.200000000000003</v>
      </c>
      <c r="AA115" s="544">
        <v>38.799999999999997</v>
      </c>
      <c r="AB115" s="544">
        <v>43.8</v>
      </c>
      <c r="AC115" s="544">
        <v>52.2</v>
      </c>
      <c r="AD115" s="544">
        <v>61.3</v>
      </c>
      <c r="AE115" s="544">
        <v>42.7</v>
      </c>
      <c r="AF115" s="544">
        <v>29.4</v>
      </c>
      <c r="AG115" s="544">
        <v>67.3</v>
      </c>
      <c r="AH115" s="544">
        <v>37.4</v>
      </c>
      <c r="AI115" s="544">
        <v>33.5</v>
      </c>
      <c r="AJ115" s="544">
        <v>53.1</v>
      </c>
      <c r="AK115" s="544">
        <v>56</v>
      </c>
      <c r="AL115" s="545">
        <v>71.3</v>
      </c>
    </row>
    <row r="116" spans="1:38" ht="17.25">
      <c r="B116" s="1200"/>
      <c r="C116" s="1032" t="s">
        <v>123</v>
      </c>
      <c r="D116" s="540">
        <v>2823</v>
      </c>
      <c r="E116" s="541">
        <v>54.7</v>
      </c>
      <c r="F116" s="541">
        <v>51.1</v>
      </c>
      <c r="G116" s="541">
        <v>53.5</v>
      </c>
      <c r="H116" s="541">
        <v>73.3</v>
      </c>
      <c r="I116" s="541">
        <v>44.4</v>
      </c>
      <c r="J116" s="541">
        <v>52</v>
      </c>
      <c r="K116" s="541">
        <v>52</v>
      </c>
      <c r="L116" s="541">
        <v>53.5</v>
      </c>
      <c r="M116" s="542">
        <v>66.7</v>
      </c>
      <c r="N116" s="543">
        <v>57.3</v>
      </c>
      <c r="O116" s="544">
        <v>44.9</v>
      </c>
      <c r="P116" s="544">
        <v>54.6</v>
      </c>
      <c r="Q116" s="544">
        <v>52.4</v>
      </c>
      <c r="R116" s="544">
        <v>66.7</v>
      </c>
      <c r="S116" s="544">
        <v>73.099999999999994</v>
      </c>
      <c r="T116" s="544">
        <v>80.2</v>
      </c>
      <c r="U116" s="544">
        <v>63.2</v>
      </c>
      <c r="V116" s="544">
        <v>36.200000000000003</v>
      </c>
      <c r="W116" s="544">
        <v>51.6</v>
      </c>
      <c r="X116" s="544">
        <v>55.1</v>
      </c>
      <c r="Y116" s="544">
        <v>19.100000000000001</v>
      </c>
      <c r="Z116" s="544">
        <v>41.4</v>
      </c>
      <c r="AA116" s="544">
        <v>42.5</v>
      </c>
      <c r="AB116" s="544">
        <v>55.3</v>
      </c>
      <c r="AC116" s="544">
        <v>58.4</v>
      </c>
      <c r="AD116" s="544">
        <v>68.7</v>
      </c>
      <c r="AE116" s="544">
        <v>51.9</v>
      </c>
      <c r="AF116" s="544">
        <v>35.4</v>
      </c>
      <c r="AG116" s="544">
        <v>75.599999999999994</v>
      </c>
      <c r="AH116" s="544">
        <v>42</v>
      </c>
      <c r="AI116" s="544">
        <v>43</v>
      </c>
      <c r="AJ116" s="544">
        <v>61.1</v>
      </c>
      <c r="AK116" s="544">
        <v>65.099999999999994</v>
      </c>
      <c r="AL116" s="545">
        <v>74</v>
      </c>
    </row>
    <row r="117" spans="1:38" ht="17.25">
      <c r="B117" s="1200"/>
      <c r="C117" s="1032" t="s">
        <v>124</v>
      </c>
      <c r="D117" s="540">
        <v>9649</v>
      </c>
      <c r="E117" s="541">
        <v>61.5</v>
      </c>
      <c r="F117" s="541">
        <v>54.7</v>
      </c>
      <c r="G117" s="541">
        <v>53.9</v>
      </c>
      <c r="H117" s="541">
        <v>77.2</v>
      </c>
      <c r="I117" s="541">
        <v>57.2</v>
      </c>
      <c r="J117" s="541">
        <v>58.9</v>
      </c>
      <c r="K117" s="541">
        <v>59.2</v>
      </c>
      <c r="L117" s="541">
        <v>60.3</v>
      </c>
      <c r="M117" s="542">
        <v>69.8</v>
      </c>
      <c r="N117" s="543">
        <v>57.3</v>
      </c>
      <c r="O117" s="544">
        <v>52.1</v>
      </c>
      <c r="P117" s="544">
        <v>57.6</v>
      </c>
      <c r="Q117" s="544">
        <v>50.2</v>
      </c>
      <c r="R117" s="544">
        <v>71</v>
      </c>
      <c r="S117" s="544">
        <v>77</v>
      </c>
      <c r="T117" s="544">
        <v>83.5</v>
      </c>
      <c r="U117" s="544">
        <v>73.599999999999994</v>
      </c>
      <c r="V117" s="544">
        <v>52.1</v>
      </c>
      <c r="W117" s="544">
        <v>63.5</v>
      </c>
      <c r="X117" s="544">
        <v>70.3</v>
      </c>
      <c r="Y117" s="544">
        <v>31.3</v>
      </c>
      <c r="Z117" s="544">
        <v>52.6</v>
      </c>
      <c r="AA117" s="544">
        <v>56</v>
      </c>
      <c r="AB117" s="544">
        <v>55.4</v>
      </c>
      <c r="AC117" s="544">
        <v>65.400000000000006</v>
      </c>
      <c r="AD117" s="544">
        <v>72.8</v>
      </c>
      <c r="AE117" s="544">
        <v>56.4</v>
      </c>
      <c r="AF117" s="544">
        <v>48.4</v>
      </c>
      <c r="AG117" s="544">
        <v>79.7</v>
      </c>
      <c r="AH117" s="544">
        <v>54.2</v>
      </c>
      <c r="AI117" s="544">
        <v>46.9</v>
      </c>
      <c r="AJ117" s="544">
        <v>65.7</v>
      </c>
      <c r="AK117" s="544">
        <v>67.900000000000006</v>
      </c>
      <c r="AL117" s="545">
        <v>75.8</v>
      </c>
    </row>
    <row r="118" spans="1:38" ht="17.25">
      <c r="B118" s="1200"/>
      <c r="C118" s="1032" t="s">
        <v>125</v>
      </c>
      <c r="D118" s="540">
        <v>1051</v>
      </c>
      <c r="E118" s="541">
        <v>66.2</v>
      </c>
      <c r="F118" s="541">
        <v>58.6</v>
      </c>
      <c r="G118" s="541">
        <v>59.2</v>
      </c>
      <c r="H118" s="541">
        <v>77.8</v>
      </c>
      <c r="I118" s="541">
        <v>65</v>
      </c>
      <c r="J118" s="541">
        <v>64.3</v>
      </c>
      <c r="K118" s="541">
        <v>65.2</v>
      </c>
      <c r="L118" s="541">
        <v>63.4</v>
      </c>
      <c r="M118" s="542">
        <v>72.599999999999994</v>
      </c>
      <c r="N118" s="543">
        <v>59.8</v>
      </c>
      <c r="O118" s="544">
        <v>57.4</v>
      </c>
      <c r="P118" s="544">
        <v>63.2</v>
      </c>
      <c r="Q118" s="544">
        <v>55.3</v>
      </c>
      <c r="R118" s="544">
        <v>71.900000000000006</v>
      </c>
      <c r="S118" s="544">
        <v>77.7</v>
      </c>
      <c r="T118" s="544">
        <v>83.6</v>
      </c>
      <c r="U118" s="544">
        <v>80.2</v>
      </c>
      <c r="V118" s="544">
        <v>63.7</v>
      </c>
      <c r="W118" s="544">
        <v>72.7</v>
      </c>
      <c r="X118" s="544">
        <v>75.5</v>
      </c>
      <c r="Y118" s="544">
        <v>38</v>
      </c>
      <c r="Z118" s="544">
        <v>60.1</v>
      </c>
      <c r="AA118" s="544">
        <v>64.400000000000006</v>
      </c>
      <c r="AB118" s="544">
        <v>59.8</v>
      </c>
      <c r="AC118" s="544">
        <v>68.599999999999994</v>
      </c>
      <c r="AD118" s="544">
        <v>77.5</v>
      </c>
      <c r="AE118" s="544">
        <v>59.5</v>
      </c>
      <c r="AF118" s="544">
        <v>58.8</v>
      </c>
      <c r="AG118" s="544">
        <v>80.2</v>
      </c>
      <c r="AH118" s="544">
        <v>60</v>
      </c>
      <c r="AI118" s="544">
        <v>49.9</v>
      </c>
      <c r="AJ118" s="544">
        <v>68.8</v>
      </c>
      <c r="AK118" s="544">
        <v>73.099999999999994</v>
      </c>
      <c r="AL118" s="545">
        <v>75.900000000000006</v>
      </c>
    </row>
    <row r="119" spans="1:38" ht="17.25">
      <c r="B119" s="1200"/>
      <c r="C119" s="1032" t="s">
        <v>1318</v>
      </c>
      <c r="D119" s="540">
        <v>38</v>
      </c>
      <c r="E119" s="541">
        <v>42</v>
      </c>
      <c r="F119" s="541">
        <v>38.200000000000003</v>
      </c>
      <c r="G119" s="541">
        <v>34.200000000000003</v>
      </c>
      <c r="H119" s="541">
        <v>54.4</v>
      </c>
      <c r="I119" s="541">
        <v>32.5</v>
      </c>
      <c r="J119" s="541">
        <v>42.1</v>
      </c>
      <c r="K119" s="541">
        <v>38.6</v>
      </c>
      <c r="L119" s="541">
        <v>43.9</v>
      </c>
      <c r="M119" s="542">
        <v>57.9</v>
      </c>
      <c r="N119" s="543">
        <v>47.4</v>
      </c>
      <c r="O119" s="544">
        <v>28.9</v>
      </c>
      <c r="P119" s="544">
        <v>34.200000000000003</v>
      </c>
      <c r="Q119" s="544">
        <v>34.200000000000003</v>
      </c>
      <c r="R119" s="544">
        <v>50</v>
      </c>
      <c r="S119" s="544">
        <v>50</v>
      </c>
      <c r="T119" s="544">
        <v>63.2</v>
      </c>
      <c r="U119" s="544">
        <v>42.1</v>
      </c>
      <c r="V119" s="544">
        <v>15.8</v>
      </c>
      <c r="W119" s="544">
        <v>47.4</v>
      </c>
      <c r="X119" s="544">
        <v>34.200000000000003</v>
      </c>
      <c r="Y119" s="544">
        <v>21.1</v>
      </c>
      <c r="Z119" s="544">
        <v>34.200000000000003</v>
      </c>
      <c r="AA119" s="544">
        <v>39.5</v>
      </c>
      <c r="AB119" s="544">
        <v>39.5</v>
      </c>
      <c r="AC119" s="544">
        <v>47.4</v>
      </c>
      <c r="AD119" s="544">
        <v>44.7</v>
      </c>
      <c r="AE119" s="544">
        <v>36.799999999999997</v>
      </c>
      <c r="AF119" s="544">
        <v>34.200000000000003</v>
      </c>
      <c r="AG119" s="544">
        <v>52.6</v>
      </c>
      <c r="AH119" s="544">
        <v>36.799999999999997</v>
      </c>
      <c r="AI119" s="544">
        <v>42.1</v>
      </c>
      <c r="AJ119" s="544">
        <v>52.6</v>
      </c>
      <c r="AK119" s="544">
        <v>52.6</v>
      </c>
      <c r="AL119" s="545">
        <v>68.400000000000006</v>
      </c>
    </row>
    <row r="120" spans="1:38" ht="17.25">
      <c r="B120" s="1201"/>
      <c r="C120" s="1032" t="s">
        <v>8</v>
      </c>
      <c r="D120" s="540">
        <v>25000</v>
      </c>
      <c r="E120" s="541">
        <v>55.6</v>
      </c>
      <c r="F120" s="541">
        <v>51</v>
      </c>
      <c r="G120" s="541">
        <v>50.4</v>
      </c>
      <c r="H120" s="541">
        <v>72.900000000000006</v>
      </c>
      <c r="I120" s="541">
        <v>48.8</v>
      </c>
      <c r="J120" s="541">
        <v>52.5</v>
      </c>
      <c r="K120" s="541">
        <v>53.3</v>
      </c>
      <c r="L120" s="541">
        <v>54.3</v>
      </c>
      <c r="M120" s="542">
        <v>65.3</v>
      </c>
      <c r="N120" s="543">
        <v>55.1</v>
      </c>
      <c r="O120" s="544">
        <v>46.9</v>
      </c>
      <c r="P120" s="544">
        <v>53.2</v>
      </c>
      <c r="Q120" s="544">
        <v>47.6</v>
      </c>
      <c r="R120" s="544">
        <v>66.2</v>
      </c>
      <c r="S120" s="544">
        <v>72.400000000000006</v>
      </c>
      <c r="T120" s="544">
        <v>80.2</v>
      </c>
      <c r="U120" s="544">
        <v>65.7</v>
      </c>
      <c r="V120" s="544">
        <v>42.9</v>
      </c>
      <c r="W120" s="544">
        <v>55.6</v>
      </c>
      <c r="X120" s="544">
        <v>60.8</v>
      </c>
      <c r="Y120" s="544">
        <v>24</v>
      </c>
      <c r="Z120" s="544">
        <v>43.9</v>
      </c>
      <c r="AA120" s="544">
        <v>46.7</v>
      </c>
      <c r="AB120" s="544">
        <v>50.7</v>
      </c>
      <c r="AC120" s="544">
        <v>60</v>
      </c>
      <c r="AD120" s="544">
        <v>68.400000000000006</v>
      </c>
      <c r="AE120" s="544">
        <v>50.9</v>
      </c>
      <c r="AF120" s="544">
        <v>40.6</v>
      </c>
      <c r="AG120" s="544">
        <v>74.8</v>
      </c>
      <c r="AH120" s="544">
        <v>45.8</v>
      </c>
      <c r="AI120" s="544">
        <v>42.3</v>
      </c>
      <c r="AJ120" s="544">
        <v>59.6</v>
      </c>
      <c r="AK120" s="544">
        <v>62.8</v>
      </c>
      <c r="AL120" s="545">
        <v>73.7</v>
      </c>
    </row>
    <row r="121" spans="1:38" ht="13.5" customHeight="1">
      <c r="B121" s="1202" t="s">
        <v>1320</v>
      </c>
      <c r="C121" s="59" t="s">
        <v>126</v>
      </c>
      <c r="D121" s="1004">
        <v>8061</v>
      </c>
      <c r="E121" s="1005">
        <v>55.9</v>
      </c>
      <c r="F121" s="1005">
        <v>50.4</v>
      </c>
      <c r="G121" s="1005">
        <v>49.2</v>
      </c>
      <c r="H121" s="1005">
        <v>71.2</v>
      </c>
      <c r="I121" s="1005">
        <v>50.7</v>
      </c>
      <c r="J121" s="1005">
        <v>54.6</v>
      </c>
      <c r="K121" s="1005">
        <v>53.5</v>
      </c>
      <c r="L121" s="1005">
        <v>54.7</v>
      </c>
      <c r="M121" s="1006">
        <v>63.9</v>
      </c>
      <c r="N121" s="1007">
        <v>52.4</v>
      </c>
      <c r="O121" s="1008">
        <v>48.3</v>
      </c>
      <c r="P121" s="1008">
        <v>52.7</v>
      </c>
      <c r="Q121" s="1008">
        <v>45.8</v>
      </c>
      <c r="R121" s="1008">
        <v>64</v>
      </c>
      <c r="S121" s="1008">
        <v>70.5</v>
      </c>
      <c r="T121" s="1008">
        <v>79.3</v>
      </c>
      <c r="U121" s="1008">
        <v>67.900000000000006</v>
      </c>
      <c r="V121" s="1008">
        <v>46.7</v>
      </c>
      <c r="W121" s="1008">
        <v>55.2</v>
      </c>
      <c r="X121" s="1008">
        <v>60.9</v>
      </c>
      <c r="Y121" s="1008">
        <v>27.8</v>
      </c>
      <c r="Z121" s="1008">
        <v>46</v>
      </c>
      <c r="AA121" s="1008">
        <v>50.2</v>
      </c>
      <c r="AB121" s="1008">
        <v>52</v>
      </c>
      <c r="AC121" s="1008">
        <v>61.5</v>
      </c>
      <c r="AD121" s="1008">
        <v>67.7</v>
      </c>
      <c r="AE121" s="1008">
        <v>50.3</v>
      </c>
      <c r="AF121" s="1008">
        <v>42.4</v>
      </c>
      <c r="AG121" s="1008">
        <v>73.8</v>
      </c>
      <c r="AH121" s="1008">
        <v>49.8</v>
      </c>
      <c r="AI121" s="1008">
        <v>40.5</v>
      </c>
      <c r="AJ121" s="1008">
        <v>57.6</v>
      </c>
      <c r="AK121" s="1008">
        <v>61.7</v>
      </c>
      <c r="AL121" s="1009">
        <v>72.400000000000006</v>
      </c>
    </row>
    <row r="122" spans="1:38" ht="17.25">
      <c r="B122" s="1200"/>
      <c r="C122" s="60" t="s">
        <v>127</v>
      </c>
      <c r="D122" s="540">
        <v>877</v>
      </c>
      <c r="E122" s="541">
        <v>65.2</v>
      </c>
      <c r="F122" s="541">
        <v>57.5</v>
      </c>
      <c r="G122" s="541">
        <v>57</v>
      </c>
      <c r="H122" s="541">
        <v>78.2</v>
      </c>
      <c r="I122" s="541">
        <v>61.8</v>
      </c>
      <c r="J122" s="541">
        <v>66.2</v>
      </c>
      <c r="K122" s="541">
        <v>64.099999999999994</v>
      </c>
      <c r="L122" s="541">
        <v>63.2</v>
      </c>
      <c r="M122" s="542">
        <v>71.5</v>
      </c>
      <c r="N122" s="543">
        <v>59.4</v>
      </c>
      <c r="O122" s="544">
        <v>55.5</v>
      </c>
      <c r="P122" s="544">
        <v>59.1</v>
      </c>
      <c r="Q122" s="544">
        <v>55</v>
      </c>
      <c r="R122" s="544">
        <v>73.099999999999994</v>
      </c>
      <c r="S122" s="544">
        <v>77.3</v>
      </c>
      <c r="T122" s="544">
        <v>84.2</v>
      </c>
      <c r="U122" s="544">
        <v>77.2</v>
      </c>
      <c r="V122" s="544">
        <v>60</v>
      </c>
      <c r="W122" s="544">
        <v>66.7</v>
      </c>
      <c r="X122" s="544">
        <v>72.900000000000006</v>
      </c>
      <c r="Y122" s="544">
        <v>35.1</v>
      </c>
      <c r="Z122" s="544">
        <v>58.7</v>
      </c>
      <c r="AA122" s="544">
        <v>61.3</v>
      </c>
      <c r="AB122" s="544">
        <v>64.7</v>
      </c>
      <c r="AC122" s="544">
        <v>72.5</v>
      </c>
      <c r="AD122" s="544">
        <v>75.8</v>
      </c>
      <c r="AE122" s="544">
        <v>62.7</v>
      </c>
      <c r="AF122" s="544">
        <v>53.7</v>
      </c>
      <c r="AG122" s="544">
        <v>79.900000000000006</v>
      </c>
      <c r="AH122" s="544">
        <v>60.1</v>
      </c>
      <c r="AI122" s="544">
        <v>49.5</v>
      </c>
      <c r="AJ122" s="544">
        <v>66.099999999999994</v>
      </c>
      <c r="AK122" s="544">
        <v>70.2</v>
      </c>
      <c r="AL122" s="545">
        <v>78.2</v>
      </c>
    </row>
    <row r="123" spans="1:38" ht="17.25">
      <c r="B123" s="1200"/>
      <c r="C123" s="60" t="s">
        <v>128</v>
      </c>
      <c r="D123" s="540">
        <v>1747</v>
      </c>
      <c r="E123" s="541">
        <v>57.7</v>
      </c>
      <c r="F123" s="541">
        <v>50.3</v>
      </c>
      <c r="G123" s="541">
        <v>49.7</v>
      </c>
      <c r="H123" s="541">
        <v>72.2</v>
      </c>
      <c r="I123" s="541">
        <v>53.9</v>
      </c>
      <c r="J123" s="541">
        <v>53.6</v>
      </c>
      <c r="K123" s="541">
        <v>56.8</v>
      </c>
      <c r="L123" s="541">
        <v>58.2</v>
      </c>
      <c r="M123" s="542">
        <v>65.5</v>
      </c>
      <c r="N123" s="543">
        <v>53.2</v>
      </c>
      <c r="O123" s="544">
        <v>47.4</v>
      </c>
      <c r="P123" s="544">
        <v>53</v>
      </c>
      <c r="Q123" s="544">
        <v>46.4</v>
      </c>
      <c r="R123" s="544">
        <v>64.599999999999994</v>
      </c>
      <c r="S123" s="544">
        <v>71.7</v>
      </c>
      <c r="T123" s="544">
        <v>80.3</v>
      </c>
      <c r="U123" s="544">
        <v>69.3</v>
      </c>
      <c r="V123" s="544">
        <v>48.8</v>
      </c>
      <c r="W123" s="544">
        <v>63</v>
      </c>
      <c r="X123" s="544">
        <v>69.7</v>
      </c>
      <c r="Y123" s="544">
        <v>25.5</v>
      </c>
      <c r="Z123" s="544">
        <v>47.2</v>
      </c>
      <c r="AA123" s="544">
        <v>48.6</v>
      </c>
      <c r="AB123" s="544">
        <v>49.5</v>
      </c>
      <c r="AC123" s="544">
        <v>62.6</v>
      </c>
      <c r="AD123" s="544">
        <v>71.400000000000006</v>
      </c>
      <c r="AE123" s="544">
        <v>52.9</v>
      </c>
      <c r="AF123" s="544">
        <v>46.1</v>
      </c>
      <c r="AG123" s="544">
        <v>79.5</v>
      </c>
      <c r="AH123" s="544">
        <v>50.7</v>
      </c>
      <c r="AI123" s="544">
        <v>44.5</v>
      </c>
      <c r="AJ123" s="544">
        <v>59.8</v>
      </c>
      <c r="AK123" s="544">
        <v>62.3</v>
      </c>
      <c r="AL123" s="545">
        <v>74.5</v>
      </c>
    </row>
    <row r="124" spans="1:38" ht="17.25">
      <c r="B124" s="1203"/>
      <c r="C124" s="60" t="s">
        <v>129</v>
      </c>
      <c r="D124" s="540">
        <v>3507</v>
      </c>
      <c r="E124" s="541">
        <v>50</v>
      </c>
      <c r="F124" s="541">
        <v>50.7</v>
      </c>
      <c r="G124" s="541">
        <v>46.7</v>
      </c>
      <c r="H124" s="541">
        <v>71.7</v>
      </c>
      <c r="I124" s="541">
        <v>39</v>
      </c>
      <c r="J124" s="541">
        <v>47.7</v>
      </c>
      <c r="K124" s="541">
        <v>45.6</v>
      </c>
      <c r="L124" s="541">
        <v>46.1</v>
      </c>
      <c r="M124" s="542">
        <v>63</v>
      </c>
      <c r="N124" s="543">
        <v>56.1</v>
      </c>
      <c r="O124" s="544">
        <v>45.3</v>
      </c>
      <c r="P124" s="544">
        <v>49.4</v>
      </c>
      <c r="Q124" s="544">
        <v>44.1</v>
      </c>
      <c r="R124" s="544">
        <v>65</v>
      </c>
      <c r="S124" s="544">
        <v>70.7</v>
      </c>
      <c r="T124" s="544">
        <v>79.3</v>
      </c>
      <c r="U124" s="544">
        <v>57</v>
      </c>
      <c r="V124" s="544">
        <v>32.700000000000003</v>
      </c>
      <c r="W124" s="544">
        <v>45.1</v>
      </c>
      <c r="X124" s="544">
        <v>48.3</v>
      </c>
      <c r="Y124" s="544">
        <v>15.9</v>
      </c>
      <c r="Z124" s="544">
        <v>34.799999999999997</v>
      </c>
      <c r="AA124" s="544">
        <v>41.2</v>
      </c>
      <c r="AB124" s="544">
        <v>47.2</v>
      </c>
      <c r="AC124" s="544">
        <v>54.8</v>
      </c>
      <c r="AD124" s="544">
        <v>61.8</v>
      </c>
      <c r="AE124" s="544">
        <v>44.1</v>
      </c>
      <c r="AF124" s="544">
        <v>30.9</v>
      </c>
      <c r="AG124" s="544">
        <v>68.900000000000006</v>
      </c>
      <c r="AH124" s="544">
        <v>35.200000000000003</v>
      </c>
      <c r="AI124" s="544">
        <v>34.299999999999997</v>
      </c>
      <c r="AJ124" s="544">
        <v>56.2</v>
      </c>
      <c r="AK124" s="544">
        <v>59.2</v>
      </c>
      <c r="AL124" s="545">
        <v>73.5</v>
      </c>
    </row>
    <row r="125" spans="1:38" ht="17.25">
      <c r="B125" s="1203"/>
      <c r="C125" s="60" t="s">
        <v>130</v>
      </c>
      <c r="D125" s="540">
        <v>5225</v>
      </c>
      <c r="E125" s="541">
        <v>56.1</v>
      </c>
      <c r="F125" s="541">
        <v>52.6</v>
      </c>
      <c r="G125" s="541">
        <v>55.9</v>
      </c>
      <c r="H125" s="541">
        <v>75.400000000000006</v>
      </c>
      <c r="I125" s="541">
        <v>45.1</v>
      </c>
      <c r="J125" s="541">
        <v>52.5</v>
      </c>
      <c r="K125" s="541">
        <v>54.2</v>
      </c>
      <c r="L125" s="541">
        <v>54.8</v>
      </c>
      <c r="M125" s="542">
        <v>68.099999999999994</v>
      </c>
      <c r="N125" s="543">
        <v>58.8</v>
      </c>
      <c r="O125" s="544">
        <v>46.4</v>
      </c>
      <c r="P125" s="544">
        <v>55.9</v>
      </c>
      <c r="Q125" s="544">
        <v>56</v>
      </c>
      <c r="R125" s="544">
        <v>69.3</v>
      </c>
      <c r="S125" s="544">
        <v>74.900000000000006</v>
      </c>
      <c r="T125" s="544">
        <v>82</v>
      </c>
      <c r="U125" s="544">
        <v>63.5</v>
      </c>
      <c r="V125" s="544">
        <v>35.200000000000003</v>
      </c>
      <c r="W125" s="544">
        <v>53.3</v>
      </c>
      <c r="X125" s="544">
        <v>57.6</v>
      </c>
      <c r="Y125" s="544">
        <v>19</v>
      </c>
      <c r="Z125" s="544">
        <v>42</v>
      </c>
      <c r="AA125" s="544">
        <v>41.6</v>
      </c>
      <c r="AB125" s="544">
        <v>56.6</v>
      </c>
      <c r="AC125" s="544">
        <v>59.4</v>
      </c>
      <c r="AD125" s="544">
        <v>71.3</v>
      </c>
      <c r="AE125" s="544">
        <v>56.1</v>
      </c>
      <c r="AF125" s="544">
        <v>35.299999999999997</v>
      </c>
      <c r="AG125" s="544">
        <v>77</v>
      </c>
      <c r="AH125" s="544">
        <v>40.5</v>
      </c>
      <c r="AI125" s="544">
        <v>46.8</v>
      </c>
      <c r="AJ125" s="544">
        <v>62.9</v>
      </c>
      <c r="AK125" s="544">
        <v>66.599999999999994</v>
      </c>
      <c r="AL125" s="545">
        <v>74.8</v>
      </c>
    </row>
    <row r="126" spans="1:38" ht="17.25">
      <c r="B126" s="1203"/>
      <c r="C126" s="1032" t="s">
        <v>131</v>
      </c>
      <c r="D126" s="540">
        <v>1212</v>
      </c>
      <c r="E126" s="541">
        <v>41.3</v>
      </c>
      <c r="F126" s="541">
        <v>45.9</v>
      </c>
      <c r="G126" s="541">
        <v>36.299999999999997</v>
      </c>
      <c r="H126" s="541">
        <v>64.7</v>
      </c>
      <c r="I126" s="541">
        <v>35</v>
      </c>
      <c r="J126" s="541">
        <v>31.9</v>
      </c>
      <c r="K126" s="541">
        <v>33.700000000000003</v>
      </c>
      <c r="L126" s="541">
        <v>34.299999999999997</v>
      </c>
      <c r="M126" s="542">
        <v>54.8</v>
      </c>
      <c r="N126" s="543">
        <v>49.7</v>
      </c>
      <c r="O126" s="544">
        <v>42.2</v>
      </c>
      <c r="P126" s="544">
        <v>43.2</v>
      </c>
      <c r="Q126" s="544">
        <v>29.5</v>
      </c>
      <c r="R126" s="544">
        <v>56.1</v>
      </c>
      <c r="S126" s="544">
        <v>64.7</v>
      </c>
      <c r="T126" s="544">
        <v>73.3</v>
      </c>
      <c r="U126" s="544">
        <v>56.2</v>
      </c>
      <c r="V126" s="544">
        <v>34.6</v>
      </c>
      <c r="W126" s="544">
        <v>35.200000000000003</v>
      </c>
      <c r="X126" s="544">
        <v>45.6</v>
      </c>
      <c r="Y126" s="544">
        <v>14.4</v>
      </c>
      <c r="Z126" s="544">
        <v>23.8</v>
      </c>
      <c r="AA126" s="544">
        <v>39.700000000000003</v>
      </c>
      <c r="AB126" s="544">
        <v>20.5</v>
      </c>
      <c r="AC126" s="544">
        <v>35.5</v>
      </c>
      <c r="AD126" s="544">
        <v>47.9</v>
      </c>
      <c r="AE126" s="544">
        <v>23.9</v>
      </c>
      <c r="AF126" s="544">
        <v>29.1</v>
      </c>
      <c r="AG126" s="544">
        <v>54.6</v>
      </c>
      <c r="AH126" s="544">
        <v>30</v>
      </c>
      <c r="AI126" s="544">
        <v>18.3</v>
      </c>
      <c r="AJ126" s="544">
        <v>46</v>
      </c>
      <c r="AK126" s="544">
        <v>47.4</v>
      </c>
      <c r="AL126" s="545">
        <v>70.900000000000006</v>
      </c>
    </row>
    <row r="127" spans="1:38" ht="12.75" customHeight="1">
      <c r="A127" s="85"/>
      <c r="B127" s="1203"/>
      <c r="C127" s="1032" t="s">
        <v>1321</v>
      </c>
      <c r="D127" s="540">
        <v>3910</v>
      </c>
      <c r="E127" s="541">
        <v>60</v>
      </c>
      <c r="F127" s="541">
        <v>50.2</v>
      </c>
      <c r="G127" s="541">
        <v>51.5</v>
      </c>
      <c r="H127" s="541">
        <v>74.8</v>
      </c>
      <c r="I127" s="541">
        <v>57</v>
      </c>
      <c r="J127" s="541">
        <v>54.5</v>
      </c>
      <c r="K127" s="541">
        <v>59.7</v>
      </c>
      <c r="L127" s="541">
        <v>61.8</v>
      </c>
      <c r="M127" s="542">
        <v>67.5</v>
      </c>
      <c r="N127" s="543">
        <v>55.4</v>
      </c>
      <c r="O127" s="544">
        <v>45</v>
      </c>
      <c r="P127" s="544">
        <v>54.9</v>
      </c>
      <c r="Q127" s="544">
        <v>48.1</v>
      </c>
      <c r="R127" s="544">
        <v>68.7</v>
      </c>
      <c r="S127" s="544">
        <v>74.900000000000006</v>
      </c>
      <c r="T127" s="544">
        <v>80.8</v>
      </c>
      <c r="U127" s="544">
        <v>69.900000000000006</v>
      </c>
      <c r="V127" s="544">
        <v>50.2</v>
      </c>
      <c r="W127" s="544">
        <v>68.7</v>
      </c>
      <c r="X127" s="544">
        <v>72.900000000000006</v>
      </c>
      <c r="Y127" s="544">
        <v>29.6</v>
      </c>
      <c r="Z127" s="544">
        <v>50.9</v>
      </c>
      <c r="AA127" s="544">
        <v>48.1</v>
      </c>
      <c r="AB127" s="544">
        <v>49.9</v>
      </c>
      <c r="AC127" s="544">
        <v>65.400000000000006</v>
      </c>
      <c r="AD127" s="544">
        <v>74.400000000000006</v>
      </c>
      <c r="AE127" s="544">
        <v>54.9</v>
      </c>
      <c r="AF127" s="544">
        <v>49.7</v>
      </c>
      <c r="AG127" s="544">
        <v>81.3</v>
      </c>
      <c r="AH127" s="544">
        <v>53.2</v>
      </c>
      <c r="AI127" s="544">
        <v>51</v>
      </c>
      <c r="AJ127" s="544">
        <v>63.3</v>
      </c>
      <c r="AK127" s="544">
        <v>65.3</v>
      </c>
      <c r="AL127" s="545">
        <v>73.900000000000006</v>
      </c>
    </row>
    <row r="128" spans="1:38" ht="17.25">
      <c r="A128" s="628"/>
      <c r="B128" s="1203"/>
      <c r="C128" s="1032" t="s">
        <v>1318</v>
      </c>
      <c r="D128" s="540">
        <v>461</v>
      </c>
      <c r="E128" s="541">
        <v>62</v>
      </c>
      <c r="F128" s="541">
        <v>57.7</v>
      </c>
      <c r="G128" s="541">
        <v>54.3</v>
      </c>
      <c r="H128" s="541">
        <v>82</v>
      </c>
      <c r="I128" s="541">
        <v>53.8</v>
      </c>
      <c r="J128" s="541">
        <v>57.4</v>
      </c>
      <c r="K128" s="541">
        <v>61</v>
      </c>
      <c r="L128" s="541">
        <v>60.7</v>
      </c>
      <c r="M128" s="542">
        <v>73.2</v>
      </c>
      <c r="N128" s="543">
        <v>63.8</v>
      </c>
      <c r="O128" s="544">
        <v>51.6</v>
      </c>
      <c r="P128" s="544">
        <v>62.5</v>
      </c>
      <c r="Q128" s="544">
        <v>46.2</v>
      </c>
      <c r="R128" s="544">
        <v>76.400000000000006</v>
      </c>
      <c r="S128" s="544">
        <v>82.6</v>
      </c>
      <c r="T128" s="544">
        <v>87</v>
      </c>
      <c r="U128" s="544">
        <v>70.7</v>
      </c>
      <c r="V128" s="544">
        <v>44.9</v>
      </c>
      <c r="W128" s="544">
        <v>61.6</v>
      </c>
      <c r="X128" s="544">
        <v>69.2</v>
      </c>
      <c r="Y128" s="544">
        <v>24.1</v>
      </c>
      <c r="Z128" s="544">
        <v>52.3</v>
      </c>
      <c r="AA128" s="544">
        <v>55.1</v>
      </c>
      <c r="AB128" s="544">
        <v>52.5</v>
      </c>
      <c r="AC128" s="544">
        <v>64.599999999999994</v>
      </c>
      <c r="AD128" s="544">
        <v>75.7</v>
      </c>
      <c r="AE128" s="544">
        <v>59.2</v>
      </c>
      <c r="AF128" s="544">
        <v>47.9</v>
      </c>
      <c r="AG128" s="544">
        <v>82.2</v>
      </c>
      <c r="AH128" s="544">
        <v>49.2</v>
      </c>
      <c r="AI128" s="544">
        <v>50.8</v>
      </c>
      <c r="AJ128" s="544">
        <v>71.8</v>
      </c>
      <c r="AK128" s="544">
        <v>70.5</v>
      </c>
      <c r="AL128" s="545">
        <v>77.400000000000006</v>
      </c>
    </row>
    <row r="129" spans="2:38" ht="13.5" customHeight="1">
      <c r="B129" s="1204"/>
      <c r="C129" s="1013" t="s">
        <v>8</v>
      </c>
      <c r="D129" s="534">
        <v>25000</v>
      </c>
      <c r="E129" s="541">
        <v>55.6</v>
      </c>
      <c r="F129" s="541">
        <v>51</v>
      </c>
      <c r="G129" s="541">
        <v>50.4</v>
      </c>
      <c r="H129" s="541">
        <v>72.900000000000006</v>
      </c>
      <c r="I129" s="541">
        <v>48.8</v>
      </c>
      <c r="J129" s="541">
        <v>52.5</v>
      </c>
      <c r="K129" s="541">
        <v>53.3</v>
      </c>
      <c r="L129" s="541">
        <v>54.3</v>
      </c>
      <c r="M129" s="542">
        <v>65.3</v>
      </c>
      <c r="N129" s="543">
        <v>55.1</v>
      </c>
      <c r="O129" s="544">
        <v>46.9</v>
      </c>
      <c r="P129" s="544">
        <v>53.2</v>
      </c>
      <c r="Q129" s="544">
        <v>47.6</v>
      </c>
      <c r="R129" s="544">
        <v>66.2</v>
      </c>
      <c r="S129" s="544">
        <v>72.400000000000006</v>
      </c>
      <c r="T129" s="544">
        <v>80.2</v>
      </c>
      <c r="U129" s="544">
        <v>65.7</v>
      </c>
      <c r="V129" s="544">
        <v>42.9</v>
      </c>
      <c r="W129" s="544">
        <v>55.6</v>
      </c>
      <c r="X129" s="544">
        <v>60.8</v>
      </c>
      <c r="Y129" s="544">
        <v>24</v>
      </c>
      <c r="Z129" s="544">
        <v>43.9</v>
      </c>
      <c r="AA129" s="544">
        <v>46.7</v>
      </c>
      <c r="AB129" s="544">
        <v>50.7</v>
      </c>
      <c r="AC129" s="544">
        <v>60</v>
      </c>
      <c r="AD129" s="544">
        <v>68.400000000000006</v>
      </c>
      <c r="AE129" s="544">
        <v>50.9</v>
      </c>
      <c r="AF129" s="544">
        <v>40.6</v>
      </c>
      <c r="AG129" s="544">
        <v>74.8</v>
      </c>
      <c r="AH129" s="544">
        <v>45.8</v>
      </c>
      <c r="AI129" s="544">
        <v>42.3</v>
      </c>
      <c r="AJ129" s="544">
        <v>59.6</v>
      </c>
      <c r="AK129" s="544">
        <v>62.8</v>
      </c>
      <c r="AL129" s="545">
        <v>73.7</v>
      </c>
    </row>
    <row r="130" spans="2:38" ht="29.25" customHeight="1">
      <c r="B130" s="1194" t="s">
        <v>132</v>
      </c>
      <c r="C130" s="516" t="s">
        <v>133</v>
      </c>
      <c r="D130" s="1004">
        <v>439</v>
      </c>
      <c r="E130" s="1005">
        <v>49.6</v>
      </c>
      <c r="F130" s="1005">
        <v>38.700000000000003</v>
      </c>
      <c r="G130" s="1005">
        <v>44.2</v>
      </c>
      <c r="H130" s="1005">
        <v>58</v>
      </c>
      <c r="I130" s="1005">
        <v>48.5</v>
      </c>
      <c r="J130" s="1005">
        <v>50.9</v>
      </c>
      <c r="K130" s="1005">
        <v>50.3</v>
      </c>
      <c r="L130" s="1005">
        <v>52.7</v>
      </c>
      <c r="M130" s="1006">
        <v>49.1</v>
      </c>
      <c r="N130" s="1007">
        <v>41.5</v>
      </c>
      <c r="O130" s="1008">
        <v>36</v>
      </c>
      <c r="P130" s="1008">
        <v>45.8</v>
      </c>
      <c r="Q130" s="1008">
        <v>42.6</v>
      </c>
      <c r="R130" s="1008">
        <v>53.1</v>
      </c>
      <c r="S130" s="1008">
        <v>56.3</v>
      </c>
      <c r="T130" s="1008">
        <v>64.7</v>
      </c>
      <c r="U130" s="1008">
        <v>62.2</v>
      </c>
      <c r="V130" s="1008">
        <v>42.4</v>
      </c>
      <c r="W130" s="1008">
        <v>52.6</v>
      </c>
      <c r="X130" s="1008">
        <v>66.3</v>
      </c>
      <c r="Y130" s="1008">
        <v>31.2</v>
      </c>
      <c r="Z130" s="1008">
        <v>36.200000000000003</v>
      </c>
      <c r="AA130" s="1008">
        <v>47.4</v>
      </c>
      <c r="AB130" s="1008">
        <v>49</v>
      </c>
      <c r="AC130" s="1008">
        <v>56.3</v>
      </c>
      <c r="AD130" s="1008">
        <v>67.7</v>
      </c>
      <c r="AE130" s="1008">
        <v>41.5</v>
      </c>
      <c r="AF130" s="1008">
        <v>41.7</v>
      </c>
      <c r="AG130" s="1008">
        <v>72.900000000000006</v>
      </c>
      <c r="AH130" s="1008">
        <v>44.9</v>
      </c>
      <c r="AI130" s="1008">
        <v>40.299999999999997</v>
      </c>
      <c r="AJ130" s="1008">
        <v>45.6</v>
      </c>
      <c r="AK130" s="1008">
        <v>50.1</v>
      </c>
      <c r="AL130" s="1009">
        <v>51.5</v>
      </c>
    </row>
    <row r="131" spans="2:38" ht="32.25" customHeight="1">
      <c r="B131" s="1195"/>
      <c r="C131" s="930" t="s">
        <v>134</v>
      </c>
      <c r="D131" s="540">
        <v>1645</v>
      </c>
      <c r="E131" s="541">
        <v>66.2</v>
      </c>
      <c r="F131" s="541">
        <v>54.7</v>
      </c>
      <c r="G131" s="541">
        <v>60.9</v>
      </c>
      <c r="H131" s="541">
        <v>78.3</v>
      </c>
      <c r="I131" s="541">
        <v>62.4</v>
      </c>
      <c r="J131" s="541">
        <v>66.400000000000006</v>
      </c>
      <c r="K131" s="541">
        <v>66.099999999999994</v>
      </c>
      <c r="L131" s="541">
        <v>67.2</v>
      </c>
      <c r="M131" s="542">
        <v>72</v>
      </c>
      <c r="N131" s="543">
        <v>56</v>
      </c>
      <c r="O131" s="544">
        <v>53.4</v>
      </c>
      <c r="P131" s="544">
        <v>61.4</v>
      </c>
      <c r="Q131" s="544">
        <v>60.4</v>
      </c>
      <c r="R131" s="544">
        <v>71.8</v>
      </c>
      <c r="S131" s="544">
        <v>78.2</v>
      </c>
      <c r="T131" s="544">
        <v>84.8</v>
      </c>
      <c r="U131" s="544">
        <v>75.599999999999994</v>
      </c>
      <c r="V131" s="544">
        <v>54.7</v>
      </c>
      <c r="W131" s="544">
        <v>65.8</v>
      </c>
      <c r="X131" s="544">
        <v>75.7</v>
      </c>
      <c r="Y131" s="544">
        <v>42.7</v>
      </c>
      <c r="Z131" s="544">
        <v>60.1</v>
      </c>
      <c r="AA131" s="544">
        <v>64.099999999999994</v>
      </c>
      <c r="AB131" s="544">
        <v>64.400000000000006</v>
      </c>
      <c r="AC131" s="544">
        <v>70.599999999999994</v>
      </c>
      <c r="AD131" s="544">
        <v>79.3</v>
      </c>
      <c r="AE131" s="544">
        <v>61.6</v>
      </c>
      <c r="AF131" s="544">
        <v>57.3</v>
      </c>
      <c r="AG131" s="544">
        <v>82.8</v>
      </c>
      <c r="AH131" s="544">
        <v>64.099999999999994</v>
      </c>
      <c r="AI131" s="544">
        <v>54.8</v>
      </c>
      <c r="AJ131" s="544">
        <v>70</v>
      </c>
      <c r="AK131" s="544">
        <v>71.7</v>
      </c>
      <c r="AL131" s="545">
        <v>74.2</v>
      </c>
    </row>
    <row r="132" spans="2:38" ht="18" customHeight="1">
      <c r="B132" s="1195"/>
      <c r="C132" s="42" t="s">
        <v>135</v>
      </c>
      <c r="D132" s="540">
        <v>18479</v>
      </c>
      <c r="E132" s="541">
        <v>62.2</v>
      </c>
      <c r="F132" s="541">
        <v>56.3</v>
      </c>
      <c r="G132" s="541">
        <v>56.1</v>
      </c>
      <c r="H132" s="541">
        <v>81</v>
      </c>
      <c r="I132" s="541">
        <v>54.1</v>
      </c>
      <c r="J132" s="541">
        <v>59.4</v>
      </c>
      <c r="K132" s="541">
        <v>60.3</v>
      </c>
      <c r="L132" s="541">
        <v>61.1</v>
      </c>
      <c r="M132" s="542">
        <v>73.2</v>
      </c>
      <c r="N132" s="543">
        <v>60.6</v>
      </c>
      <c r="O132" s="544">
        <v>52</v>
      </c>
      <c r="P132" s="544">
        <v>59.8</v>
      </c>
      <c r="Q132" s="544">
        <v>52.4</v>
      </c>
      <c r="R132" s="544">
        <v>74.2</v>
      </c>
      <c r="S132" s="544">
        <v>80.599999999999994</v>
      </c>
      <c r="T132" s="544">
        <v>88.1</v>
      </c>
      <c r="U132" s="544">
        <v>72.400000000000006</v>
      </c>
      <c r="V132" s="544">
        <v>47.6</v>
      </c>
      <c r="W132" s="544">
        <v>61.5</v>
      </c>
      <c r="X132" s="544">
        <v>67.400000000000006</v>
      </c>
      <c r="Y132" s="544">
        <v>25.7</v>
      </c>
      <c r="Z132" s="544">
        <v>50.2</v>
      </c>
      <c r="AA132" s="544">
        <v>52.5</v>
      </c>
      <c r="AB132" s="544">
        <v>57.5</v>
      </c>
      <c r="AC132" s="544">
        <v>68.2</v>
      </c>
      <c r="AD132" s="544">
        <v>76.7</v>
      </c>
      <c r="AE132" s="544">
        <v>58.4</v>
      </c>
      <c r="AF132" s="544">
        <v>45.9</v>
      </c>
      <c r="AG132" s="544">
        <v>83.8</v>
      </c>
      <c r="AH132" s="544">
        <v>51.1</v>
      </c>
      <c r="AI132" s="544">
        <v>48.3</v>
      </c>
      <c r="AJ132" s="544">
        <v>68.8</v>
      </c>
      <c r="AK132" s="544">
        <v>72.599999999999994</v>
      </c>
      <c r="AL132" s="545">
        <v>78.3</v>
      </c>
    </row>
    <row r="133" spans="2:38" ht="18" customHeight="1">
      <c r="B133" s="1195"/>
      <c r="C133" s="1034" t="s">
        <v>136</v>
      </c>
      <c r="D133" s="540">
        <v>4437</v>
      </c>
      <c r="E133" s="541">
        <v>25</v>
      </c>
      <c r="F133" s="541">
        <v>28.9</v>
      </c>
      <c r="G133" s="541">
        <v>23.4</v>
      </c>
      <c r="H133" s="541">
        <v>39</v>
      </c>
      <c r="I133" s="541">
        <v>21.6</v>
      </c>
      <c r="J133" s="541">
        <v>18.5</v>
      </c>
      <c r="K133" s="541">
        <v>19.5</v>
      </c>
      <c r="L133" s="541">
        <v>21.4</v>
      </c>
      <c r="M133" s="542">
        <v>31.6</v>
      </c>
      <c r="N133" s="543">
        <v>33.200000000000003</v>
      </c>
      <c r="O133" s="544">
        <v>24.5</v>
      </c>
      <c r="P133" s="544">
        <v>23.4</v>
      </c>
      <c r="Q133" s="544">
        <v>23.4</v>
      </c>
      <c r="R133" s="544">
        <v>32.299999999999997</v>
      </c>
      <c r="S133" s="544">
        <v>37.5</v>
      </c>
      <c r="T133" s="544">
        <v>47.1</v>
      </c>
      <c r="U133" s="544">
        <v>34.6</v>
      </c>
      <c r="V133" s="544">
        <v>18.7</v>
      </c>
      <c r="W133" s="544">
        <v>27.5</v>
      </c>
      <c r="X133" s="544">
        <v>27.3</v>
      </c>
      <c r="Y133" s="544">
        <v>8.8000000000000007</v>
      </c>
      <c r="Z133" s="544">
        <v>12.6</v>
      </c>
      <c r="AA133" s="544">
        <v>15.8</v>
      </c>
      <c r="AB133" s="544">
        <v>17.399999999999999</v>
      </c>
      <c r="AC133" s="544">
        <v>22.3</v>
      </c>
      <c r="AD133" s="544">
        <v>30</v>
      </c>
      <c r="AE133" s="544">
        <v>16.3</v>
      </c>
      <c r="AF133" s="544">
        <v>12.1</v>
      </c>
      <c r="AG133" s="544">
        <v>34.700000000000003</v>
      </c>
      <c r="AH133" s="544">
        <v>16.7</v>
      </c>
      <c r="AI133" s="544">
        <v>12.7</v>
      </c>
      <c r="AJ133" s="544">
        <v>18.7</v>
      </c>
      <c r="AK133" s="544">
        <v>19.899999999999999</v>
      </c>
      <c r="AL133" s="545">
        <v>56.1</v>
      </c>
    </row>
    <row r="134" spans="2:38" ht="18" customHeight="1">
      <c r="B134" s="1205"/>
      <c r="C134" s="1013" t="s">
        <v>8</v>
      </c>
      <c r="D134" s="534">
        <v>25000</v>
      </c>
      <c r="E134" s="535">
        <v>55.6</v>
      </c>
      <c r="F134" s="535">
        <v>51</v>
      </c>
      <c r="G134" s="535">
        <v>50.4</v>
      </c>
      <c r="H134" s="535">
        <v>72.900000000000006</v>
      </c>
      <c r="I134" s="535">
        <v>48.8</v>
      </c>
      <c r="J134" s="535">
        <v>52.5</v>
      </c>
      <c r="K134" s="535">
        <v>53.3</v>
      </c>
      <c r="L134" s="535">
        <v>54.3</v>
      </c>
      <c r="M134" s="536">
        <v>65.3</v>
      </c>
      <c r="N134" s="537">
        <v>55.1</v>
      </c>
      <c r="O134" s="538">
        <v>46.9</v>
      </c>
      <c r="P134" s="538">
        <v>53.2</v>
      </c>
      <c r="Q134" s="538">
        <v>47.6</v>
      </c>
      <c r="R134" s="538">
        <v>66.2</v>
      </c>
      <c r="S134" s="538">
        <v>72.400000000000006</v>
      </c>
      <c r="T134" s="538">
        <v>80.2</v>
      </c>
      <c r="U134" s="538">
        <v>65.7</v>
      </c>
      <c r="V134" s="538">
        <v>42.9</v>
      </c>
      <c r="W134" s="538">
        <v>55.6</v>
      </c>
      <c r="X134" s="538">
        <v>60.8</v>
      </c>
      <c r="Y134" s="538">
        <v>24</v>
      </c>
      <c r="Z134" s="538">
        <v>43.9</v>
      </c>
      <c r="AA134" s="538">
        <v>46.7</v>
      </c>
      <c r="AB134" s="538">
        <v>50.7</v>
      </c>
      <c r="AC134" s="538">
        <v>60</v>
      </c>
      <c r="AD134" s="538">
        <v>68.400000000000006</v>
      </c>
      <c r="AE134" s="538">
        <v>50.9</v>
      </c>
      <c r="AF134" s="538">
        <v>40.6</v>
      </c>
      <c r="AG134" s="538">
        <v>74.8</v>
      </c>
      <c r="AH134" s="538">
        <v>45.8</v>
      </c>
      <c r="AI134" s="538">
        <v>42.3</v>
      </c>
      <c r="AJ134" s="538">
        <v>59.6</v>
      </c>
      <c r="AK134" s="538">
        <v>62.8</v>
      </c>
      <c r="AL134" s="539">
        <v>73.7</v>
      </c>
    </row>
    <row r="135" spans="2:38" ht="24" customHeight="1">
      <c r="B135" s="1194" t="s">
        <v>137</v>
      </c>
      <c r="C135" s="48" t="s">
        <v>138</v>
      </c>
      <c r="D135" s="1004">
        <v>4951</v>
      </c>
      <c r="E135" s="1005">
        <v>64.8</v>
      </c>
      <c r="F135" s="1005">
        <v>60.5</v>
      </c>
      <c r="G135" s="1005">
        <v>59.3</v>
      </c>
      <c r="H135" s="1005">
        <v>83.3</v>
      </c>
      <c r="I135" s="1005">
        <v>55.8</v>
      </c>
      <c r="J135" s="1005">
        <v>62.8</v>
      </c>
      <c r="K135" s="1005">
        <v>63.1</v>
      </c>
      <c r="L135" s="1005">
        <v>62.5</v>
      </c>
      <c r="M135" s="1006">
        <v>76.8</v>
      </c>
      <c r="N135" s="1007">
        <v>64.3</v>
      </c>
      <c r="O135" s="1008">
        <v>56.6</v>
      </c>
      <c r="P135" s="1008">
        <v>63.6</v>
      </c>
      <c r="Q135" s="1008">
        <v>54.9</v>
      </c>
      <c r="R135" s="1008">
        <v>77.7</v>
      </c>
      <c r="S135" s="1008">
        <v>82.8</v>
      </c>
      <c r="T135" s="1008">
        <v>89.5</v>
      </c>
      <c r="U135" s="1008">
        <v>74.8</v>
      </c>
      <c r="V135" s="1008">
        <v>48.7</v>
      </c>
      <c r="W135" s="1008">
        <v>61.2</v>
      </c>
      <c r="X135" s="1008">
        <v>69</v>
      </c>
      <c r="Y135" s="1008">
        <v>27.7</v>
      </c>
      <c r="Z135" s="1008">
        <v>53.5</v>
      </c>
      <c r="AA135" s="1008">
        <v>58.1</v>
      </c>
      <c r="AB135" s="1008">
        <v>59.2</v>
      </c>
      <c r="AC135" s="1008">
        <v>70.900000000000006</v>
      </c>
      <c r="AD135" s="1008">
        <v>79.099999999999994</v>
      </c>
      <c r="AE135" s="1008">
        <v>60.9</v>
      </c>
      <c r="AF135" s="1008">
        <v>49.3</v>
      </c>
      <c r="AG135" s="1008">
        <v>84.9</v>
      </c>
      <c r="AH135" s="1008">
        <v>52.2</v>
      </c>
      <c r="AI135" s="1008">
        <v>50.6</v>
      </c>
      <c r="AJ135" s="1008">
        <v>74.5</v>
      </c>
      <c r="AK135" s="1008">
        <v>76.099999999999994</v>
      </c>
      <c r="AL135" s="1009">
        <v>79.7</v>
      </c>
    </row>
    <row r="136" spans="2:38" ht="24" customHeight="1">
      <c r="B136" s="1195"/>
      <c r="C136" s="42" t="s">
        <v>139</v>
      </c>
      <c r="D136" s="540">
        <v>15090</v>
      </c>
      <c r="E136" s="541">
        <v>60.8</v>
      </c>
      <c r="F136" s="541">
        <v>53.8</v>
      </c>
      <c r="G136" s="541">
        <v>54.7</v>
      </c>
      <c r="H136" s="541">
        <v>78.5</v>
      </c>
      <c r="I136" s="541">
        <v>53.8</v>
      </c>
      <c r="J136" s="541">
        <v>58.2</v>
      </c>
      <c r="K136" s="541">
        <v>59.2</v>
      </c>
      <c r="L136" s="541">
        <v>60.5</v>
      </c>
      <c r="M136" s="542">
        <v>70.3</v>
      </c>
      <c r="N136" s="543">
        <v>57.9</v>
      </c>
      <c r="O136" s="544">
        <v>49.7</v>
      </c>
      <c r="P136" s="544">
        <v>57.6</v>
      </c>
      <c r="Q136" s="544">
        <v>51.8</v>
      </c>
      <c r="R136" s="544">
        <v>71.400000000000006</v>
      </c>
      <c r="S136" s="544">
        <v>78.099999999999994</v>
      </c>
      <c r="T136" s="544">
        <v>86</v>
      </c>
      <c r="U136" s="544">
        <v>70.900000000000006</v>
      </c>
      <c r="V136" s="544">
        <v>47.4</v>
      </c>
      <c r="W136" s="544">
        <v>61.5</v>
      </c>
      <c r="X136" s="544">
        <v>67.400000000000006</v>
      </c>
      <c r="Y136" s="544">
        <v>26.8</v>
      </c>
      <c r="Z136" s="544">
        <v>49</v>
      </c>
      <c r="AA136" s="544">
        <v>51.3</v>
      </c>
      <c r="AB136" s="544">
        <v>56.8</v>
      </c>
      <c r="AC136" s="544">
        <v>66.400000000000006</v>
      </c>
      <c r="AD136" s="544">
        <v>75.2</v>
      </c>
      <c r="AE136" s="544">
        <v>56.8</v>
      </c>
      <c r="AF136" s="544">
        <v>45.5</v>
      </c>
      <c r="AG136" s="544">
        <v>82.4</v>
      </c>
      <c r="AH136" s="544">
        <v>51.6</v>
      </c>
      <c r="AI136" s="544">
        <v>47.4</v>
      </c>
      <c r="AJ136" s="544">
        <v>65.2</v>
      </c>
      <c r="AK136" s="544">
        <v>69.5</v>
      </c>
      <c r="AL136" s="545">
        <v>76.3</v>
      </c>
    </row>
    <row r="137" spans="2:38" ht="24" customHeight="1">
      <c r="B137" s="1195"/>
      <c r="C137" s="1034" t="s">
        <v>136</v>
      </c>
      <c r="D137" s="540">
        <v>4959</v>
      </c>
      <c r="E137" s="541">
        <v>30.7</v>
      </c>
      <c r="F137" s="541">
        <v>33.200000000000003</v>
      </c>
      <c r="G137" s="541">
        <v>28.5</v>
      </c>
      <c r="H137" s="541">
        <v>45.6</v>
      </c>
      <c r="I137" s="541">
        <v>26.5</v>
      </c>
      <c r="J137" s="541">
        <v>24.7</v>
      </c>
      <c r="K137" s="541">
        <v>25.6</v>
      </c>
      <c r="L137" s="541">
        <v>27.2</v>
      </c>
      <c r="M137" s="542">
        <v>38.700000000000003</v>
      </c>
      <c r="N137" s="543">
        <v>37.6</v>
      </c>
      <c r="O137" s="544">
        <v>28.7</v>
      </c>
      <c r="P137" s="544">
        <v>29.3</v>
      </c>
      <c r="Q137" s="544">
        <v>27.6</v>
      </c>
      <c r="R137" s="544">
        <v>39</v>
      </c>
      <c r="S137" s="544">
        <v>44.7</v>
      </c>
      <c r="T137" s="544">
        <v>53.1</v>
      </c>
      <c r="U137" s="544">
        <v>40.700000000000003</v>
      </c>
      <c r="V137" s="544">
        <v>23.3</v>
      </c>
      <c r="W137" s="544">
        <v>32</v>
      </c>
      <c r="X137" s="544">
        <v>32.5</v>
      </c>
      <c r="Y137" s="544">
        <v>11.5</v>
      </c>
      <c r="Z137" s="544">
        <v>19</v>
      </c>
      <c r="AA137" s="544">
        <v>21.1</v>
      </c>
      <c r="AB137" s="544">
        <v>23.6</v>
      </c>
      <c r="AC137" s="544">
        <v>29.5</v>
      </c>
      <c r="AD137" s="544">
        <v>37</v>
      </c>
      <c r="AE137" s="544">
        <v>23</v>
      </c>
      <c r="AF137" s="544">
        <v>17</v>
      </c>
      <c r="AG137" s="544">
        <v>41.7</v>
      </c>
      <c r="AH137" s="544">
        <v>21.6</v>
      </c>
      <c r="AI137" s="544">
        <v>18.399999999999999</v>
      </c>
      <c r="AJ137" s="544">
        <v>27.6</v>
      </c>
      <c r="AK137" s="544">
        <v>29</v>
      </c>
      <c r="AL137" s="545">
        <v>59.5</v>
      </c>
    </row>
    <row r="138" spans="2:38" ht="24" customHeight="1">
      <c r="B138" s="1205"/>
      <c r="C138" s="1013" t="s">
        <v>8</v>
      </c>
      <c r="D138" s="534">
        <v>25000</v>
      </c>
      <c r="E138" s="535">
        <v>55.6</v>
      </c>
      <c r="F138" s="535">
        <v>51</v>
      </c>
      <c r="G138" s="535">
        <v>50.4</v>
      </c>
      <c r="H138" s="535">
        <v>72.900000000000006</v>
      </c>
      <c r="I138" s="535">
        <v>48.8</v>
      </c>
      <c r="J138" s="535">
        <v>52.5</v>
      </c>
      <c r="K138" s="535">
        <v>53.3</v>
      </c>
      <c r="L138" s="535">
        <v>54.3</v>
      </c>
      <c r="M138" s="536">
        <v>65.3</v>
      </c>
      <c r="N138" s="537">
        <v>55.1</v>
      </c>
      <c r="O138" s="538">
        <v>46.9</v>
      </c>
      <c r="P138" s="538">
        <v>53.2</v>
      </c>
      <c r="Q138" s="538">
        <v>47.6</v>
      </c>
      <c r="R138" s="538">
        <v>66.2</v>
      </c>
      <c r="S138" s="538">
        <v>72.400000000000006</v>
      </c>
      <c r="T138" s="538">
        <v>80.2</v>
      </c>
      <c r="U138" s="538">
        <v>65.7</v>
      </c>
      <c r="V138" s="538">
        <v>42.9</v>
      </c>
      <c r="W138" s="538">
        <v>55.6</v>
      </c>
      <c r="X138" s="538">
        <v>60.8</v>
      </c>
      <c r="Y138" s="538">
        <v>24</v>
      </c>
      <c r="Z138" s="538">
        <v>43.9</v>
      </c>
      <c r="AA138" s="538">
        <v>46.7</v>
      </c>
      <c r="AB138" s="538">
        <v>50.7</v>
      </c>
      <c r="AC138" s="538">
        <v>60</v>
      </c>
      <c r="AD138" s="538">
        <v>68.400000000000006</v>
      </c>
      <c r="AE138" s="538">
        <v>50.9</v>
      </c>
      <c r="AF138" s="538">
        <v>40.6</v>
      </c>
      <c r="AG138" s="538">
        <v>74.8</v>
      </c>
      <c r="AH138" s="538">
        <v>45.8</v>
      </c>
      <c r="AI138" s="538">
        <v>42.3</v>
      </c>
      <c r="AJ138" s="538">
        <v>59.6</v>
      </c>
      <c r="AK138" s="538">
        <v>62.8</v>
      </c>
      <c r="AL138" s="539">
        <v>73.7</v>
      </c>
    </row>
    <row r="139" spans="2:38" ht="16.5" customHeight="1">
      <c r="B139" s="1193" t="s">
        <v>140</v>
      </c>
      <c r="C139" s="1033" t="s">
        <v>1322</v>
      </c>
      <c r="D139" s="1004">
        <v>5058</v>
      </c>
      <c r="E139" s="1005">
        <v>58.5</v>
      </c>
      <c r="F139" s="1005">
        <v>54.2</v>
      </c>
      <c r="G139" s="1005">
        <v>54.7</v>
      </c>
      <c r="H139" s="1005">
        <v>74.900000000000006</v>
      </c>
      <c r="I139" s="1005">
        <v>49.9</v>
      </c>
      <c r="J139" s="1005">
        <v>58.7</v>
      </c>
      <c r="K139" s="1005">
        <v>60.1</v>
      </c>
      <c r="L139" s="1005">
        <v>55.1</v>
      </c>
      <c r="M139" s="1006">
        <v>66.599999999999994</v>
      </c>
      <c r="N139" s="1007">
        <v>58.2</v>
      </c>
      <c r="O139" s="1008">
        <v>50.3</v>
      </c>
      <c r="P139" s="1008">
        <v>55.2</v>
      </c>
      <c r="Q139" s="1008">
        <v>54.3</v>
      </c>
      <c r="R139" s="1008">
        <v>67.900000000000006</v>
      </c>
      <c r="S139" s="1008">
        <v>74.3</v>
      </c>
      <c r="T139" s="1008">
        <v>82.5</v>
      </c>
      <c r="U139" s="1008">
        <v>67.7</v>
      </c>
      <c r="V139" s="1008">
        <v>45</v>
      </c>
      <c r="W139" s="1008">
        <v>53.6</v>
      </c>
      <c r="X139" s="1008">
        <v>60.5</v>
      </c>
      <c r="Y139" s="1008">
        <v>23.6</v>
      </c>
      <c r="Z139" s="1008">
        <v>48.9</v>
      </c>
      <c r="AA139" s="1008">
        <v>51.1</v>
      </c>
      <c r="AB139" s="1008">
        <v>60.3</v>
      </c>
      <c r="AC139" s="1008">
        <v>64.7</v>
      </c>
      <c r="AD139" s="1008">
        <v>76.5</v>
      </c>
      <c r="AE139" s="1008">
        <v>62.6</v>
      </c>
      <c r="AF139" s="1008">
        <v>41.2</v>
      </c>
      <c r="AG139" s="1008">
        <v>78</v>
      </c>
      <c r="AH139" s="1008">
        <v>47</v>
      </c>
      <c r="AI139" s="1008">
        <v>40.299999999999997</v>
      </c>
      <c r="AJ139" s="1008">
        <v>60.8</v>
      </c>
      <c r="AK139" s="1008">
        <v>65.599999999999994</v>
      </c>
      <c r="AL139" s="1009">
        <v>73.5</v>
      </c>
    </row>
    <row r="140" spans="2:38" ht="16.5" customHeight="1">
      <c r="B140" s="1191"/>
      <c r="C140" s="1032" t="s">
        <v>1323</v>
      </c>
      <c r="D140" s="540">
        <v>18573</v>
      </c>
      <c r="E140" s="541">
        <v>57.2</v>
      </c>
      <c r="F140" s="541">
        <v>51.9</v>
      </c>
      <c r="G140" s="541">
        <v>51.3</v>
      </c>
      <c r="H140" s="541">
        <v>75</v>
      </c>
      <c r="I140" s="541">
        <v>50.7</v>
      </c>
      <c r="J140" s="541">
        <v>53.4</v>
      </c>
      <c r="K140" s="541">
        <v>54.2</v>
      </c>
      <c r="L140" s="541">
        <v>56.7</v>
      </c>
      <c r="M140" s="542">
        <v>67.400000000000006</v>
      </c>
      <c r="N140" s="543">
        <v>56.1</v>
      </c>
      <c r="O140" s="544">
        <v>47.8</v>
      </c>
      <c r="P140" s="544">
        <v>54.9</v>
      </c>
      <c r="Q140" s="544">
        <v>47.8</v>
      </c>
      <c r="R140" s="544">
        <v>68.3</v>
      </c>
      <c r="S140" s="544">
        <v>74.5</v>
      </c>
      <c r="T140" s="544">
        <v>82.2</v>
      </c>
      <c r="U140" s="544">
        <v>67.8</v>
      </c>
      <c r="V140" s="544">
        <v>44.4</v>
      </c>
      <c r="W140" s="544">
        <v>58.4</v>
      </c>
      <c r="X140" s="544">
        <v>63.5</v>
      </c>
      <c r="Y140" s="544">
        <v>25.2</v>
      </c>
      <c r="Z140" s="544">
        <v>45</v>
      </c>
      <c r="AA140" s="544">
        <v>47.8</v>
      </c>
      <c r="AB140" s="544">
        <v>50.8</v>
      </c>
      <c r="AC140" s="544">
        <v>61.6</v>
      </c>
      <c r="AD140" s="544">
        <v>69.400000000000006</v>
      </c>
      <c r="AE140" s="544">
        <v>50.5</v>
      </c>
      <c r="AF140" s="544">
        <v>42.6</v>
      </c>
      <c r="AG140" s="544">
        <v>77.2</v>
      </c>
      <c r="AH140" s="544">
        <v>47.6</v>
      </c>
      <c r="AI140" s="544">
        <v>45.2</v>
      </c>
      <c r="AJ140" s="544">
        <v>62.1</v>
      </c>
      <c r="AK140" s="544">
        <v>64.900000000000006</v>
      </c>
      <c r="AL140" s="545">
        <v>75.099999999999994</v>
      </c>
    </row>
    <row r="141" spans="2:38" ht="16.5" customHeight="1">
      <c r="B141" s="1191"/>
      <c r="C141" s="1032" t="s">
        <v>141</v>
      </c>
      <c r="D141" s="540">
        <v>1369</v>
      </c>
      <c r="E141" s="541">
        <v>23.2</v>
      </c>
      <c r="F141" s="541">
        <v>26.6</v>
      </c>
      <c r="G141" s="541">
        <v>21.7</v>
      </c>
      <c r="H141" s="541">
        <v>38</v>
      </c>
      <c r="I141" s="541">
        <v>18.8</v>
      </c>
      <c r="J141" s="541">
        <v>16.899999999999999</v>
      </c>
      <c r="K141" s="541">
        <v>16.2</v>
      </c>
      <c r="L141" s="541">
        <v>19.100000000000001</v>
      </c>
      <c r="M141" s="542">
        <v>32.9</v>
      </c>
      <c r="N141" s="543">
        <v>30.8</v>
      </c>
      <c r="O141" s="544">
        <v>22.5</v>
      </c>
      <c r="P141" s="544">
        <v>23</v>
      </c>
      <c r="Q141" s="544">
        <v>20.5</v>
      </c>
      <c r="R141" s="544">
        <v>32</v>
      </c>
      <c r="S141" s="544">
        <v>37.299999999999997</v>
      </c>
      <c r="T141" s="544">
        <v>44.7</v>
      </c>
      <c r="U141" s="544">
        <v>29.8</v>
      </c>
      <c r="V141" s="544">
        <v>14.5</v>
      </c>
      <c r="W141" s="544">
        <v>25</v>
      </c>
      <c r="X141" s="544">
        <v>24.5</v>
      </c>
      <c r="Y141" s="544">
        <v>7.9</v>
      </c>
      <c r="Z141" s="544">
        <v>11.5</v>
      </c>
      <c r="AA141" s="544">
        <v>15.8</v>
      </c>
      <c r="AB141" s="544">
        <v>14.3</v>
      </c>
      <c r="AC141" s="544">
        <v>20.6</v>
      </c>
      <c r="AD141" s="544">
        <v>25.6</v>
      </c>
      <c r="AE141" s="544">
        <v>12.1</v>
      </c>
      <c r="AF141" s="544">
        <v>11</v>
      </c>
      <c r="AG141" s="544">
        <v>30.3</v>
      </c>
      <c r="AH141" s="544">
        <v>16.7</v>
      </c>
      <c r="AI141" s="544">
        <v>10.4</v>
      </c>
      <c r="AJ141" s="544">
        <v>21.2</v>
      </c>
      <c r="AK141" s="544">
        <v>23</v>
      </c>
      <c r="AL141" s="545">
        <v>54.5</v>
      </c>
    </row>
    <row r="142" spans="2:38" ht="17.25">
      <c r="B142" s="1192"/>
      <c r="C142" s="1013" t="s">
        <v>8</v>
      </c>
      <c r="D142" s="534">
        <v>25000</v>
      </c>
      <c r="E142" s="535">
        <v>55.6</v>
      </c>
      <c r="F142" s="535">
        <v>51</v>
      </c>
      <c r="G142" s="535">
        <v>50.4</v>
      </c>
      <c r="H142" s="535">
        <v>72.900000000000006</v>
      </c>
      <c r="I142" s="535">
        <v>48.8</v>
      </c>
      <c r="J142" s="535">
        <v>52.5</v>
      </c>
      <c r="K142" s="535">
        <v>53.3</v>
      </c>
      <c r="L142" s="535">
        <v>54.3</v>
      </c>
      <c r="M142" s="536">
        <v>65.3</v>
      </c>
      <c r="N142" s="537">
        <v>55.1</v>
      </c>
      <c r="O142" s="538">
        <v>46.9</v>
      </c>
      <c r="P142" s="538">
        <v>53.2</v>
      </c>
      <c r="Q142" s="538">
        <v>47.6</v>
      </c>
      <c r="R142" s="538">
        <v>66.2</v>
      </c>
      <c r="S142" s="538">
        <v>72.400000000000006</v>
      </c>
      <c r="T142" s="538">
        <v>80.2</v>
      </c>
      <c r="U142" s="538">
        <v>65.7</v>
      </c>
      <c r="V142" s="538">
        <v>42.9</v>
      </c>
      <c r="W142" s="538">
        <v>55.6</v>
      </c>
      <c r="X142" s="538">
        <v>60.8</v>
      </c>
      <c r="Y142" s="538">
        <v>24</v>
      </c>
      <c r="Z142" s="538">
        <v>43.9</v>
      </c>
      <c r="AA142" s="538">
        <v>46.7</v>
      </c>
      <c r="AB142" s="538">
        <v>50.7</v>
      </c>
      <c r="AC142" s="538">
        <v>60</v>
      </c>
      <c r="AD142" s="538">
        <v>68.400000000000006</v>
      </c>
      <c r="AE142" s="538">
        <v>50.9</v>
      </c>
      <c r="AF142" s="538">
        <v>40.6</v>
      </c>
      <c r="AG142" s="538">
        <v>74.8</v>
      </c>
      <c r="AH142" s="538">
        <v>45.8</v>
      </c>
      <c r="AI142" s="538">
        <v>42.3</v>
      </c>
      <c r="AJ142" s="538">
        <v>59.6</v>
      </c>
      <c r="AK142" s="538">
        <v>62.8</v>
      </c>
      <c r="AL142" s="539">
        <v>73.7</v>
      </c>
    </row>
    <row r="143" spans="2:38" ht="16.5" customHeight="1">
      <c r="B143" s="1190" t="s">
        <v>142</v>
      </c>
      <c r="C143" s="1031" t="s">
        <v>1322</v>
      </c>
      <c r="D143" s="1004">
        <v>974</v>
      </c>
      <c r="E143" s="1005">
        <v>50.4</v>
      </c>
      <c r="F143" s="1005">
        <v>52</v>
      </c>
      <c r="G143" s="1005">
        <v>42.8</v>
      </c>
      <c r="H143" s="1005">
        <v>69.8</v>
      </c>
      <c r="I143" s="1005">
        <v>42.7</v>
      </c>
      <c r="J143" s="1005">
        <v>47.9</v>
      </c>
      <c r="K143" s="1005">
        <v>47.8</v>
      </c>
      <c r="L143" s="1005">
        <v>46.5</v>
      </c>
      <c r="M143" s="1006">
        <v>59.4</v>
      </c>
      <c r="N143" s="1007">
        <v>56.6</v>
      </c>
      <c r="O143" s="1008">
        <v>47.4</v>
      </c>
      <c r="P143" s="1008">
        <v>46.6</v>
      </c>
      <c r="Q143" s="1008">
        <v>39</v>
      </c>
      <c r="R143" s="1008">
        <v>62.4</v>
      </c>
      <c r="S143" s="1008">
        <v>68.599999999999994</v>
      </c>
      <c r="T143" s="1008">
        <v>78.3</v>
      </c>
      <c r="U143" s="1008">
        <v>59.1</v>
      </c>
      <c r="V143" s="1008">
        <v>37.4</v>
      </c>
      <c r="W143" s="1008">
        <v>46.8</v>
      </c>
      <c r="X143" s="1008">
        <v>54.1</v>
      </c>
      <c r="Y143" s="1008">
        <v>23.1</v>
      </c>
      <c r="Z143" s="1008">
        <v>35.6</v>
      </c>
      <c r="AA143" s="1008">
        <v>45.9</v>
      </c>
      <c r="AB143" s="1008">
        <v>41.1</v>
      </c>
      <c r="AC143" s="1008">
        <v>56.9</v>
      </c>
      <c r="AD143" s="1008">
        <v>65.900000000000006</v>
      </c>
      <c r="AE143" s="1008">
        <v>41.9</v>
      </c>
      <c r="AF143" s="1008">
        <v>35.700000000000003</v>
      </c>
      <c r="AG143" s="1008">
        <v>69.7</v>
      </c>
      <c r="AH143" s="1008">
        <v>39.799999999999997</v>
      </c>
      <c r="AI143" s="1008">
        <v>29.9</v>
      </c>
      <c r="AJ143" s="1008">
        <v>52.9</v>
      </c>
      <c r="AK143" s="1008">
        <v>55.7</v>
      </c>
      <c r="AL143" s="1009">
        <v>69.5</v>
      </c>
    </row>
    <row r="144" spans="2:38" ht="16.5" customHeight="1">
      <c r="B144" s="1191"/>
      <c r="C144" s="1032" t="s">
        <v>1323</v>
      </c>
      <c r="D144" s="540">
        <v>22583</v>
      </c>
      <c r="E144" s="541">
        <v>57.7</v>
      </c>
      <c r="F144" s="541">
        <v>52.4</v>
      </c>
      <c r="G144" s="541">
        <v>52.4</v>
      </c>
      <c r="H144" s="541">
        <v>75.099999999999994</v>
      </c>
      <c r="I144" s="541">
        <v>50.9</v>
      </c>
      <c r="J144" s="541">
        <v>54.7</v>
      </c>
      <c r="K144" s="541">
        <v>55.6</v>
      </c>
      <c r="L144" s="541">
        <v>56.6</v>
      </c>
      <c r="M144" s="542">
        <v>67.400000000000006</v>
      </c>
      <c r="N144" s="543">
        <v>56.4</v>
      </c>
      <c r="O144" s="544">
        <v>48.4</v>
      </c>
      <c r="P144" s="544">
        <v>55.2</v>
      </c>
      <c r="Q144" s="544">
        <v>49.6</v>
      </c>
      <c r="R144" s="544">
        <v>68.400000000000006</v>
      </c>
      <c r="S144" s="544">
        <v>74.599999999999994</v>
      </c>
      <c r="T144" s="544">
        <v>82.3</v>
      </c>
      <c r="U144" s="544">
        <v>68.099999999999994</v>
      </c>
      <c r="V144" s="544">
        <v>44.8</v>
      </c>
      <c r="W144" s="544">
        <v>57.8</v>
      </c>
      <c r="X144" s="544">
        <v>63.4</v>
      </c>
      <c r="Y144" s="544">
        <v>24.9</v>
      </c>
      <c r="Z144" s="544">
        <v>46.1</v>
      </c>
      <c r="AA144" s="544">
        <v>48.5</v>
      </c>
      <c r="AB144" s="544">
        <v>53.1</v>
      </c>
      <c r="AC144" s="544">
        <v>62.4</v>
      </c>
      <c r="AD144" s="544">
        <v>70.900000000000006</v>
      </c>
      <c r="AE144" s="544">
        <v>53.4</v>
      </c>
      <c r="AF144" s="544">
        <v>42.5</v>
      </c>
      <c r="AG144" s="544">
        <v>77.5</v>
      </c>
      <c r="AH144" s="544">
        <v>47.8</v>
      </c>
      <c r="AI144" s="544">
        <v>44.7</v>
      </c>
      <c r="AJ144" s="544">
        <v>62.1</v>
      </c>
      <c r="AK144" s="544">
        <v>65.3</v>
      </c>
      <c r="AL144" s="545">
        <v>74.900000000000006</v>
      </c>
    </row>
    <row r="145" spans="2:38" ht="16.5" customHeight="1">
      <c r="B145" s="1191"/>
      <c r="C145" s="1032" t="s">
        <v>141</v>
      </c>
      <c r="D145" s="540">
        <v>1443</v>
      </c>
      <c r="E145" s="541">
        <v>26.2</v>
      </c>
      <c r="F145" s="541">
        <v>28.8</v>
      </c>
      <c r="G145" s="541">
        <v>24.6</v>
      </c>
      <c r="H145" s="541">
        <v>41.1</v>
      </c>
      <c r="I145" s="541">
        <v>20.7</v>
      </c>
      <c r="J145" s="541">
        <v>21.1</v>
      </c>
      <c r="K145" s="541">
        <v>20.7</v>
      </c>
      <c r="L145" s="541">
        <v>22.7</v>
      </c>
      <c r="M145" s="542">
        <v>36.1</v>
      </c>
      <c r="N145" s="543">
        <v>33.700000000000003</v>
      </c>
      <c r="O145" s="544">
        <v>23.9</v>
      </c>
      <c r="P145" s="544">
        <v>26.1</v>
      </c>
      <c r="Q145" s="544">
        <v>23.1</v>
      </c>
      <c r="R145" s="544">
        <v>34.799999999999997</v>
      </c>
      <c r="S145" s="544">
        <v>40.1</v>
      </c>
      <c r="T145" s="544">
        <v>48.5</v>
      </c>
      <c r="U145" s="544">
        <v>32.299999999999997</v>
      </c>
      <c r="V145" s="544">
        <v>16.7</v>
      </c>
      <c r="W145" s="544">
        <v>26</v>
      </c>
      <c r="X145" s="544">
        <v>24.9</v>
      </c>
      <c r="Y145" s="544">
        <v>9.1</v>
      </c>
      <c r="Z145" s="544">
        <v>15.2</v>
      </c>
      <c r="AA145" s="544">
        <v>19.5</v>
      </c>
      <c r="AB145" s="544">
        <v>19.3</v>
      </c>
      <c r="AC145" s="544">
        <v>24.6</v>
      </c>
      <c r="AD145" s="544">
        <v>31.1</v>
      </c>
      <c r="AE145" s="544">
        <v>17.3</v>
      </c>
      <c r="AF145" s="544">
        <v>13.5</v>
      </c>
      <c r="AG145" s="544">
        <v>35.700000000000003</v>
      </c>
      <c r="AH145" s="544">
        <v>18.8</v>
      </c>
      <c r="AI145" s="544">
        <v>13.5</v>
      </c>
      <c r="AJ145" s="544">
        <v>24.3</v>
      </c>
      <c r="AK145" s="544">
        <v>27.7</v>
      </c>
      <c r="AL145" s="545">
        <v>56.3</v>
      </c>
    </row>
    <row r="146" spans="2:38" ht="17.25">
      <c r="B146" s="1192"/>
      <c r="C146" s="1013" t="s">
        <v>8</v>
      </c>
      <c r="D146" s="534">
        <v>25000</v>
      </c>
      <c r="E146" s="535">
        <v>55.6</v>
      </c>
      <c r="F146" s="535">
        <v>51</v>
      </c>
      <c r="G146" s="535">
        <v>50.4</v>
      </c>
      <c r="H146" s="535">
        <v>72.900000000000006</v>
      </c>
      <c r="I146" s="535">
        <v>48.8</v>
      </c>
      <c r="J146" s="535">
        <v>52.5</v>
      </c>
      <c r="K146" s="535">
        <v>53.3</v>
      </c>
      <c r="L146" s="535">
        <v>54.3</v>
      </c>
      <c r="M146" s="536">
        <v>65.3</v>
      </c>
      <c r="N146" s="537">
        <v>55.1</v>
      </c>
      <c r="O146" s="538">
        <v>46.9</v>
      </c>
      <c r="P146" s="538">
        <v>53.2</v>
      </c>
      <c r="Q146" s="538">
        <v>47.6</v>
      </c>
      <c r="R146" s="538">
        <v>66.2</v>
      </c>
      <c r="S146" s="538">
        <v>72.400000000000006</v>
      </c>
      <c r="T146" s="538">
        <v>80.2</v>
      </c>
      <c r="U146" s="538">
        <v>65.7</v>
      </c>
      <c r="V146" s="538">
        <v>42.9</v>
      </c>
      <c r="W146" s="538">
        <v>55.6</v>
      </c>
      <c r="X146" s="538">
        <v>60.8</v>
      </c>
      <c r="Y146" s="538">
        <v>24</v>
      </c>
      <c r="Z146" s="538">
        <v>43.9</v>
      </c>
      <c r="AA146" s="538">
        <v>46.7</v>
      </c>
      <c r="AB146" s="538">
        <v>50.7</v>
      </c>
      <c r="AC146" s="538">
        <v>60</v>
      </c>
      <c r="AD146" s="538">
        <v>68.400000000000006</v>
      </c>
      <c r="AE146" s="538">
        <v>50.9</v>
      </c>
      <c r="AF146" s="538">
        <v>40.6</v>
      </c>
      <c r="AG146" s="538">
        <v>74.8</v>
      </c>
      <c r="AH146" s="538">
        <v>45.8</v>
      </c>
      <c r="AI146" s="538">
        <v>42.3</v>
      </c>
      <c r="AJ146" s="538">
        <v>59.6</v>
      </c>
      <c r="AK146" s="538">
        <v>62.8</v>
      </c>
      <c r="AL146" s="539">
        <v>73.7</v>
      </c>
    </row>
    <row r="147" spans="2:38" ht="16.5" customHeight="1">
      <c r="B147" s="1193" t="s">
        <v>143</v>
      </c>
      <c r="C147" s="1031" t="s">
        <v>1322</v>
      </c>
      <c r="D147" s="1004">
        <v>2881</v>
      </c>
      <c r="E147" s="1005">
        <v>59.7</v>
      </c>
      <c r="F147" s="1005">
        <v>59.6</v>
      </c>
      <c r="G147" s="1005">
        <v>54.3</v>
      </c>
      <c r="H147" s="1005">
        <v>78</v>
      </c>
      <c r="I147" s="1005">
        <v>50.7</v>
      </c>
      <c r="J147" s="1005">
        <v>59.4</v>
      </c>
      <c r="K147" s="1005">
        <v>58.4</v>
      </c>
      <c r="L147" s="1005">
        <v>55.3</v>
      </c>
      <c r="M147" s="1006">
        <v>69</v>
      </c>
      <c r="N147" s="1007">
        <v>63.5</v>
      </c>
      <c r="O147" s="1008">
        <v>55.7</v>
      </c>
      <c r="P147" s="1008">
        <v>58.5</v>
      </c>
      <c r="Q147" s="1008">
        <v>50.2</v>
      </c>
      <c r="R147" s="1008">
        <v>71.2</v>
      </c>
      <c r="S147" s="1008">
        <v>77.099999999999994</v>
      </c>
      <c r="T147" s="1008">
        <v>85.7</v>
      </c>
      <c r="U147" s="1008">
        <v>67.900000000000006</v>
      </c>
      <c r="V147" s="1008">
        <v>46.3</v>
      </c>
      <c r="W147" s="1008">
        <v>55.9</v>
      </c>
      <c r="X147" s="1008">
        <v>62.1</v>
      </c>
      <c r="Y147" s="1008">
        <v>23.7</v>
      </c>
      <c r="Z147" s="1008">
        <v>48.2</v>
      </c>
      <c r="AA147" s="1008">
        <v>54.7</v>
      </c>
      <c r="AB147" s="1008">
        <v>56</v>
      </c>
      <c r="AC147" s="1008">
        <v>67.599999999999994</v>
      </c>
      <c r="AD147" s="1008">
        <v>75.400000000000006</v>
      </c>
      <c r="AE147" s="1008">
        <v>56</v>
      </c>
      <c r="AF147" s="1008">
        <v>44</v>
      </c>
      <c r="AG147" s="1008">
        <v>78.3</v>
      </c>
      <c r="AH147" s="1008">
        <v>47.6</v>
      </c>
      <c r="AI147" s="1008">
        <v>40.1</v>
      </c>
      <c r="AJ147" s="1008">
        <v>63.7</v>
      </c>
      <c r="AK147" s="1008">
        <v>67.2</v>
      </c>
      <c r="AL147" s="1009">
        <v>76.2</v>
      </c>
    </row>
    <row r="148" spans="2:38" ht="16.5" customHeight="1">
      <c r="B148" s="1191"/>
      <c r="C148" s="1032" t="s">
        <v>1323</v>
      </c>
      <c r="D148" s="540">
        <v>20627</v>
      </c>
      <c r="E148" s="541">
        <v>57</v>
      </c>
      <c r="F148" s="541">
        <v>51.2</v>
      </c>
      <c r="G148" s="541">
        <v>51.6</v>
      </c>
      <c r="H148" s="541">
        <v>74.2</v>
      </c>
      <c r="I148" s="541">
        <v>50.4</v>
      </c>
      <c r="J148" s="541">
        <v>53.6</v>
      </c>
      <c r="K148" s="541">
        <v>54.8</v>
      </c>
      <c r="L148" s="541">
        <v>56.3</v>
      </c>
      <c r="M148" s="542">
        <v>66.599999999999994</v>
      </c>
      <c r="N148" s="543">
        <v>55.2</v>
      </c>
      <c r="O148" s="544">
        <v>47.1</v>
      </c>
      <c r="P148" s="544">
        <v>54.2</v>
      </c>
      <c r="Q148" s="544">
        <v>48.9</v>
      </c>
      <c r="R148" s="544">
        <v>67.5</v>
      </c>
      <c r="S148" s="544">
        <v>73.7</v>
      </c>
      <c r="T148" s="544">
        <v>81.400000000000006</v>
      </c>
      <c r="U148" s="544">
        <v>67.599999999999994</v>
      </c>
      <c r="V148" s="544">
        <v>44.1</v>
      </c>
      <c r="W148" s="544">
        <v>57.6</v>
      </c>
      <c r="X148" s="544">
        <v>63</v>
      </c>
      <c r="Y148" s="544">
        <v>25</v>
      </c>
      <c r="Z148" s="544">
        <v>45.3</v>
      </c>
      <c r="AA148" s="544">
        <v>47.4</v>
      </c>
      <c r="AB148" s="544">
        <v>52.3</v>
      </c>
      <c r="AC148" s="544">
        <v>61.2</v>
      </c>
      <c r="AD148" s="544">
        <v>70.099999999999994</v>
      </c>
      <c r="AE148" s="544">
        <v>52.5</v>
      </c>
      <c r="AF148" s="544">
        <v>42</v>
      </c>
      <c r="AG148" s="544">
        <v>77</v>
      </c>
      <c r="AH148" s="544">
        <v>47.4</v>
      </c>
      <c r="AI148" s="544">
        <v>44.7</v>
      </c>
      <c r="AJ148" s="544">
        <v>61.2</v>
      </c>
      <c r="AK148" s="544">
        <v>64.400000000000006</v>
      </c>
      <c r="AL148" s="545">
        <v>74.3</v>
      </c>
    </row>
    <row r="149" spans="2:38" ht="16.5" customHeight="1">
      <c r="B149" s="1191"/>
      <c r="C149" s="1032" t="s">
        <v>141</v>
      </c>
      <c r="D149" s="540">
        <v>1492</v>
      </c>
      <c r="E149" s="541">
        <v>28.6</v>
      </c>
      <c r="F149" s="541">
        <v>32.299999999999997</v>
      </c>
      <c r="G149" s="541">
        <v>27</v>
      </c>
      <c r="H149" s="541">
        <v>45.5</v>
      </c>
      <c r="I149" s="541">
        <v>22.4</v>
      </c>
      <c r="J149" s="541">
        <v>22.7</v>
      </c>
      <c r="K149" s="541">
        <v>21.8</v>
      </c>
      <c r="L149" s="541">
        <v>23.9</v>
      </c>
      <c r="M149" s="542">
        <v>39.799999999999997</v>
      </c>
      <c r="N149" s="543">
        <v>37.700000000000003</v>
      </c>
      <c r="O149" s="544">
        <v>26.9</v>
      </c>
      <c r="P149" s="544">
        <v>29</v>
      </c>
      <c r="Q149" s="544">
        <v>24.9</v>
      </c>
      <c r="R149" s="544">
        <v>39</v>
      </c>
      <c r="S149" s="544">
        <v>45.2</v>
      </c>
      <c r="T149" s="544">
        <v>52.4</v>
      </c>
      <c r="U149" s="544">
        <v>35.299999999999997</v>
      </c>
      <c r="V149" s="544">
        <v>18.600000000000001</v>
      </c>
      <c r="W149" s="544">
        <v>27.2</v>
      </c>
      <c r="X149" s="544">
        <v>27.3</v>
      </c>
      <c r="Y149" s="544">
        <v>9.5</v>
      </c>
      <c r="Z149" s="544">
        <v>16.8</v>
      </c>
      <c r="AA149" s="544">
        <v>21.2</v>
      </c>
      <c r="AB149" s="544">
        <v>18.8</v>
      </c>
      <c r="AC149" s="544">
        <v>27.9</v>
      </c>
      <c r="AD149" s="544">
        <v>32.200000000000003</v>
      </c>
      <c r="AE149" s="544">
        <v>18.600000000000001</v>
      </c>
      <c r="AF149" s="544">
        <v>14.7</v>
      </c>
      <c r="AG149" s="544">
        <v>38.1</v>
      </c>
      <c r="AH149" s="544">
        <v>20.100000000000001</v>
      </c>
      <c r="AI149" s="544">
        <v>13.4</v>
      </c>
      <c r="AJ149" s="544">
        <v>28.1</v>
      </c>
      <c r="AK149" s="544">
        <v>31.2</v>
      </c>
      <c r="AL149" s="545">
        <v>60.3</v>
      </c>
    </row>
    <row r="150" spans="2:38" ht="17.25">
      <c r="B150" s="1192"/>
      <c r="C150" s="1013" t="s">
        <v>8</v>
      </c>
      <c r="D150" s="534">
        <v>25000</v>
      </c>
      <c r="E150" s="535">
        <v>55.6</v>
      </c>
      <c r="F150" s="535">
        <v>51</v>
      </c>
      <c r="G150" s="535">
        <v>50.4</v>
      </c>
      <c r="H150" s="535">
        <v>72.900000000000006</v>
      </c>
      <c r="I150" s="535">
        <v>48.8</v>
      </c>
      <c r="J150" s="535">
        <v>52.5</v>
      </c>
      <c r="K150" s="535">
        <v>53.3</v>
      </c>
      <c r="L150" s="535">
        <v>54.3</v>
      </c>
      <c r="M150" s="536">
        <v>65.3</v>
      </c>
      <c r="N150" s="537">
        <v>55.1</v>
      </c>
      <c r="O150" s="538">
        <v>46.9</v>
      </c>
      <c r="P150" s="538">
        <v>53.2</v>
      </c>
      <c r="Q150" s="538">
        <v>47.6</v>
      </c>
      <c r="R150" s="538">
        <v>66.2</v>
      </c>
      <c r="S150" s="538">
        <v>72.400000000000006</v>
      </c>
      <c r="T150" s="538">
        <v>80.2</v>
      </c>
      <c r="U150" s="538">
        <v>65.7</v>
      </c>
      <c r="V150" s="538">
        <v>42.9</v>
      </c>
      <c r="W150" s="538">
        <v>55.6</v>
      </c>
      <c r="X150" s="538">
        <v>60.8</v>
      </c>
      <c r="Y150" s="538">
        <v>24</v>
      </c>
      <c r="Z150" s="538">
        <v>43.9</v>
      </c>
      <c r="AA150" s="538">
        <v>46.7</v>
      </c>
      <c r="AB150" s="538">
        <v>50.7</v>
      </c>
      <c r="AC150" s="538">
        <v>60</v>
      </c>
      <c r="AD150" s="538">
        <v>68.400000000000006</v>
      </c>
      <c r="AE150" s="538">
        <v>50.9</v>
      </c>
      <c r="AF150" s="538">
        <v>40.6</v>
      </c>
      <c r="AG150" s="538">
        <v>74.8</v>
      </c>
      <c r="AH150" s="538">
        <v>45.8</v>
      </c>
      <c r="AI150" s="538">
        <v>42.3</v>
      </c>
      <c r="AJ150" s="538">
        <v>59.6</v>
      </c>
      <c r="AK150" s="538">
        <v>62.8</v>
      </c>
      <c r="AL150" s="539">
        <v>73.7</v>
      </c>
    </row>
    <row r="151" spans="2:38" ht="25.5" customHeight="1">
      <c r="B151" s="1194" t="s">
        <v>144</v>
      </c>
      <c r="C151" s="1031" t="s">
        <v>1322</v>
      </c>
      <c r="D151" s="1004">
        <v>1465</v>
      </c>
      <c r="E151" s="1005">
        <v>53.8</v>
      </c>
      <c r="F151" s="1005">
        <v>47.7</v>
      </c>
      <c r="G151" s="1005">
        <v>47.4</v>
      </c>
      <c r="H151" s="1005">
        <v>70.5</v>
      </c>
      <c r="I151" s="1005">
        <v>47.8</v>
      </c>
      <c r="J151" s="1005">
        <v>52.1</v>
      </c>
      <c r="K151" s="1005">
        <v>53.3</v>
      </c>
      <c r="L151" s="1005">
        <v>52.8</v>
      </c>
      <c r="M151" s="1006">
        <v>60.3</v>
      </c>
      <c r="N151" s="1007">
        <v>50.4</v>
      </c>
      <c r="O151" s="1008">
        <v>45.1</v>
      </c>
      <c r="P151" s="1008">
        <v>51.4</v>
      </c>
      <c r="Q151" s="1008">
        <v>43.5</v>
      </c>
      <c r="R151" s="1008">
        <v>62.3</v>
      </c>
      <c r="S151" s="1008">
        <v>70.599999999999994</v>
      </c>
      <c r="T151" s="1008">
        <v>78.599999999999994</v>
      </c>
      <c r="U151" s="1008">
        <v>62.6</v>
      </c>
      <c r="V151" s="1008">
        <v>40.5</v>
      </c>
      <c r="W151" s="1008">
        <v>55.8</v>
      </c>
      <c r="X151" s="1008">
        <v>60.8</v>
      </c>
      <c r="Y151" s="1008">
        <v>24.8</v>
      </c>
      <c r="Z151" s="1008">
        <v>42.5</v>
      </c>
      <c r="AA151" s="1008">
        <v>48.7</v>
      </c>
      <c r="AB151" s="1008">
        <v>48.3</v>
      </c>
      <c r="AC151" s="1008">
        <v>59.2</v>
      </c>
      <c r="AD151" s="1008">
        <v>69</v>
      </c>
      <c r="AE151" s="1008">
        <v>49.3</v>
      </c>
      <c r="AF151" s="1008">
        <v>41.6</v>
      </c>
      <c r="AG151" s="1008">
        <v>74</v>
      </c>
      <c r="AH151" s="1008">
        <v>46.3</v>
      </c>
      <c r="AI151" s="1008">
        <v>38.1</v>
      </c>
      <c r="AJ151" s="1008">
        <v>55</v>
      </c>
      <c r="AK151" s="1008">
        <v>59.3</v>
      </c>
      <c r="AL151" s="1009">
        <v>66.599999999999994</v>
      </c>
    </row>
    <row r="152" spans="2:38" ht="25.5" customHeight="1">
      <c r="B152" s="1195"/>
      <c r="C152" s="1032" t="s">
        <v>1323</v>
      </c>
      <c r="D152" s="540">
        <v>23535</v>
      </c>
      <c r="E152" s="541">
        <v>55.7</v>
      </c>
      <c r="F152" s="541">
        <v>51.2</v>
      </c>
      <c r="G152" s="541">
        <v>50.6</v>
      </c>
      <c r="H152" s="541">
        <v>73.099999999999994</v>
      </c>
      <c r="I152" s="541">
        <v>48.9</v>
      </c>
      <c r="J152" s="541">
        <v>52.5</v>
      </c>
      <c r="K152" s="541">
        <v>53.3</v>
      </c>
      <c r="L152" s="541">
        <v>54.4</v>
      </c>
      <c r="M152" s="542">
        <v>65.599999999999994</v>
      </c>
      <c r="N152" s="543">
        <v>55.4</v>
      </c>
      <c r="O152" s="544">
        <v>47</v>
      </c>
      <c r="P152" s="544">
        <v>53.3</v>
      </c>
      <c r="Q152" s="544">
        <v>47.9</v>
      </c>
      <c r="R152" s="544">
        <v>66.400000000000006</v>
      </c>
      <c r="S152" s="544">
        <v>72.5</v>
      </c>
      <c r="T152" s="544">
        <v>80.3</v>
      </c>
      <c r="U152" s="544">
        <v>65.900000000000006</v>
      </c>
      <c r="V152" s="544">
        <v>43</v>
      </c>
      <c r="W152" s="544">
        <v>55.6</v>
      </c>
      <c r="X152" s="544">
        <v>60.8</v>
      </c>
      <c r="Y152" s="544">
        <v>23.9</v>
      </c>
      <c r="Z152" s="544">
        <v>44</v>
      </c>
      <c r="AA152" s="544">
        <v>46.6</v>
      </c>
      <c r="AB152" s="544">
        <v>50.9</v>
      </c>
      <c r="AC152" s="544">
        <v>60</v>
      </c>
      <c r="AD152" s="544">
        <v>68.400000000000006</v>
      </c>
      <c r="AE152" s="544">
        <v>51</v>
      </c>
      <c r="AF152" s="544">
        <v>40.5</v>
      </c>
      <c r="AG152" s="544">
        <v>74.8</v>
      </c>
      <c r="AH152" s="544">
        <v>45.7</v>
      </c>
      <c r="AI152" s="544">
        <v>42.5</v>
      </c>
      <c r="AJ152" s="544">
        <v>59.8</v>
      </c>
      <c r="AK152" s="544">
        <v>63</v>
      </c>
      <c r="AL152" s="545">
        <v>74.099999999999994</v>
      </c>
    </row>
    <row r="153" spans="2:38" ht="25.5" customHeight="1" thickBot="1">
      <c r="B153" s="1196"/>
      <c r="C153" s="1035" t="s">
        <v>8</v>
      </c>
      <c r="D153" s="1036">
        <v>25000</v>
      </c>
      <c r="E153" s="1037">
        <v>55.6</v>
      </c>
      <c r="F153" s="1037">
        <v>51</v>
      </c>
      <c r="G153" s="1037">
        <v>50.4</v>
      </c>
      <c r="H153" s="1037">
        <v>72.900000000000006</v>
      </c>
      <c r="I153" s="1037">
        <v>48.8</v>
      </c>
      <c r="J153" s="1037">
        <v>52.5</v>
      </c>
      <c r="K153" s="1037">
        <v>53.3</v>
      </c>
      <c r="L153" s="1037">
        <v>54.3</v>
      </c>
      <c r="M153" s="1038">
        <v>65.3</v>
      </c>
      <c r="N153" s="1039">
        <v>55.1</v>
      </c>
      <c r="O153" s="1040">
        <v>46.9</v>
      </c>
      <c r="P153" s="1040">
        <v>53.2</v>
      </c>
      <c r="Q153" s="1040">
        <v>47.6</v>
      </c>
      <c r="R153" s="1040">
        <v>66.2</v>
      </c>
      <c r="S153" s="1040">
        <v>72.400000000000006</v>
      </c>
      <c r="T153" s="1040">
        <v>80.2</v>
      </c>
      <c r="U153" s="1040">
        <v>65.7</v>
      </c>
      <c r="V153" s="1040">
        <v>42.9</v>
      </c>
      <c r="W153" s="1040">
        <v>55.6</v>
      </c>
      <c r="X153" s="1040">
        <v>60.8</v>
      </c>
      <c r="Y153" s="1040">
        <v>24</v>
      </c>
      <c r="Z153" s="1040">
        <v>43.9</v>
      </c>
      <c r="AA153" s="1040">
        <v>46.7</v>
      </c>
      <c r="AB153" s="1040">
        <v>50.7</v>
      </c>
      <c r="AC153" s="1040">
        <v>60</v>
      </c>
      <c r="AD153" s="1040">
        <v>68.400000000000006</v>
      </c>
      <c r="AE153" s="1040">
        <v>50.9</v>
      </c>
      <c r="AF153" s="1040">
        <v>40.6</v>
      </c>
      <c r="AG153" s="1040">
        <v>74.8</v>
      </c>
      <c r="AH153" s="1040">
        <v>45.8</v>
      </c>
      <c r="AI153" s="1040">
        <v>42.3</v>
      </c>
      <c r="AJ153" s="1040">
        <v>59.6</v>
      </c>
      <c r="AK153" s="1040">
        <v>62.8</v>
      </c>
      <c r="AL153" s="1041">
        <v>73.7</v>
      </c>
    </row>
    <row r="154" spans="2:38" ht="5.25" customHeight="1"/>
  </sheetData>
  <mergeCells count="30">
    <mergeCell ref="B1:AL1"/>
    <mergeCell ref="F3:F4"/>
    <mergeCell ref="G3:G4"/>
    <mergeCell ref="H3:L3"/>
    <mergeCell ref="M3:M4"/>
    <mergeCell ref="N3:O3"/>
    <mergeCell ref="P3:Q3"/>
    <mergeCell ref="R3:T3"/>
    <mergeCell ref="U3:Z3"/>
    <mergeCell ref="AA3:AC3"/>
    <mergeCell ref="B106:B112"/>
    <mergeCell ref="AD3:AF3"/>
    <mergeCell ref="AG3:AI3"/>
    <mergeCell ref="AJ3:AL3"/>
    <mergeCell ref="B6:B8"/>
    <mergeCell ref="B9:B15"/>
    <mergeCell ref="B16:B22"/>
    <mergeCell ref="B23:B29"/>
    <mergeCell ref="B30:B76"/>
    <mergeCell ref="B78:B87"/>
    <mergeCell ref="B88:B96"/>
    <mergeCell ref="B97:B105"/>
    <mergeCell ref="B147:B150"/>
    <mergeCell ref="B151:B153"/>
    <mergeCell ref="B113:B120"/>
    <mergeCell ref="B121:B129"/>
    <mergeCell ref="B130:B134"/>
    <mergeCell ref="B135:B138"/>
    <mergeCell ref="B139:B142"/>
    <mergeCell ref="B143:B146"/>
  </mergeCells>
  <phoneticPr fontId="4"/>
  <printOptions horizontalCentered="1"/>
  <pageMargins left="0.51181102362204722" right="0.31496062992125984" top="0.55118110236220474" bottom="0.35433070866141736" header="0.31496062992125984" footer="0.31496062992125984"/>
  <pageSetup paperSize="9" scale="59" orientation="portrait" r:id="rId1"/>
  <headerFooter>
    <oddFooter>&amp;C- &amp;P -</oddFooter>
  </headerFooter>
  <rowBreaks count="1" manualBreakCount="1">
    <brk id="77" max="37"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1700</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390</v>
      </c>
      <c r="E5" s="1409">
        <v>1.5599999999999998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15.6</v>
      </c>
      <c r="F9" s="369">
        <v>18.2</v>
      </c>
      <c r="G9" s="369">
        <v>16.7</v>
      </c>
      <c r="H9" s="369">
        <v>18.5</v>
      </c>
      <c r="I9" s="369">
        <v>18.5</v>
      </c>
      <c r="J9" s="370">
        <v>12.6</v>
      </c>
      <c r="K9" s="83"/>
      <c r="L9" s="83"/>
      <c r="M9" s="83"/>
      <c r="N9" s="83"/>
      <c r="O9" s="83"/>
    </row>
    <row r="10" spans="1:15" ht="18" customHeight="1">
      <c r="A10" s="83"/>
      <c r="B10" s="365"/>
      <c r="C10" s="371" t="s">
        <v>34</v>
      </c>
      <c r="D10" s="368">
        <v>50.8</v>
      </c>
      <c r="E10" s="369">
        <v>8.1999999999999993</v>
      </c>
      <c r="F10" s="369">
        <v>9.5</v>
      </c>
      <c r="G10" s="369">
        <v>8.6999999999999993</v>
      </c>
      <c r="H10" s="369">
        <v>9.5</v>
      </c>
      <c r="I10" s="369">
        <v>9.1999999999999993</v>
      </c>
      <c r="J10" s="370">
        <v>5.6</v>
      </c>
      <c r="K10" s="83"/>
      <c r="L10" s="83"/>
      <c r="M10" s="83"/>
      <c r="N10" s="83"/>
      <c r="O10" s="83"/>
    </row>
    <row r="11" spans="1:15" ht="18" customHeight="1" thickBot="1">
      <c r="A11" s="83"/>
      <c r="B11" s="372"/>
      <c r="C11" s="373" t="s">
        <v>35</v>
      </c>
      <c r="D11" s="374">
        <v>49.2</v>
      </c>
      <c r="E11" s="375">
        <v>7.4</v>
      </c>
      <c r="F11" s="375">
        <v>8.6999999999999993</v>
      </c>
      <c r="G11" s="375">
        <v>7.9</v>
      </c>
      <c r="H11" s="375">
        <v>9</v>
      </c>
      <c r="I11" s="375">
        <v>9.1999999999999993</v>
      </c>
      <c r="J11" s="376">
        <v>6.9</v>
      </c>
      <c r="K11" s="83"/>
      <c r="L11" s="83"/>
      <c r="M11" s="83"/>
      <c r="N11" s="83"/>
      <c r="O11" s="83"/>
    </row>
    <row r="12" spans="1:15" ht="15" customHeight="1" thickBot="1">
      <c r="A12" s="83"/>
      <c r="B12" s="83"/>
      <c r="C12" s="83"/>
      <c r="D12" s="83"/>
      <c r="E12" s="83"/>
      <c r="F12" s="83"/>
      <c r="G12" s="83"/>
      <c r="H12" s="83"/>
      <c r="I12" s="83"/>
      <c r="J12" s="98" t="s">
        <v>650</v>
      </c>
      <c r="K12" s="83"/>
      <c r="L12" s="83"/>
      <c r="M12" s="83"/>
      <c r="N12" s="83"/>
      <c r="O12" s="83"/>
    </row>
    <row r="13" spans="1:15" ht="18" customHeight="1">
      <c r="A13" s="83"/>
      <c r="B13" s="1325" t="s">
        <v>275</v>
      </c>
      <c r="C13" s="1317"/>
      <c r="D13" s="1317"/>
      <c r="E13" s="1317"/>
      <c r="F13" s="377"/>
      <c r="G13" s="377"/>
      <c r="H13" s="378" t="s">
        <v>234</v>
      </c>
      <c r="I13" s="378" t="s">
        <v>645</v>
      </c>
      <c r="J13" s="379" t="s">
        <v>48</v>
      </c>
      <c r="K13" s="83"/>
      <c r="L13" s="83"/>
      <c r="M13" s="83"/>
      <c r="N13" s="83"/>
      <c r="O13" s="83"/>
    </row>
    <row r="14" spans="1:15" ht="18" customHeight="1">
      <c r="A14" s="83"/>
      <c r="B14" s="380" t="s">
        <v>651</v>
      </c>
      <c r="C14" s="381"/>
      <c r="D14" s="381"/>
      <c r="E14" s="381"/>
      <c r="F14" s="381"/>
      <c r="G14" s="381"/>
      <c r="H14" s="382">
        <v>5.9</v>
      </c>
      <c r="I14" s="382">
        <v>5.3</v>
      </c>
      <c r="J14" s="383">
        <v>4.9000000000000004</v>
      </c>
      <c r="K14" s="83"/>
      <c r="L14" s="83"/>
      <c r="M14" s="83"/>
      <c r="N14" s="83"/>
      <c r="O14" s="83"/>
    </row>
    <row r="15" spans="1:15" ht="18" customHeight="1">
      <c r="A15" s="83"/>
      <c r="B15" s="380" t="s">
        <v>564</v>
      </c>
      <c r="C15" s="381"/>
      <c r="D15" s="381"/>
      <c r="E15" s="381"/>
      <c r="F15" s="381"/>
      <c r="G15" s="381"/>
      <c r="H15" s="382">
        <v>33.1</v>
      </c>
      <c r="I15" s="382">
        <v>37.4</v>
      </c>
      <c r="J15" s="383">
        <v>32.6</v>
      </c>
      <c r="K15" s="83"/>
      <c r="L15" s="83"/>
      <c r="M15" s="83"/>
      <c r="N15" s="83"/>
      <c r="O15" s="83"/>
    </row>
    <row r="16" spans="1:15" ht="18" customHeight="1">
      <c r="A16" s="83"/>
      <c r="B16" s="380" t="s">
        <v>565</v>
      </c>
      <c r="C16" s="381"/>
      <c r="D16" s="381"/>
      <c r="E16" s="381"/>
      <c r="F16" s="381"/>
      <c r="G16" s="381"/>
      <c r="H16" s="382">
        <v>28.5</v>
      </c>
      <c r="I16" s="382">
        <v>31.7</v>
      </c>
      <c r="J16" s="383">
        <v>27.9</v>
      </c>
      <c r="K16" s="83"/>
      <c r="L16" s="83"/>
      <c r="M16" s="83"/>
      <c r="N16" s="83"/>
      <c r="O16" s="83"/>
    </row>
    <row r="17" spans="1:22" ht="18" customHeight="1" thickBot="1">
      <c r="A17" s="83"/>
      <c r="B17" s="384" t="s">
        <v>566</v>
      </c>
      <c r="C17" s="385"/>
      <c r="D17" s="385"/>
      <c r="E17" s="385"/>
      <c r="F17" s="385"/>
      <c r="G17" s="385"/>
      <c r="H17" s="386">
        <v>42.8</v>
      </c>
      <c r="I17" s="386">
        <v>49.2</v>
      </c>
      <c r="J17" s="387">
        <v>36.4</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650</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645</v>
      </c>
      <c r="G24" s="389"/>
      <c r="H24" s="83"/>
      <c r="I24" s="83"/>
      <c r="J24" s="83"/>
      <c r="K24" s="83"/>
      <c r="L24" s="83"/>
      <c r="M24" s="83"/>
      <c r="N24" s="83"/>
      <c r="O24" s="83"/>
    </row>
    <row r="25" spans="1:22" ht="18" customHeight="1">
      <c r="A25" s="83"/>
      <c r="B25" s="1330"/>
      <c r="C25" s="1331"/>
      <c r="D25" s="1334"/>
      <c r="E25" s="344"/>
      <c r="F25" s="344" t="s">
        <v>621</v>
      </c>
      <c r="G25" s="391" t="s">
        <v>48</v>
      </c>
      <c r="H25" s="83"/>
      <c r="I25" s="83"/>
      <c r="J25" s="83"/>
      <c r="K25" s="83"/>
      <c r="L25" s="83"/>
      <c r="M25" s="83"/>
      <c r="N25" s="83"/>
      <c r="O25" s="83"/>
      <c r="T25" s="179"/>
      <c r="U25" s="180" t="s">
        <v>48</v>
      </c>
      <c r="V25" s="181" t="s">
        <v>234</v>
      </c>
    </row>
    <row r="26" spans="1:22" ht="18" customHeight="1">
      <c r="A26" s="83"/>
      <c r="B26" s="392" t="s">
        <v>1</v>
      </c>
      <c r="C26" s="393"/>
      <c r="D26" s="394">
        <v>2</v>
      </c>
      <c r="E26" s="395">
        <v>51</v>
      </c>
      <c r="F26" s="396">
        <v>50.3</v>
      </c>
      <c r="G26" s="397">
        <v>51.4</v>
      </c>
      <c r="H26" s="83"/>
      <c r="I26" s="83"/>
      <c r="J26" s="83"/>
      <c r="K26" s="83"/>
      <c r="L26" s="83"/>
      <c r="M26" s="83"/>
      <c r="N26" s="83"/>
      <c r="O26" s="83"/>
      <c r="T26" s="182" t="s">
        <v>622</v>
      </c>
      <c r="U26" s="183">
        <v>51.4</v>
      </c>
      <c r="V26" s="184">
        <v>51</v>
      </c>
    </row>
    <row r="27" spans="1:22" ht="18" customHeight="1">
      <c r="A27" s="83"/>
      <c r="B27" s="380" t="s">
        <v>2</v>
      </c>
      <c r="C27" s="381"/>
      <c r="D27" s="398">
        <v>2</v>
      </c>
      <c r="E27" s="395">
        <v>50.4</v>
      </c>
      <c r="F27" s="399">
        <v>50.3</v>
      </c>
      <c r="G27" s="400">
        <v>48.5</v>
      </c>
      <c r="H27" s="83"/>
      <c r="I27" s="83"/>
      <c r="J27" s="83"/>
      <c r="K27" s="83"/>
      <c r="L27" s="83"/>
      <c r="M27" s="83"/>
      <c r="N27" s="83"/>
      <c r="O27" s="83"/>
      <c r="T27" s="182" t="s">
        <v>623</v>
      </c>
      <c r="U27" s="183">
        <v>48.5</v>
      </c>
      <c r="V27" s="184">
        <v>50.4</v>
      </c>
    </row>
    <row r="28" spans="1:22" ht="18" customHeight="1">
      <c r="A28" s="83"/>
      <c r="B28" s="1345" t="s">
        <v>410</v>
      </c>
      <c r="C28" s="401" t="s">
        <v>4</v>
      </c>
      <c r="D28" s="398">
        <v>3</v>
      </c>
      <c r="E28" s="395">
        <v>72.900000000000006</v>
      </c>
      <c r="F28" s="399">
        <v>72.8</v>
      </c>
      <c r="G28" s="400">
        <v>75.900000000000006</v>
      </c>
      <c r="H28" s="83"/>
      <c r="I28" s="83"/>
      <c r="J28" s="83"/>
      <c r="K28" s="83"/>
      <c r="L28" s="83"/>
      <c r="M28" s="83"/>
      <c r="N28" s="83"/>
      <c r="O28" s="83"/>
      <c r="T28" s="186" t="s">
        <v>411</v>
      </c>
      <c r="U28" s="183">
        <v>75.900000000000006</v>
      </c>
      <c r="V28" s="184">
        <v>72.900000000000006</v>
      </c>
    </row>
    <row r="29" spans="1:22" ht="18" customHeight="1">
      <c r="A29" s="83"/>
      <c r="B29" s="1346"/>
      <c r="C29" s="401" t="s">
        <v>5</v>
      </c>
      <c r="D29" s="398">
        <v>6</v>
      </c>
      <c r="E29" s="395">
        <v>48.8</v>
      </c>
      <c r="F29" s="399">
        <v>49.8</v>
      </c>
      <c r="G29" s="400">
        <v>47.2</v>
      </c>
      <c r="H29" s="83"/>
      <c r="I29" s="83"/>
      <c r="J29" s="83"/>
      <c r="K29" s="83"/>
      <c r="L29" s="83"/>
      <c r="M29" s="83"/>
      <c r="N29" s="83"/>
      <c r="O29" s="83"/>
      <c r="T29" s="186" t="s">
        <v>412</v>
      </c>
      <c r="U29" s="183">
        <v>47.2</v>
      </c>
      <c r="V29" s="184">
        <v>48.8</v>
      </c>
    </row>
    <row r="30" spans="1:22" ht="18" customHeight="1">
      <c r="A30" s="83"/>
      <c r="B30" s="1346"/>
      <c r="C30" s="401" t="s">
        <v>6</v>
      </c>
      <c r="D30" s="398">
        <v>3</v>
      </c>
      <c r="E30" s="395">
        <v>52.5</v>
      </c>
      <c r="F30" s="399">
        <v>52.4</v>
      </c>
      <c r="G30" s="400">
        <v>53.2</v>
      </c>
      <c r="H30" s="83"/>
      <c r="I30" s="83"/>
      <c r="J30" s="83"/>
      <c r="K30" s="83"/>
      <c r="L30" s="83"/>
      <c r="M30" s="83"/>
      <c r="N30" s="83"/>
      <c r="O30" s="83"/>
      <c r="T30" s="182" t="s">
        <v>624</v>
      </c>
      <c r="U30" s="183">
        <v>53.2</v>
      </c>
      <c r="V30" s="184">
        <v>52.5</v>
      </c>
    </row>
    <row r="31" spans="1:22" ht="18" customHeight="1">
      <c r="A31" s="83"/>
      <c r="B31" s="1346"/>
      <c r="C31" s="401" t="s">
        <v>223</v>
      </c>
      <c r="D31" s="398">
        <v>3</v>
      </c>
      <c r="E31" s="395">
        <v>53.3</v>
      </c>
      <c r="F31" s="399">
        <v>53.8</v>
      </c>
      <c r="G31" s="400">
        <v>52.7</v>
      </c>
      <c r="H31" s="83"/>
      <c r="I31" s="83"/>
      <c r="J31" s="83"/>
      <c r="K31" s="83"/>
      <c r="L31" s="83"/>
      <c r="M31" s="83"/>
      <c r="N31" s="83"/>
      <c r="O31" s="83"/>
      <c r="T31" s="182" t="s">
        <v>414</v>
      </c>
      <c r="U31" s="183">
        <v>52.7</v>
      </c>
      <c r="V31" s="184">
        <v>53.3</v>
      </c>
    </row>
    <row r="32" spans="1:22" ht="18" customHeight="1">
      <c r="A32" s="83"/>
      <c r="B32" s="1347"/>
      <c r="C32" s="401" t="s">
        <v>626</v>
      </c>
      <c r="D32" s="398">
        <v>3</v>
      </c>
      <c r="E32" s="395">
        <v>54.3</v>
      </c>
      <c r="F32" s="399">
        <v>54.5</v>
      </c>
      <c r="G32" s="400">
        <v>54</v>
      </c>
      <c r="H32" s="83"/>
      <c r="I32" s="83"/>
      <c r="J32" s="83"/>
      <c r="K32" s="83"/>
      <c r="L32" s="83"/>
      <c r="M32" s="83"/>
      <c r="N32" s="83"/>
      <c r="O32" s="83"/>
      <c r="T32" s="182" t="s">
        <v>627</v>
      </c>
      <c r="U32" s="183">
        <v>54</v>
      </c>
      <c r="V32" s="184">
        <v>54.3</v>
      </c>
    </row>
    <row r="33" spans="1:22" ht="18" customHeight="1" thickBot="1">
      <c r="A33" s="83"/>
      <c r="B33" s="402" t="s">
        <v>7</v>
      </c>
      <c r="C33" s="403"/>
      <c r="D33" s="404">
        <v>3</v>
      </c>
      <c r="E33" s="405">
        <v>65.3</v>
      </c>
      <c r="F33" s="406">
        <v>65.7</v>
      </c>
      <c r="G33" s="407">
        <v>64.5</v>
      </c>
      <c r="H33" s="83"/>
      <c r="I33" s="83"/>
      <c r="J33" s="83"/>
      <c r="K33" s="83"/>
      <c r="L33" s="83"/>
      <c r="M33" s="83"/>
      <c r="N33" s="83"/>
      <c r="O33" s="83"/>
      <c r="T33" s="187" t="s">
        <v>628</v>
      </c>
      <c r="U33" s="188">
        <v>64.5</v>
      </c>
      <c r="V33" s="189">
        <v>65.3</v>
      </c>
    </row>
    <row r="34" spans="1:22" ht="18" customHeight="1" thickTop="1" thickBot="1">
      <c r="A34" s="83"/>
      <c r="B34" s="408" t="s">
        <v>8</v>
      </c>
      <c r="C34" s="409"/>
      <c r="D34" s="410">
        <v>25</v>
      </c>
      <c r="E34" s="411">
        <v>55.6</v>
      </c>
      <c r="F34" s="411">
        <v>55.9</v>
      </c>
      <c r="G34" s="412">
        <v>55.4</v>
      </c>
      <c r="H34" s="83"/>
      <c r="I34" s="83"/>
      <c r="J34" s="83"/>
      <c r="K34" s="83"/>
      <c r="L34" s="83"/>
      <c r="M34" s="83"/>
      <c r="N34" s="83"/>
      <c r="O34" s="83"/>
    </row>
    <row r="35" spans="1:22" ht="17.25" customHeight="1">
      <c r="A35" s="83"/>
      <c r="B35" s="1410">
        <v>26</v>
      </c>
      <c r="C35" s="1410"/>
      <c r="D35" s="1410"/>
      <c r="E35" s="1410"/>
      <c r="F35" s="1410"/>
      <c r="G35" s="1410"/>
      <c r="H35" s="1410"/>
      <c r="I35" s="1410"/>
      <c r="J35" s="1410"/>
      <c r="K35" s="83"/>
      <c r="L35" s="83"/>
      <c r="M35" s="83"/>
      <c r="N35" s="83"/>
      <c r="O35" s="83"/>
    </row>
    <row r="36" spans="1:22" ht="13.5" customHeight="1" thickBot="1">
      <c r="A36" s="83"/>
      <c r="B36" s="1411">
        <v>38</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55.4</v>
      </c>
      <c r="E39" s="369">
        <v>37</v>
      </c>
      <c r="F39" s="369">
        <v>49.5</v>
      </c>
      <c r="G39" s="369">
        <v>60.9</v>
      </c>
      <c r="H39" s="369">
        <v>59.9</v>
      </c>
      <c r="I39" s="369">
        <v>64</v>
      </c>
      <c r="J39" s="370">
        <v>60.1</v>
      </c>
      <c r="L39" s="83"/>
      <c r="M39" s="83"/>
      <c r="N39" s="83"/>
      <c r="O39" s="83"/>
    </row>
    <row r="40" spans="1:22" ht="18" customHeight="1">
      <c r="A40" s="83"/>
      <c r="B40" s="365"/>
      <c r="C40" s="371" t="s">
        <v>34</v>
      </c>
      <c r="D40" s="368">
        <v>58.9</v>
      </c>
      <c r="E40" s="369">
        <v>36.799999999999997</v>
      </c>
      <c r="F40" s="369">
        <v>54.1</v>
      </c>
      <c r="G40" s="369">
        <v>65.900000000000006</v>
      </c>
      <c r="H40" s="369">
        <v>62.5</v>
      </c>
      <c r="I40" s="369">
        <v>65</v>
      </c>
      <c r="J40" s="370">
        <v>72.900000000000006</v>
      </c>
      <c r="L40" s="83"/>
      <c r="M40" s="83"/>
      <c r="N40" s="83"/>
      <c r="O40" s="83"/>
    </row>
    <row r="41" spans="1:22" ht="18" customHeight="1" thickBot="1">
      <c r="A41" s="83"/>
      <c r="B41" s="372"/>
      <c r="C41" s="373" t="s">
        <v>35</v>
      </c>
      <c r="D41" s="374">
        <v>51.7</v>
      </c>
      <c r="E41" s="375">
        <v>37.200000000000003</v>
      </c>
      <c r="F41" s="375">
        <v>44.5</v>
      </c>
      <c r="G41" s="375">
        <v>55.5</v>
      </c>
      <c r="H41" s="375">
        <v>57.3</v>
      </c>
      <c r="I41" s="375">
        <v>63</v>
      </c>
      <c r="J41" s="376">
        <v>49.6</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645</v>
      </c>
      <c r="N44" s="379" t="s">
        <v>48</v>
      </c>
      <c r="O44" s="83"/>
    </row>
    <row r="45" spans="1:22" ht="18" customHeight="1">
      <c r="A45" s="83"/>
      <c r="B45" s="1318" t="s">
        <v>21</v>
      </c>
      <c r="C45" s="1319"/>
      <c r="D45" s="381" t="s">
        <v>277</v>
      </c>
      <c r="E45" s="381"/>
      <c r="F45" s="381"/>
      <c r="G45" s="381"/>
      <c r="H45" s="381"/>
      <c r="I45" s="381"/>
      <c r="J45" s="381"/>
      <c r="K45" s="381"/>
      <c r="L45" s="382">
        <v>54.9</v>
      </c>
      <c r="M45" s="382">
        <v>55.8</v>
      </c>
      <c r="N45" s="383">
        <v>52.1</v>
      </c>
      <c r="O45" s="83"/>
    </row>
    <row r="46" spans="1:22" ht="18" customHeight="1">
      <c r="A46" s="83"/>
      <c r="B46" s="1320"/>
      <c r="C46" s="1321"/>
      <c r="D46" s="381" t="s">
        <v>278</v>
      </c>
      <c r="E46" s="381"/>
      <c r="F46" s="381"/>
      <c r="G46" s="381"/>
      <c r="H46" s="381"/>
      <c r="I46" s="381"/>
      <c r="J46" s="381"/>
      <c r="K46" s="381"/>
      <c r="L46" s="382">
        <v>72.099999999999994</v>
      </c>
      <c r="M46" s="382">
        <v>71.5</v>
      </c>
      <c r="N46" s="383">
        <v>71</v>
      </c>
      <c r="O46" s="83"/>
    </row>
    <row r="47" spans="1:22" ht="18" customHeight="1">
      <c r="A47" s="83"/>
      <c r="B47" s="1322"/>
      <c r="C47" s="1323"/>
      <c r="D47" s="381" t="s">
        <v>279</v>
      </c>
      <c r="E47" s="381"/>
      <c r="F47" s="381"/>
      <c r="G47" s="381"/>
      <c r="H47" s="381"/>
      <c r="I47" s="381"/>
      <c r="J47" s="381"/>
      <c r="K47" s="381"/>
      <c r="L47" s="382">
        <v>84.5</v>
      </c>
      <c r="M47" s="382">
        <v>83.8</v>
      </c>
      <c r="N47" s="383">
        <v>85.9</v>
      </c>
      <c r="O47" s="83"/>
    </row>
    <row r="48" spans="1:22" ht="18" customHeight="1">
      <c r="A48" s="83"/>
      <c r="B48" s="1318" t="s">
        <v>630</v>
      </c>
      <c r="C48" s="1319"/>
      <c r="D48" s="381" t="s">
        <v>631</v>
      </c>
      <c r="E48" s="381"/>
      <c r="F48" s="381"/>
      <c r="G48" s="381"/>
      <c r="H48" s="381"/>
      <c r="I48" s="381"/>
      <c r="J48" s="381"/>
      <c r="K48" s="381"/>
      <c r="L48" s="382">
        <v>47.4</v>
      </c>
      <c r="M48" s="382">
        <v>47.5</v>
      </c>
      <c r="N48" s="383">
        <v>45.4</v>
      </c>
      <c r="O48" s="83"/>
    </row>
    <row r="49" spans="1:15" ht="18" customHeight="1">
      <c r="A49" s="83"/>
      <c r="B49" s="1322"/>
      <c r="C49" s="1323"/>
      <c r="D49" s="381" t="s">
        <v>282</v>
      </c>
      <c r="E49" s="381"/>
      <c r="F49" s="381"/>
      <c r="G49" s="381"/>
      <c r="H49" s="381"/>
      <c r="I49" s="381"/>
      <c r="J49" s="381"/>
      <c r="K49" s="381"/>
      <c r="L49" s="382">
        <v>35.6</v>
      </c>
      <c r="M49" s="382">
        <v>36</v>
      </c>
      <c r="N49" s="383">
        <v>35</v>
      </c>
      <c r="O49" s="83"/>
    </row>
    <row r="50" spans="1:15" ht="18" customHeight="1">
      <c r="A50" s="83"/>
      <c r="B50" s="1403" t="s">
        <v>283</v>
      </c>
      <c r="C50" s="1404"/>
      <c r="D50" s="381" t="s">
        <v>284</v>
      </c>
      <c r="E50" s="381"/>
      <c r="F50" s="381"/>
      <c r="G50" s="381"/>
      <c r="H50" s="381"/>
      <c r="I50" s="381"/>
      <c r="J50" s="381"/>
      <c r="K50" s="413"/>
      <c r="L50" s="382">
        <v>54.7</v>
      </c>
      <c r="M50" s="382">
        <v>57.3</v>
      </c>
      <c r="N50" s="383">
        <v>56.2</v>
      </c>
      <c r="O50" s="83"/>
    </row>
    <row r="51" spans="1:15" ht="18" customHeight="1">
      <c r="A51" s="83"/>
      <c r="B51" s="1405"/>
      <c r="C51" s="1406"/>
      <c r="D51" s="381" t="s">
        <v>285</v>
      </c>
      <c r="E51" s="381"/>
      <c r="F51" s="381"/>
      <c r="G51" s="381"/>
      <c r="H51" s="381"/>
      <c r="I51" s="381"/>
      <c r="J51" s="381"/>
      <c r="K51" s="413"/>
      <c r="L51" s="382">
        <v>53.6</v>
      </c>
      <c r="M51" s="382">
        <v>56.7</v>
      </c>
      <c r="N51" s="383">
        <v>59.6</v>
      </c>
      <c r="O51" s="83"/>
    </row>
    <row r="52" spans="1:15" ht="18" customHeight="1">
      <c r="A52" s="83"/>
      <c r="B52" s="1405"/>
      <c r="C52" s="1406"/>
      <c r="D52" s="381" t="s">
        <v>286</v>
      </c>
      <c r="E52" s="381"/>
      <c r="F52" s="381"/>
      <c r="G52" s="381"/>
      <c r="H52" s="381"/>
      <c r="I52" s="381"/>
      <c r="J52" s="381"/>
      <c r="K52" s="413"/>
      <c r="L52" s="382">
        <v>63.1</v>
      </c>
      <c r="M52" s="382">
        <v>64.599999999999994</v>
      </c>
      <c r="N52" s="383">
        <v>56.2</v>
      </c>
      <c r="O52" s="83"/>
    </row>
    <row r="53" spans="1:15" ht="18" customHeight="1">
      <c r="A53" s="83"/>
      <c r="B53" s="1405"/>
      <c r="C53" s="1406"/>
      <c r="D53" s="381" t="s">
        <v>287</v>
      </c>
      <c r="E53" s="381"/>
      <c r="F53" s="381"/>
      <c r="G53" s="381"/>
      <c r="H53" s="381"/>
      <c r="I53" s="381"/>
      <c r="J53" s="381"/>
      <c r="K53" s="413"/>
      <c r="L53" s="382">
        <v>3.9</v>
      </c>
      <c r="M53" s="382">
        <v>3.9</v>
      </c>
      <c r="N53" s="383">
        <v>4.9000000000000004</v>
      </c>
      <c r="O53" s="83"/>
    </row>
    <row r="54" spans="1:15" ht="18" customHeight="1">
      <c r="A54" s="83"/>
      <c r="B54" s="1405"/>
      <c r="C54" s="1406"/>
      <c r="D54" s="381" t="s">
        <v>632</v>
      </c>
      <c r="E54" s="381"/>
      <c r="F54" s="381"/>
      <c r="G54" s="381"/>
      <c r="H54" s="381"/>
      <c r="I54" s="381"/>
      <c r="J54" s="381"/>
      <c r="K54" s="413"/>
      <c r="L54" s="382">
        <v>11.4</v>
      </c>
      <c r="M54" s="382">
        <v>11</v>
      </c>
      <c r="N54" s="383">
        <v>12.6</v>
      </c>
      <c r="O54" s="83"/>
    </row>
    <row r="55" spans="1:15" ht="18" customHeight="1">
      <c r="A55" s="83"/>
      <c r="B55" s="1405"/>
      <c r="C55" s="1406"/>
      <c r="D55" s="381" t="s">
        <v>289</v>
      </c>
      <c r="E55" s="381"/>
      <c r="F55" s="381"/>
      <c r="G55" s="381"/>
      <c r="H55" s="381"/>
      <c r="I55" s="381"/>
      <c r="J55" s="381"/>
      <c r="K55" s="413"/>
      <c r="L55" s="382">
        <v>31.6</v>
      </c>
      <c r="M55" s="382">
        <v>33.700000000000003</v>
      </c>
      <c r="N55" s="383">
        <v>30.5</v>
      </c>
      <c r="O55" s="83"/>
    </row>
    <row r="56" spans="1:15" ht="18" customHeight="1">
      <c r="A56" s="83"/>
      <c r="B56" s="1405"/>
      <c r="C56" s="1406"/>
      <c r="D56" s="381" t="s">
        <v>633</v>
      </c>
      <c r="E56" s="381"/>
      <c r="F56" s="381"/>
      <c r="G56" s="381"/>
      <c r="H56" s="381"/>
      <c r="I56" s="381"/>
      <c r="J56" s="381"/>
      <c r="K56" s="413"/>
      <c r="L56" s="382">
        <v>32.200000000000003</v>
      </c>
      <c r="M56" s="382">
        <v>30.5</v>
      </c>
      <c r="N56" s="383">
        <v>36.1</v>
      </c>
      <c r="O56" s="83"/>
    </row>
    <row r="57" spans="1:15" ht="18" customHeight="1">
      <c r="A57" s="83"/>
      <c r="B57" s="1407"/>
      <c r="C57" s="1408"/>
      <c r="D57" s="381" t="s">
        <v>634</v>
      </c>
      <c r="E57" s="381"/>
      <c r="F57" s="381"/>
      <c r="G57" s="381"/>
      <c r="H57" s="381"/>
      <c r="I57" s="381"/>
      <c r="J57" s="381"/>
      <c r="K57" s="413"/>
      <c r="L57" s="382">
        <v>25.6</v>
      </c>
      <c r="M57" s="382">
        <v>22.4</v>
      </c>
      <c r="N57" s="383">
        <v>26</v>
      </c>
      <c r="O57" s="83"/>
    </row>
    <row r="58" spans="1:15" ht="18" customHeight="1">
      <c r="A58" s="83"/>
      <c r="B58" s="1318" t="s">
        <v>424</v>
      </c>
      <c r="C58" s="1319"/>
      <c r="D58" s="414" t="s">
        <v>291</v>
      </c>
      <c r="E58" s="414"/>
      <c r="F58" s="414"/>
      <c r="G58" s="414"/>
      <c r="H58" s="414"/>
      <c r="I58" s="414"/>
      <c r="J58" s="415"/>
      <c r="K58" s="415"/>
      <c r="L58" s="382">
        <v>73.7</v>
      </c>
      <c r="M58" s="382">
        <v>73.400000000000006</v>
      </c>
      <c r="N58" s="383">
        <v>74.099999999999994</v>
      </c>
      <c r="O58" s="83"/>
    </row>
    <row r="59" spans="1:15" ht="18" customHeight="1">
      <c r="A59" s="83"/>
      <c r="B59" s="1322"/>
      <c r="C59" s="1323"/>
      <c r="D59" s="401" t="s">
        <v>292</v>
      </c>
      <c r="E59" s="381"/>
      <c r="F59" s="381"/>
      <c r="G59" s="381"/>
      <c r="H59" s="381"/>
      <c r="I59" s="381"/>
      <c r="J59" s="381"/>
      <c r="K59" s="413"/>
      <c r="L59" s="382">
        <v>37.1</v>
      </c>
      <c r="M59" s="382">
        <v>36.299999999999997</v>
      </c>
      <c r="N59" s="383">
        <v>38.700000000000003</v>
      </c>
      <c r="O59" s="83"/>
    </row>
    <row r="60" spans="1:15" ht="18" customHeight="1">
      <c r="A60" s="83"/>
      <c r="B60" s="1318" t="s">
        <v>293</v>
      </c>
      <c r="C60" s="1319"/>
      <c r="D60" s="381" t="s">
        <v>294</v>
      </c>
      <c r="E60" s="381"/>
      <c r="F60" s="381"/>
      <c r="G60" s="381"/>
      <c r="H60" s="381"/>
      <c r="I60" s="381"/>
      <c r="J60" s="381"/>
      <c r="K60" s="413"/>
      <c r="L60" s="382">
        <v>62.4</v>
      </c>
      <c r="M60" s="382">
        <v>62.5</v>
      </c>
      <c r="N60" s="383">
        <v>62.1</v>
      </c>
      <c r="O60" s="83"/>
    </row>
    <row r="61" spans="1:15" ht="18" customHeight="1">
      <c r="A61" s="83"/>
      <c r="B61" s="1322"/>
      <c r="C61" s="1323"/>
      <c r="D61" s="381" t="s">
        <v>295</v>
      </c>
      <c r="E61" s="381"/>
      <c r="F61" s="381"/>
      <c r="G61" s="381"/>
      <c r="H61" s="381"/>
      <c r="I61" s="381"/>
      <c r="J61" s="381"/>
      <c r="K61" s="413"/>
      <c r="L61" s="382">
        <v>6.6</v>
      </c>
      <c r="M61" s="382">
        <v>7.2</v>
      </c>
      <c r="N61" s="383">
        <v>7.7</v>
      </c>
      <c r="O61" s="83"/>
    </row>
    <row r="62" spans="1:15" ht="18" customHeight="1">
      <c r="A62" s="83"/>
      <c r="B62" s="1318" t="s">
        <v>300</v>
      </c>
      <c r="C62" s="1319"/>
      <c r="D62" s="381" t="s">
        <v>395</v>
      </c>
      <c r="E62" s="381"/>
      <c r="F62" s="381"/>
      <c r="G62" s="381"/>
      <c r="H62" s="381"/>
      <c r="I62" s="381"/>
      <c r="J62" s="381"/>
      <c r="K62" s="413"/>
      <c r="L62" s="382">
        <v>78.599999999999994</v>
      </c>
      <c r="M62" s="382">
        <v>77.2</v>
      </c>
      <c r="N62" s="383">
        <v>77.2</v>
      </c>
      <c r="O62" s="83"/>
    </row>
    <row r="63" spans="1:15" ht="18" customHeight="1">
      <c r="A63" s="83"/>
      <c r="B63" s="1320"/>
      <c r="C63" s="1321"/>
      <c r="D63" s="381" t="s">
        <v>302</v>
      </c>
      <c r="E63" s="381"/>
      <c r="F63" s="381"/>
      <c r="G63" s="381"/>
      <c r="H63" s="381"/>
      <c r="I63" s="381"/>
      <c r="J63" s="381"/>
      <c r="K63" s="413"/>
      <c r="L63" s="382">
        <v>47.1</v>
      </c>
      <c r="M63" s="382">
        <v>46.5</v>
      </c>
      <c r="N63" s="383">
        <v>52.8</v>
      </c>
      <c r="O63" s="83"/>
    </row>
    <row r="64" spans="1:15" ht="18" customHeight="1" thickBot="1">
      <c r="A64" s="83"/>
      <c r="B64" s="1343"/>
      <c r="C64" s="1344"/>
      <c r="D64" s="385" t="s">
        <v>303</v>
      </c>
      <c r="E64" s="385"/>
      <c r="F64" s="385"/>
      <c r="G64" s="385"/>
      <c r="H64" s="385"/>
      <c r="I64" s="385"/>
      <c r="J64" s="385"/>
      <c r="K64" s="416"/>
      <c r="L64" s="386">
        <v>15</v>
      </c>
      <c r="M64" s="386">
        <v>14.4</v>
      </c>
      <c r="N64" s="387">
        <v>16.399999999999999</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1701</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386</v>
      </c>
      <c r="E5" s="1409">
        <v>1.544</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14.5</v>
      </c>
      <c r="F9" s="369">
        <v>18.100000000000001</v>
      </c>
      <c r="G9" s="369">
        <v>16.600000000000001</v>
      </c>
      <c r="H9" s="369">
        <v>17.399999999999999</v>
      </c>
      <c r="I9" s="369">
        <v>22.3</v>
      </c>
      <c r="J9" s="370">
        <v>11.1</v>
      </c>
      <c r="K9" s="83"/>
      <c r="L9" s="83"/>
      <c r="M9" s="83"/>
      <c r="N9" s="83"/>
      <c r="O9" s="83"/>
    </row>
    <row r="10" spans="1:15" ht="18" customHeight="1">
      <c r="A10" s="83"/>
      <c r="B10" s="365"/>
      <c r="C10" s="371" t="s">
        <v>34</v>
      </c>
      <c r="D10" s="368">
        <v>50.3</v>
      </c>
      <c r="E10" s="369">
        <v>7.5</v>
      </c>
      <c r="F10" s="369">
        <v>9.3000000000000007</v>
      </c>
      <c r="G10" s="369">
        <v>8.5</v>
      </c>
      <c r="H10" s="369">
        <v>8.8000000000000007</v>
      </c>
      <c r="I10" s="369">
        <v>9.8000000000000007</v>
      </c>
      <c r="J10" s="370">
        <v>6.2</v>
      </c>
      <c r="K10" s="83"/>
      <c r="L10" s="83"/>
      <c r="M10" s="83"/>
      <c r="N10" s="83"/>
      <c r="O10" s="83"/>
    </row>
    <row r="11" spans="1:15" ht="18" customHeight="1" thickBot="1">
      <c r="A11" s="83"/>
      <c r="B11" s="372"/>
      <c r="C11" s="373" t="s">
        <v>35</v>
      </c>
      <c r="D11" s="374">
        <v>49.7</v>
      </c>
      <c r="E11" s="375">
        <v>7</v>
      </c>
      <c r="F11" s="375">
        <v>8.8000000000000007</v>
      </c>
      <c r="G11" s="375">
        <v>8</v>
      </c>
      <c r="H11" s="375">
        <v>8.5</v>
      </c>
      <c r="I11" s="375">
        <v>12.4</v>
      </c>
      <c r="J11" s="376">
        <v>4.9000000000000004</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645</v>
      </c>
      <c r="J13" s="379" t="s">
        <v>49</v>
      </c>
      <c r="K13" s="83"/>
      <c r="L13" s="83"/>
      <c r="M13" s="83"/>
      <c r="N13" s="83"/>
      <c r="O13" s="83"/>
    </row>
    <row r="14" spans="1:15" ht="18" customHeight="1">
      <c r="A14" s="83"/>
      <c r="B14" s="380" t="s">
        <v>636</v>
      </c>
      <c r="C14" s="381"/>
      <c r="D14" s="381"/>
      <c r="E14" s="381"/>
      <c r="F14" s="381"/>
      <c r="G14" s="381"/>
      <c r="H14" s="382">
        <v>5.9</v>
      </c>
      <c r="I14" s="382">
        <v>5.3</v>
      </c>
      <c r="J14" s="383">
        <v>5.4</v>
      </c>
      <c r="K14" s="83"/>
      <c r="L14" s="83"/>
      <c r="M14" s="83"/>
      <c r="N14" s="83"/>
      <c r="O14" s="83"/>
    </row>
    <row r="15" spans="1:15" ht="18" customHeight="1">
      <c r="A15" s="83"/>
      <c r="B15" s="380" t="s">
        <v>564</v>
      </c>
      <c r="C15" s="381"/>
      <c r="D15" s="381"/>
      <c r="E15" s="381"/>
      <c r="F15" s="381"/>
      <c r="G15" s="381"/>
      <c r="H15" s="382">
        <v>33.1</v>
      </c>
      <c r="I15" s="382">
        <v>37.4</v>
      </c>
      <c r="J15" s="383">
        <v>28</v>
      </c>
      <c r="K15" s="83"/>
      <c r="L15" s="83"/>
      <c r="M15" s="83"/>
      <c r="N15" s="83"/>
      <c r="O15" s="83"/>
    </row>
    <row r="16" spans="1:15" ht="18" customHeight="1">
      <c r="A16" s="83"/>
      <c r="B16" s="380" t="s">
        <v>565</v>
      </c>
      <c r="C16" s="381"/>
      <c r="D16" s="381"/>
      <c r="E16" s="381"/>
      <c r="F16" s="381"/>
      <c r="G16" s="381"/>
      <c r="H16" s="382">
        <v>28.5</v>
      </c>
      <c r="I16" s="382">
        <v>31.7</v>
      </c>
      <c r="J16" s="383">
        <v>29.8</v>
      </c>
      <c r="K16" s="83"/>
      <c r="L16" s="83"/>
      <c r="M16" s="83"/>
      <c r="N16" s="83"/>
      <c r="O16" s="83"/>
    </row>
    <row r="17" spans="1:22" ht="18" customHeight="1" thickBot="1">
      <c r="A17" s="83"/>
      <c r="B17" s="384" t="s">
        <v>566</v>
      </c>
      <c r="C17" s="385"/>
      <c r="D17" s="385"/>
      <c r="E17" s="385"/>
      <c r="F17" s="385"/>
      <c r="G17" s="385"/>
      <c r="H17" s="386">
        <v>42.8</v>
      </c>
      <c r="I17" s="386">
        <v>49.2</v>
      </c>
      <c r="J17" s="387">
        <v>36</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645</v>
      </c>
      <c r="G24" s="389"/>
      <c r="H24" s="83"/>
      <c r="I24" s="83"/>
      <c r="J24" s="83"/>
      <c r="K24" s="83"/>
      <c r="L24" s="83"/>
      <c r="M24" s="83"/>
      <c r="N24" s="83"/>
      <c r="O24" s="83"/>
    </row>
    <row r="25" spans="1:22" ht="18" customHeight="1">
      <c r="A25" s="83"/>
      <c r="B25" s="1330"/>
      <c r="C25" s="1331"/>
      <c r="D25" s="1334"/>
      <c r="E25" s="344"/>
      <c r="F25" s="344" t="s">
        <v>621</v>
      </c>
      <c r="G25" s="391" t="s">
        <v>49</v>
      </c>
      <c r="H25" s="83"/>
      <c r="I25" s="83"/>
      <c r="J25" s="83"/>
      <c r="K25" s="83"/>
      <c r="L25" s="83"/>
      <c r="M25" s="83"/>
      <c r="N25" s="83"/>
      <c r="O25" s="83"/>
      <c r="T25" s="179"/>
      <c r="U25" s="180" t="s">
        <v>49</v>
      </c>
      <c r="V25" s="181" t="s">
        <v>234</v>
      </c>
    </row>
    <row r="26" spans="1:22" ht="18" customHeight="1">
      <c r="A26" s="83"/>
      <c r="B26" s="392" t="s">
        <v>1</v>
      </c>
      <c r="C26" s="393"/>
      <c r="D26" s="394">
        <v>2</v>
      </c>
      <c r="E26" s="395">
        <v>51</v>
      </c>
      <c r="F26" s="396">
        <v>50.3</v>
      </c>
      <c r="G26" s="397">
        <v>50.9</v>
      </c>
      <c r="H26" s="83"/>
      <c r="I26" s="83"/>
      <c r="J26" s="83"/>
      <c r="K26" s="83"/>
      <c r="L26" s="83"/>
      <c r="M26" s="83"/>
      <c r="N26" s="83"/>
      <c r="O26" s="83"/>
      <c r="T26" s="182" t="s">
        <v>622</v>
      </c>
      <c r="U26" s="183">
        <v>50.9</v>
      </c>
      <c r="V26" s="184">
        <v>51</v>
      </c>
    </row>
    <row r="27" spans="1:22" ht="18" customHeight="1">
      <c r="A27" s="83"/>
      <c r="B27" s="380" t="s">
        <v>2</v>
      </c>
      <c r="C27" s="381"/>
      <c r="D27" s="398">
        <v>2</v>
      </c>
      <c r="E27" s="395">
        <v>50.4</v>
      </c>
      <c r="F27" s="399">
        <v>50.3</v>
      </c>
      <c r="G27" s="400">
        <v>51.7</v>
      </c>
      <c r="H27" s="83"/>
      <c r="I27" s="83"/>
      <c r="J27" s="83"/>
      <c r="K27" s="83"/>
      <c r="L27" s="83"/>
      <c r="M27" s="83"/>
      <c r="N27" s="83"/>
      <c r="O27" s="83"/>
      <c r="T27" s="182" t="s">
        <v>623</v>
      </c>
      <c r="U27" s="183">
        <v>51.7</v>
      </c>
      <c r="V27" s="184">
        <v>50.4</v>
      </c>
    </row>
    <row r="28" spans="1:22" ht="18" customHeight="1">
      <c r="A28" s="83"/>
      <c r="B28" s="1345" t="s">
        <v>410</v>
      </c>
      <c r="C28" s="401" t="s">
        <v>4</v>
      </c>
      <c r="D28" s="398">
        <v>3</v>
      </c>
      <c r="E28" s="395">
        <v>72.900000000000006</v>
      </c>
      <c r="F28" s="399">
        <v>72.8</v>
      </c>
      <c r="G28" s="400">
        <v>75.5</v>
      </c>
      <c r="H28" s="83"/>
      <c r="I28" s="83"/>
      <c r="J28" s="83"/>
      <c r="K28" s="83"/>
      <c r="L28" s="83"/>
      <c r="M28" s="83"/>
      <c r="N28" s="83"/>
      <c r="O28" s="83"/>
      <c r="T28" s="186" t="s">
        <v>411</v>
      </c>
      <c r="U28" s="183">
        <v>75.5</v>
      </c>
      <c r="V28" s="184">
        <v>72.900000000000006</v>
      </c>
    </row>
    <row r="29" spans="1:22" ht="18" customHeight="1">
      <c r="A29" s="83"/>
      <c r="B29" s="1346"/>
      <c r="C29" s="401" t="s">
        <v>5</v>
      </c>
      <c r="D29" s="398">
        <v>6</v>
      </c>
      <c r="E29" s="395">
        <v>48.8</v>
      </c>
      <c r="F29" s="399">
        <v>49.8</v>
      </c>
      <c r="G29" s="400">
        <v>47.5</v>
      </c>
      <c r="H29" s="83"/>
      <c r="I29" s="83"/>
      <c r="J29" s="83"/>
      <c r="K29" s="83"/>
      <c r="L29" s="83"/>
      <c r="M29" s="83"/>
      <c r="N29" s="83"/>
      <c r="O29" s="83"/>
      <c r="T29" s="186" t="s">
        <v>412</v>
      </c>
      <c r="U29" s="183">
        <v>47.5</v>
      </c>
      <c r="V29" s="184">
        <v>48.8</v>
      </c>
    </row>
    <row r="30" spans="1:22" ht="18" customHeight="1">
      <c r="A30" s="83"/>
      <c r="B30" s="1346"/>
      <c r="C30" s="401" t="s">
        <v>6</v>
      </c>
      <c r="D30" s="398">
        <v>3</v>
      </c>
      <c r="E30" s="395">
        <v>52.5</v>
      </c>
      <c r="F30" s="399">
        <v>52.4</v>
      </c>
      <c r="G30" s="400">
        <v>52.3</v>
      </c>
      <c r="H30" s="83"/>
      <c r="I30" s="83"/>
      <c r="J30" s="83"/>
      <c r="K30" s="83"/>
      <c r="L30" s="83"/>
      <c r="M30" s="83"/>
      <c r="N30" s="83"/>
      <c r="O30" s="83"/>
      <c r="T30" s="182" t="s">
        <v>624</v>
      </c>
      <c r="U30" s="183">
        <v>52.3</v>
      </c>
      <c r="V30" s="184">
        <v>52.5</v>
      </c>
    </row>
    <row r="31" spans="1:22" ht="18" customHeight="1">
      <c r="A31" s="83"/>
      <c r="B31" s="1346"/>
      <c r="C31" s="401" t="s">
        <v>223</v>
      </c>
      <c r="D31" s="398">
        <v>3</v>
      </c>
      <c r="E31" s="395">
        <v>53.3</v>
      </c>
      <c r="F31" s="399">
        <v>53.8</v>
      </c>
      <c r="G31" s="400">
        <v>52.4</v>
      </c>
      <c r="H31" s="83"/>
      <c r="I31" s="83"/>
      <c r="J31" s="83"/>
      <c r="K31" s="83"/>
      <c r="L31" s="83"/>
      <c r="M31" s="83"/>
      <c r="N31" s="83"/>
      <c r="O31" s="83"/>
      <c r="T31" s="182" t="s">
        <v>414</v>
      </c>
      <c r="U31" s="183">
        <v>52.4</v>
      </c>
      <c r="V31" s="184">
        <v>53.3</v>
      </c>
    </row>
    <row r="32" spans="1:22" ht="18" customHeight="1">
      <c r="A32" s="83"/>
      <c r="B32" s="1347"/>
      <c r="C32" s="401" t="s">
        <v>12</v>
      </c>
      <c r="D32" s="398">
        <v>3</v>
      </c>
      <c r="E32" s="395">
        <v>54.3</v>
      </c>
      <c r="F32" s="399">
        <v>54.5</v>
      </c>
      <c r="G32" s="400">
        <v>55.7</v>
      </c>
      <c r="H32" s="83"/>
      <c r="I32" s="83"/>
      <c r="J32" s="83"/>
      <c r="K32" s="83"/>
      <c r="L32" s="83"/>
      <c r="M32" s="83"/>
      <c r="N32" s="83"/>
      <c r="O32" s="83"/>
      <c r="T32" s="182" t="s">
        <v>627</v>
      </c>
      <c r="U32" s="183">
        <v>55.7</v>
      </c>
      <c r="V32" s="184">
        <v>54.3</v>
      </c>
    </row>
    <row r="33" spans="1:22" ht="18" customHeight="1" thickBot="1">
      <c r="A33" s="83"/>
      <c r="B33" s="402" t="s">
        <v>7</v>
      </c>
      <c r="C33" s="403"/>
      <c r="D33" s="404">
        <v>3</v>
      </c>
      <c r="E33" s="405">
        <v>65.3</v>
      </c>
      <c r="F33" s="406">
        <v>65.7</v>
      </c>
      <c r="G33" s="407">
        <v>67.099999999999994</v>
      </c>
      <c r="H33" s="83"/>
      <c r="I33" s="83"/>
      <c r="J33" s="83"/>
      <c r="K33" s="83"/>
      <c r="L33" s="83"/>
      <c r="M33" s="83"/>
      <c r="N33" s="83"/>
      <c r="O33" s="83"/>
      <c r="T33" s="187" t="s">
        <v>628</v>
      </c>
      <c r="U33" s="188">
        <v>67.099999999999994</v>
      </c>
      <c r="V33" s="189">
        <v>65.3</v>
      </c>
    </row>
    <row r="34" spans="1:22" ht="18" customHeight="1" thickTop="1" thickBot="1">
      <c r="A34" s="83"/>
      <c r="B34" s="408" t="s">
        <v>8</v>
      </c>
      <c r="C34" s="409"/>
      <c r="D34" s="410">
        <v>25</v>
      </c>
      <c r="E34" s="411">
        <v>55.6</v>
      </c>
      <c r="F34" s="411">
        <v>55.9</v>
      </c>
      <c r="G34" s="412">
        <v>56</v>
      </c>
      <c r="H34" s="83"/>
      <c r="I34" s="83"/>
      <c r="J34" s="83"/>
      <c r="K34" s="83"/>
      <c r="L34" s="83"/>
      <c r="M34" s="83"/>
      <c r="N34" s="83"/>
      <c r="O34" s="83"/>
    </row>
    <row r="35" spans="1:22" ht="17.25" customHeight="1">
      <c r="A35" s="83"/>
      <c r="B35" s="1410">
        <v>17</v>
      </c>
      <c r="C35" s="1410"/>
      <c r="D35" s="1410"/>
      <c r="E35" s="1410"/>
      <c r="F35" s="1410"/>
      <c r="G35" s="1410"/>
      <c r="H35" s="1410"/>
      <c r="I35" s="1410"/>
      <c r="J35" s="1410"/>
      <c r="K35" s="83"/>
      <c r="L35" s="83"/>
      <c r="M35" s="83"/>
      <c r="N35" s="83"/>
      <c r="O35" s="83"/>
    </row>
    <row r="36" spans="1:22" ht="13.5" customHeight="1" thickBot="1">
      <c r="A36" s="83"/>
      <c r="B36" s="1411">
        <v>30</v>
      </c>
      <c r="C36" s="1411"/>
      <c r="D36" s="1411"/>
      <c r="E36" s="1411"/>
      <c r="F36" s="1411"/>
      <c r="G36" s="1411"/>
      <c r="H36" s="1411"/>
      <c r="I36" s="1411"/>
      <c r="J36" s="321" t="s">
        <v>576</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56</v>
      </c>
      <c r="E39" s="369">
        <v>40.1</v>
      </c>
      <c r="F39" s="369">
        <v>50.9</v>
      </c>
      <c r="G39" s="369">
        <v>55.1</v>
      </c>
      <c r="H39" s="369">
        <v>58</v>
      </c>
      <c r="I39" s="369">
        <v>64.099999999999994</v>
      </c>
      <c r="J39" s="370">
        <v>66.7</v>
      </c>
      <c r="L39" s="83"/>
      <c r="M39" s="83"/>
      <c r="N39" s="83"/>
      <c r="O39" s="83"/>
    </row>
    <row r="40" spans="1:22" ht="18" customHeight="1">
      <c r="A40" s="83"/>
      <c r="B40" s="365"/>
      <c r="C40" s="371" t="s">
        <v>34</v>
      </c>
      <c r="D40" s="368">
        <v>59.4</v>
      </c>
      <c r="E40" s="369">
        <v>42.1</v>
      </c>
      <c r="F40" s="369">
        <v>56.1</v>
      </c>
      <c r="G40" s="369">
        <v>56.1</v>
      </c>
      <c r="H40" s="369">
        <v>61.9</v>
      </c>
      <c r="I40" s="369">
        <v>69.400000000000006</v>
      </c>
      <c r="J40" s="370">
        <v>70.3</v>
      </c>
      <c r="L40" s="83"/>
      <c r="M40" s="83"/>
      <c r="N40" s="83"/>
      <c r="O40" s="83"/>
    </row>
    <row r="41" spans="1:22" ht="18" customHeight="1" thickBot="1">
      <c r="A41" s="83"/>
      <c r="B41" s="372"/>
      <c r="C41" s="373" t="s">
        <v>35</v>
      </c>
      <c r="D41" s="374">
        <v>52.5</v>
      </c>
      <c r="E41" s="375">
        <v>38.1</v>
      </c>
      <c r="F41" s="375">
        <v>45.4</v>
      </c>
      <c r="G41" s="375">
        <v>53.9</v>
      </c>
      <c r="H41" s="375">
        <v>53.9</v>
      </c>
      <c r="I41" s="375">
        <v>59.9</v>
      </c>
      <c r="J41" s="376">
        <v>62.1</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576</v>
      </c>
      <c r="O43" s="83"/>
    </row>
    <row r="44" spans="1:22" ht="18" customHeight="1">
      <c r="A44" s="83"/>
      <c r="B44" s="361"/>
      <c r="C44" s="362"/>
      <c r="D44" s="1317" t="s">
        <v>275</v>
      </c>
      <c r="E44" s="1317"/>
      <c r="F44" s="1317"/>
      <c r="G44" s="1317"/>
      <c r="H44" s="1317"/>
      <c r="I44" s="1317"/>
      <c r="J44" s="1317"/>
      <c r="K44" s="1348"/>
      <c r="L44" s="378" t="s">
        <v>234</v>
      </c>
      <c r="M44" s="378" t="s">
        <v>645</v>
      </c>
      <c r="N44" s="379" t="s">
        <v>49</v>
      </c>
      <c r="O44" s="83"/>
    </row>
    <row r="45" spans="1:22" ht="18" customHeight="1">
      <c r="A45" s="83"/>
      <c r="B45" s="1318" t="s">
        <v>21</v>
      </c>
      <c r="C45" s="1319"/>
      <c r="D45" s="381" t="s">
        <v>277</v>
      </c>
      <c r="E45" s="381"/>
      <c r="F45" s="381"/>
      <c r="G45" s="381"/>
      <c r="H45" s="381"/>
      <c r="I45" s="381"/>
      <c r="J45" s="381"/>
      <c r="K45" s="381"/>
      <c r="L45" s="382">
        <v>54.9</v>
      </c>
      <c r="M45" s="382">
        <v>55.8</v>
      </c>
      <c r="N45" s="383">
        <v>51.6</v>
      </c>
      <c r="O45" s="83"/>
    </row>
    <row r="46" spans="1:22" ht="18" customHeight="1">
      <c r="A46" s="83"/>
      <c r="B46" s="1320"/>
      <c r="C46" s="1321"/>
      <c r="D46" s="381" t="s">
        <v>278</v>
      </c>
      <c r="E46" s="381"/>
      <c r="F46" s="381"/>
      <c r="G46" s="381"/>
      <c r="H46" s="381"/>
      <c r="I46" s="381"/>
      <c r="J46" s="381"/>
      <c r="K46" s="381"/>
      <c r="L46" s="382">
        <v>72.099999999999994</v>
      </c>
      <c r="M46" s="382">
        <v>71.5</v>
      </c>
      <c r="N46" s="383">
        <v>74.400000000000006</v>
      </c>
      <c r="O46" s="83"/>
    </row>
    <row r="47" spans="1:22" ht="18" customHeight="1">
      <c r="A47" s="83"/>
      <c r="B47" s="1322"/>
      <c r="C47" s="1323"/>
      <c r="D47" s="381" t="s">
        <v>279</v>
      </c>
      <c r="E47" s="381"/>
      <c r="F47" s="381"/>
      <c r="G47" s="381"/>
      <c r="H47" s="381"/>
      <c r="I47" s="381"/>
      <c r="J47" s="381"/>
      <c r="K47" s="381"/>
      <c r="L47" s="382">
        <v>84.5</v>
      </c>
      <c r="M47" s="382">
        <v>83.8</v>
      </c>
      <c r="N47" s="383">
        <v>83.7</v>
      </c>
      <c r="O47" s="83"/>
    </row>
    <row r="48" spans="1:22" ht="18" customHeight="1">
      <c r="A48" s="83"/>
      <c r="B48" s="1318" t="s">
        <v>578</v>
      </c>
      <c r="C48" s="1319"/>
      <c r="D48" s="381" t="s">
        <v>631</v>
      </c>
      <c r="E48" s="381"/>
      <c r="F48" s="381"/>
      <c r="G48" s="381"/>
      <c r="H48" s="381"/>
      <c r="I48" s="381"/>
      <c r="J48" s="381"/>
      <c r="K48" s="381"/>
      <c r="L48" s="382">
        <v>47.4</v>
      </c>
      <c r="M48" s="382">
        <v>47.5</v>
      </c>
      <c r="N48" s="383">
        <v>50.5</v>
      </c>
      <c r="O48" s="83"/>
    </row>
    <row r="49" spans="1:15" ht="18" customHeight="1">
      <c r="A49" s="83"/>
      <c r="B49" s="1322"/>
      <c r="C49" s="1323"/>
      <c r="D49" s="381" t="s">
        <v>282</v>
      </c>
      <c r="E49" s="381"/>
      <c r="F49" s="381"/>
      <c r="G49" s="381"/>
      <c r="H49" s="381"/>
      <c r="I49" s="381"/>
      <c r="J49" s="381"/>
      <c r="K49" s="381"/>
      <c r="L49" s="382">
        <v>35.6</v>
      </c>
      <c r="M49" s="382">
        <v>36</v>
      </c>
      <c r="N49" s="383">
        <v>35.6</v>
      </c>
      <c r="O49" s="83"/>
    </row>
    <row r="50" spans="1:15" ht="18" customHeight="1">
      <c r="A50" s="83"/>
      <c r="B50" s="1403" t="s">
        <v>283</v>
      </c>
      <c r="C50" s="1404"/>
      <c r="D50" s="381" t="s">
        <v>284</v>
      </c>
      <c r="E50" s="381"/>
      <c r="F50" s="381"/>
      <c r="G50" s="381"/>
      <c r="H50" s="381"/>
      <c r="I50" s="381"/>
      <c r="J50" s="381"/>
      <c r="K50" s="413"/>
      <c r="L50" s="382">
        <v>54.7</v>
      </c>
      <c r="M50" s="382">
        <v>57.3</v>
      </c>
      <c r="N50" s="383">
        <v>52.2</v>
      </c>
      <c r="O50" s="83"/>
    </row>
    <row r="51" spans="1:15" ht="18" customHeight="1">
      <c r="A51" s="83"/>
      <c r="B51" s="1405"/>
      <c r="C51" s="1406"/>
      <c r="D51" s="381" t="s">
        <v>285</v>
      </c>
      <c r="E51" s="381"/>
      <c r="F51" s="381"/>
      <c r="G51" s="381"/>
      <c r="H51" s="381"/>
      <c r="I51" s="381"/>
      <c r="J51" s="381"/>
      <c r="K51" s="413"/>
      <c r="L51" s="382">
        <v>53.6</v>
      </c>
      <c r="M51" s="382">
        <v>56.7</v>
      </c>
      <c r="N51" s="383">
        <v>58.3</v>
      </c>
      <c r="O51" s="83"/>
    </row>
    <row r="52" spans="1:15" ht="18" customHeight="1">
      <c r="A52" s="83"/>
      <c r="B52" s="1405"/>
      <c r="C52" s="1406"/>
      <c r="D52" s="381" t="s">
        <v>286</v>
      </c>
      <c r="E52" s="381"/>
      <c r="F52" s="381"/>
      <c r="G52" s="381"/>
      <c r="H52" s="381"/>
      <c r="I52" s="381"/>
      <c r="J52" s="381"/>
      <c r="K52" s="413"/>
      <c r="L52" s="382">
        <v>63.1</v>
      </c>
      <c r="M52" s="382">
        <v>64.599999999999994</v>
      </c>
      <c r="N52" s="383">
        <v>62</v>
      </c>
      <c r="O52" s="83"/>
    </row>
    <row r="53" spans="1:15" ht="18" customHeight="1">
      <c r="A53" s="83"/>
      <c r="B53" s="1405"/>
      <c r="C53" s="1406"/>
      <c r="D53" s="381" t="s">
        <v>287</v>
      </c>
      <c r="E53" s="381"/>
      <c r="F53" s="381"/>
      <c r="G53" s="381"/>
      <c r="H53" s="381"/>
      <c r="I53" s="381"/>
      <c r="J53" s="381"/>
      <c r="K53" s="413"/>
      <c r="L53" s="382">
        <v>3.9</v>
      </c>
      <c r="M53" s="382">
        <v>3.9</v>
      </c>
      <c r="N53" s="383">
        <v>4.0999999999999996</v>
      </c>
      <c r="O53" s="83"/>
    </row>
    <row r="54" spans="1:15" ht="18" customHeight="1">
      <c r="A54" s="83"/>
      <c r="B54" s="1405"/>
      <c r="C54" s="1406"/>
      <c r="D54" s="381" t="s">
        <v>580</v>
      </c>
      <c r="E54" s="381"/>
      <c r="F54" s="381"/>
      <c r="G54" s="381"/>
      <c r="H54" s="381"/>
      <c r="I54" s="381"/>
      <c r="J54" s="381"/>
      <c r="K54" s="413"/>
      <c r="L54" s="382">
        <v>11.4</v>
      </c>
      <c r="M54" s="382">
        <v>11</v>
      </c>
      <c r="N54" s="383">
        <v>12.2</v>
      </c>
      <c r="O54" s="83"/>
    </row>
    <row r="55" spans="1:15" ht="18" customHeight="1">
      <c r="A55" s="83"/>
      <c r="B55" s="1405"/>
      <c r="C55" s="1406"/>
      <c r="D55" s="381" t="s">
        <v>289</v>
      </c>
      <c r="E55" s="381"/>
      <c r="F55" s="381"/>
      <c r="G55" s="381"/>
      <c r="H55" s="381"/>
      <c r="I55" s="381"/>
      <c r="J55" s="381"/>
      <c r="K55" s="413"/>
      <c r="L55" s="382">
        <v>31.6</v>
      </c>
      <c r="M55" s="382">
        <v>33.700000000000003</v>
      </c>
      <c r="N55" s="383">
        <v>32.4</v>
      </c>
      <c r="O55" s="83"/>
    </row>
    <row r="56" spans="1:15" ht="18" customHeight="1">
      <c r="A56" s="83"/>
      <c r="B56" s="1405"/>
      <c r="C56" s="1406"/>
      <c r="D56" s="381" t="s">
        <v>633</v>
      </c>
      <c r="E56" s="381"/>
      <c r="F56" s="381"/>
      <c r="G56" s="381"/>
      <c r="H56" s="381"/>
      <c r="I56" s="381"/>
      <c r="J56" s="381"/>
      <c r="K56" s="413"/>
      <c r="L56" s="382">
        <v>32.200000000000003</v>
      </c>
      <c r="M56" s="382">
        <v>30.5</v>
      </c>
      <c r="N56" s="383">
        <v>36.4</v>
      </c>
      <c r="O56" s="83"/>
    </row>
    <row r="57" spans="1:15" ht="18" customHeight="1">
      <c r="A57" s="83"/>
      <c r="B57" s="1407"/>
      <c r="C57" s="1408"/>
      <c r="D57" s="381" t="s">
        <v>634</v>
      </c>
      <c r="E57" s="381"/>
      <c r="F57" s="381"/>
      <c r="G57" s="381"/>
      <c r="H57" s="381"/>
      <c r="I57" s="381"/>
      <c r="J57" s="381"/>
      <c r="K57" s="413"/>
      <c r="L57" s="382">
        <v>25.6</v>
      </c>
      <c r="M57" s="382">
        <v>22.4</v>
      </c>
      <c r="N57" s="383">
        <v>30.8</v>
      </c>
      <c r="O57" s="83"/>
    </row>
    <row r="58" spans="1:15" ht="18" customHeight="1">
      <c r="A58" s="83"/>
      <c r="B58" s="1318" t="s">
        <v>424</v>
      </c>
      <c r="C58" s="1319"/>
      <c r="D58" s="414" t="s">
        <v>291</v>
      </c>
      <c r="E58" s="414"/>
      <c r="F58" s="414"/>
      <c r="G58" s="414"/>
      <c r="H58" s="414"/>
      <c r="I58" s="414"/>
      <c r="J58" s="415"/>
      <c r="K58" s="415"/>
      <c r="L58" s="382">
        <v>73.7</v>
      </c>
      <c r="M58" s="382">
        <v>73.400000000000006</v>
      </c>
      <c r="N58" s="383">
        <v>73.8</v>
      </c>
      <c r="O58" s="83"/>
    </row>
    <row r="59" spans="1:15" ht="18" customHeight="1">
      <c r="A59" s="83"/>
      <c r="B59" s="1322"/>
      <c r="C59" s="1323"/>
      <c r="D59" s="401" t="s">
        <v>292</v>
      </c>
      <c r="E59" s="381"/>
      <c r="F59" s="381"/>
      <c r="G59" s="381"/>
      <c r="H59" s="381"/>
      <c r="I59" s="381"/>
      <c r="J59" s="381"/>
      <c r="K59" s="413"/>
      <c r="L59" s="382">
        <v>37.1</v>
      </c>
      <c r="M59" s="382">
        <v>36.299999999999997</v>
      </c>
      <c r="N59" s="383">
        <v>39.1</v>
      </c>
      <c r="O59" s="83"/>
    </row>
    <row r="60" spans="1:15" ht="18" customHeight="1">
      <c r="A60" s="83"/>
      <c r="B60" s="1318" t="s">
        <v>293</v>
      </c>
      <c r="C60" s="1319"/>
      <c r="D60" s="381" t="s">
        <v>294</v>
      </c>
      <c r="E60" s="381"/>
      <c r="F60" s="381"/>
      <c r="G60" s="381"/>
      <c r="H60" s="381"/>
      <c r="I60" s="381"/>
      <c r="J60" s="381"/>
      <c r="K60" s="413"/>
      <c r="L60" s="382">
        <v>62.4</v>
      </c>
      <c r="M60" s="382">
        <v>62.5</v>
      </c>
      <c r="N60" s="383">
        <v>66.8</v>
      </c>
      <c r="O60" s="83"/>
    </row>
    <row r="61" spans="1:15" ht="18" customHeight="1">
      <c r="A61" s="83"/>
      <c r="B61" s="1322"/>
      <c r="C61" s="1323"/>
      <c r="D61" s="381" t="s">
        <v>295</v>
      </c>
      <c r="E61" s="381"/>
      <c r="F61" s="381"/>
      <c r="G61" s="381"/>
      <c r="H61" s="381"/>
      <c r="I61" s="381"/>
      <c r="J61" s="381"/>
      <c r="K61" s="413"/>
      <c r="L61" s="382">
        <v>6.6</v>
      </c>
      <c r="M61" s="382">
        <v>7.2</v>
      </c>
      <c r="N61" s="383">
        <v>7.5</v>
      </c>
      <c r="O61" s="83"/>
    </row>
    <row r="62" spans="1:15" ht="18" customHeight="1">
      <c r="A62" s="83"/>
      <c r="B62" s="1318" t="s">
        <v>300</v>
      </c>
      <c r="C62" s="1319"/>
      <c r="D62" s="381" t="s">
        <v>395</v>
      </c>
      <c r="E62" s="381"/>
      <c r="F62" s="381"/>
      <c r="G62" s="381"/>
      <c r="H62" s="381"/>
      <c r="I62" s="381"/>
      <c r="J62" s="381"/>
      <c r="K62" s="413"/>
      <c r="L62" s="382">
        <v>78.599999999999994</v>
      </c>
      <c r="M62" s="382">
        <v>77.2</v>
      </c>
      <c r="N62" s="383">
        <v>78.8</v>
      </c>
      <c r="O62" s="83"/>
    </row>
    <row r="63" spans="1:15" ht="18" customHeight="1">
      <c r="A63" s="83"/>
      <c r="B63" s="1320"/>
      <c r="C63" s="1321"/>
      <c r="D63" s="381" t="s">
        <v>302</v>
      </c>
      <c r="E63" s="381"/>
      <c r="F63" s="381"/>
      <c r="G63" s="381"/>
      <c r="H63" s="381"/>
      <c r="I63" s="381"/>
      <c r="J63" s="381"/>
      <c r="K63" s="413"/>
      <c r="L63" s="382">
        <v>47.1</v>
      </c>
      <c r="M63" s="382">
        <v>46.5</v>
      </c>
      <c r="N63" s="383">
        <v>50.8</v>
      </c>
      <c r="O63" s="83"/>
    </row>
    <row r="64" spans="1:15" ht="18" customHeight="1" thickBot="1">
      <c r="A64" s="83"/>
      <c r="B64" s="1343"/>
      <c r="C64" s="1344"/>
      <c r="D64" s="385" t="s">
        <v>303</v>
      </c>
      <c r="E64" s="385"/>
      <c r="F64" s="385"/>
      <c r="G64" s="385"/>
      <c r="H64" s="385"/>
      <c r="I64" s="385"/>
      <c r="J64" s="385"/>
      <c r="K64" s="416"/>
      <c r="L64" s="386">
        <v>15</v>
      </c>
      <c r="M64" s="386">
        <v>14.4</v>
      </c>
      <c r="N64" s="387">
        <v>15</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1702</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1445</v>
      </c>
      <c r="E5" s="1409">
        <v>5.7799999999999994</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16.7</v>
      </c>
      <c r="F9" s="369">
        <v>19.2</v>
      </c>
      <c r="G9" s="369">
        <v>17.5</v>
      </c>
      <c r="H9" s="369">
        <v>15.8</v>
      </c>
      <c r="I9" s="369">
        <v>19.100000000000001</v>
      </c>
      <c r="J9" s="370">
        <v>11.6</v>
      </c>
      <c r="K9" s="83"/>
      <c r="L9" s="83"/>
      <c r="M9" s="83"/>
      <c r="N9" s="83"/>
      <c r="O9" s="83"/>
    </row>
    <row r="10" spans="1:15" ht="18" customHeight="1">
      <c r="A10" s="83"/>
      <c r="B10" s="365"/>
      <c r="C10" s="371" t="s">
        <v>34</v>
      </c>
      <c r="D10" s="368">
        <v>50.9</v>
      </c>
      <c r="E10" s="369">
        <v>8.6999999999999993</v>
      </c>
      <c r="F10" s="369">
        <v>10</v>
      </c>
      <c r="G10" s="369">
        <v>9.1</v>
      </c>
      <c r="H10" s="369">
        <v>8</v>
      </c>
      <c r="I10" s="369">
        <v>9.4</v>
      </c>
      <c r="J10" s="370">
        <v>5.6</v>
      </c>
      <c r="K10" s="83"/>
      <c r="L10" s="83"/>
      <c r="M10" s="83"/>
      <c r="N10" s="83"/>
      <c r="O10" s="83"/>
    </row>
    <row r="11" spans="1:15" ht="18" customHeight="1" thickBot="1">
      <c r="A11" s="83"/>
      <c r="B11" s="372"/>
      <c r="C11" s="373" t="s">
        <v>35</v>
      </c>
      <c r="D11" s="374">
        <v>49.1</v>
      </c>
      <c r="E11" s="375">
        <v>8</v>
      </c>
      <c r="F11" s="375">
        <v>9.1999999999999993</v>
      </c>
      <c r="G11" s="375">
        <v>8.4</v>
      </c>
      <c r="H11" s="375">
        <v>7.8</v>
      </c>
      <c r="I11" s="375">
        <v>9.6999999999999993</v>
      </c>
      <c r="J11" s="376">
        <v>6</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645</v>
      </c>
      <c r="J13" s="379" t="s">
        <v>50</v>
      </c>
      <c r="K13" s="83"/>
      <c r="L13" s="83"/>
      <c r="M13" s="83"/>
      <c r="N13" s="83"/>
      <c r="O13" s="83"/>
    </row>
    <row r="14" spans="1:15" ht="18" customHeight="1">
      <c r="A14" s="83"/>
      <c r="B14" s="380" t="s">
        <v>636</v>
      </c>
      <c r="C14" s="381"/>
      <c r="D14" s="381"/>
      <c r="E14" s="381"/>
      <c r="F14" s="381"/>
      <c r="G14" s="381"/>
      <c r="H14" s="382">
        <v>5.9</v>
      </c>
      <c r="I14" s="382">
        <v>5.3</v>
      </c>
      <c r="J14" s="383">
        <v>5.6</v>
      </c>
      <c r="K14" s="83"/>
      <c r="L14" s="83"/>
      <c r="M14" s="83"/>
      <c r="N14" s="83"/>
      <c r="O14" s="83"/>
    </row>
    <row r="15" spans="1:15" ht="18" customHeight="1">
      <c r="A15" s="83"/>
      <c r="B15" s="380" t="s">
        <v>564</v>
      </c>
      <c r="C15" s="381"/>
      <c r="D15" s="381"/>
      <c r="E15" s="381"/>
      <c r="F15" s="381"/>
      <c r="G15" s="381"/>
      <c r="H15" s="382">
        <v>33.1</v>
      </c>
      <c r="I15" s="382">
        <v>37.4</v>
      </c>
      <c r="J15" s="383">
        <v>37.1</v>
      </c>
      <c r="K15" s="83"/>
      <c r="L15" s="83"/>
      <c r="M15" s="83"/>
      <c r="N15" s="83"/>
      <c r="O15" s="83"/>
    </row>
    <row r="16" spans="1:15" ht="18" customHeight="1">
      <c r="A16" s="83"/>
      <c r="B16" s="380" t="s">
        <v>565</v>
      </c>
      <c r="C16" s="381"/>
      <c r="D16" s="381"/>
      <c r="E16" s="381"/>
      <c r="F16" s="381"/>
      <c r="G16" s="381"/>
      <c r="H16" s="382">
        <v>28.5</v>
      </c>
      <c r="I16" s="382">
        <v>31.7</v>
      </c>
      <c r="J16" s="383">
        <v>29.9</v>
      </c>
      <c r="K16" s="83"/>
      <c r="L16" s="83"/>
      <c r="M16" s="83"/>
      <c r="N16" s="83"/>
      <c r="O16" s="83"/>
    </row>
    <row r="17" spans="1:22" ht="18" customHeight="1" thickBot="1">
      <c r="A17" s="83"/>
      <c r="B17" s="384" t="s">
        <v>566</v>
      </c>
      <c r="C17" s="385"/>
      <c r="D17" s="385"/>
      <c r="E17" s="385"/>
      <c r="F17" s="385"/>
      <c r="G17" s="385"/>
      <c r="H17" s="386">
        <v>42.8</v>
      </c>
      <c r="I17" s="386">
        <v>49.2</v>
      </c>
      <c r="J17" s="387">
        <v>45.7</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645</v>
      </c>
      <c r="G24" s="389"/>
      <c r="H24" s="83"/>
      <c r="I24" s="83"/>
      <c r="J24" s="83"/>
      <c r="K24" s="83"/>
      <c r="L24" s="83"/>
      <c r="M24" s="83"/>
      <c r="N24" s="83"/>
      <c r="O24" s="83"/>
    </row>
    <row r="25" spans="1:22" ht="18" customHeight="1">
      <c r="A25" s="83"/>
      <c r="B25" s="1330"/>
      <c r="C25" s="1331"/>
      <c r="D25" s="1334"/>
      <c r="E25" s="344"/>
      <c r="F25" s="344" t="s">
        <v>621</v>
      </c>
      <c r="G25" s="391" t="s">
        <v>50</v>
      </c>
      <c r="H25" s="83"/>
      <c r="I25" s="83"/>
      <c r="J25" s="83"/>
      <c r="K25" s="83"/>
      <c r="L25" s="83"/>
      <c r="M25" s="83"/>
      <c r="N25" s="83"/>
      <c r="O25" s="83"/>
      <c r="T25" s="179"/>
      <c r="U25" s="180" t="s">
        <v>50</v>
      </c>
      <c r="V25" s="181" t="s">
        <v>234</v>
      </c>
    </row>
    <row r="26" spans="1:22" ht="18" customHeight="1">
      <c r="A26" s="83"/>
      <c r="B26" s="392" t="s">
        <v>1</v>
      </c>
      <c r="C26" s="393"/>
      <c r="D26" s="394">
        <v>2</v>
      </c>
      <c r="E26" s="395">
        <v>51</v>
      </c>
      <c r="F26" s="396">
        <v>50.3</v>
      </c>
      <c r="G26" s="397">
        <v>51.4</v>
      </c>
      <c r="H26" s="83"/>
      <c r="I26" s="83"/>
      <c r="J26" s="83"/>
      <c r="K26" s="83"/>
      <c r="L26" s="83"/>
      <c r="M26" s="83"/>
      <c r="N26" s="83"/>
      <c r="O26" s="83"/>
      <c r="T26" s="182" t="s">
        <v>622</v>
      </c>
      <c r="U26" s="183">
        <v>51.4</v>
      </c>
      <c r="V26" s="184">
        <v>51</v>
      </c>
    </row>
    <row r="27" spans="1:22" ht="18" customHeight="1">
      <c r="A27" s="83"/>
      <c r="B27" s="380" t="s">
        <v>2</v>
      </c>
      <c r="C27" s="381"/>
      <c r="D27" s="398">
        <v>2</v>
      </c>
      <c r="E27" s="395">
        <v>50.4</v>
      </c>
      <c r="F27" s="399">
        <v>50.3</v>
      </c>
      <c r="G27" s="400">
        <v>51.3</v>
      </c>
      <c r="H27" s="83"/>
      <c r="I27" s="83"/>
      <c r="J27" s="83"/>
      <c r="K27" s="83"/>
      <c r="L27" s="83"/>
      <c r="M27" s="83"/>
      <c r="N27" s="83"/>
      <c r="O27" s="83"/>
      <c r="T27" s="182" t="s">
        <v>623</v>
      </c>
      <c r="U27" s="183">
        <v>51.3</v>
      </c>
      <c r="V27" s="184">
        <v>50.4</v>
      </c>
    </row>
    <row r="28" spans="1:22" ht="18" customHeight="1">
      <c r="A28" s="83"/>
      <c r="B28" s="1345" t="s">
        <v>410</v>
      </c>
      <c r="C28" s="401" t="s">
        <v>4</v>
      </c>
      <c r="D28" s="398">
        <v>3</v>
      </c>
      <c r="E28" s="395">
        <v>72.900000000000006</v>
      </c>
      <c r="F28" s="399">
        <v>72.8</v>
      </c>
      <c r="G28" s="400">
        <v>72.400000000000006</v>
      </c>
      <c r="H28" s="83"/>
      <c r="I28" s="83"/>
      <c r="J28" s="83"/>
      <c r="K28" s="83"/>
      <c r="L28" s="83"/>
      <c r="M28" s="83"/>
      <c r="N28" s="83"/>
      <c r="O28" s="83"/>
      <c r="T28" s="186" t="s">
        <v>411</v>
      </c>
      <c r="U28" s="183">
        <v>72.400000000000006</v>
      </c>
      <c r="V28" s="184">
        <v>72.900000000000006</v>
      </c>
    </row>
    <row r="29" spans="1:22" ht="18" customHeight="1">
      <c r="A29" s="83"/>
      <c r="B29" s="1346"/>
      <c r="C29" s="401" t="s">
        <v>5</v>
      </c>
      <c r="D29" s="398">
        <v>6</v>
      </c>
      <c r="E29" s="395">
        <v>48.8</v>
      </c>
      <c r="F29" s="399">
        <v>49.8</v>
      </c>
      <c r="G29" s="400">
        <v>48.8</v>
      </c>
      <c r="H29" s="83"/>
      <c r="I29" s="83"/>
      <c r="J29" s="83"/>
      <c r="K29" s="83"/>
      <c r="L29" s="83"/>
      <c r="M29" s="83"/>
      <c r="N29" s="83"/>
      <c r="O29" s="83"/>
      <c r="T29" s="186" t="s">
        <v>412</v>
      </c>
      <c r="U29" s="183">
        <v>48.8</v>
      </c>
      <c r="V29" s="184">
        <v>48.8</v>
      </c>
    </row>
    <row r="30" spans="1:22" ht="18" customHeight="1">
      <c r="A30" s="83"/>
      <c r="B30" s="1346"/>
      <c r="C30" s="401" t="s">
        <v>6</v>
      </c>
      <c r="D30" s="398">
        <v>3</v>
      </c>
      <c r="E30" s="395">
        <v>52.5</v>
      </c>
      <c r="F30" s="399">
        <v>52.4</v>
      </c>
      <c r="G30" s="400">
        <v>52.8</v>
      </c>
      <c r="H30" s="83"/>
      <c r="I30" s="83"/>
      <c r="J30" s="83"/>
      <c r="K30" s="83"/>
      <c r="L30" s="83"/>
      <c r="M30" s="83"/>
      <c r="N30" s="83"/>
      <c r="O30" s="83"/>
      <c r="T30" s="182" t="s">
        <v>624</v>
      </c>
      <c r="U30" s="183">
        <v>52.8</v>
      </c>
      <c r="V30" s="184">
        <v>52.5</v>
      </c>
    </row>
    <row r="31" spans="1:22" ht="18" customHeight="1">
      <c r="A31" s="83"/>
      <c r="B31" s="1346"/>
      <c r="C31" s="401" t="s">
        <v>223</v>
      </c>
      <c r="D31" s="398">
        <v>3</v>
      </c>
      <c r="E31" s="395">
        <v>53.3</v>
      </c>
      <c r="F31" s="399">
        <v>53.8</v>
      </c>
      <c r="G31" s="400">
        <v>54.6</v>
      </c>
      <c r="H31" s="83"/>
      <c r="I31" s="83"/>
      <c r="J31" s="83"/>
      <c r="K31" s="83"/>
      <c r="L31" s="83"/>
      <c r="M31" s="83"/>
      <c r="N31" s="83"/>
      <c r="O31" s="83"/>
      <c r="T31" s="182" t="s">
        <v>414</v>
      </c>
      <c r="U31" s="183">
        <v>54.6</v>
      </c>
      <c r="V31" s="184">
        <v>53.3</v>
      </c>
    </row>
    <row r="32" spans="1:22" ht="18" customHeight="1">
      <c r="A32" s="83"/>
      <c r="B32" s="1347"/>
      <c r="C32" s="401" t="s">
        <v>12</v>
      </c>
      <c r="D32" s="398">
        <v>3</v>
      </c>
      <c r="E32" s="395">
        <v>54.3</v>
      </c>
      <c r="F32" s="399">
        <v>54.5</v>
      </c>
      <c r="G32" s="400">
        <v>54.5</v>
      </c>
      <c r="H32" s="83"/>
      <c r="I32" s="83"/>
      <c r="J32" s="83"/>
      <c r="K32" s="83"/>
      <c r="L32" s="83"/>
      <c r="M32" s="83"/>
      <c r="N32" s="83"/>
      <c r="O32" s="83"/>
      <c r="T32" s="182" t="s">
        <v>627</v>
      </c>
      <c r="U32" s="183">
        <v>54.5</v>
      </c>
      <c r="V32" s="184">
        <v>54.3</v>
      </c>
    </row>
    <row r="33" spans="1:22" ht="18" customHeight="1" thickBot="1">
      <c r="A33" s="83"/>
      <c r="B33" s="402" t="s">
        <v>7</v>
      </c>
      <c r="C33" s="403"/>
      <c r="D33" s="404">
        <v>3</v>
      </c>
      <c r="E33" s="405">
        <v>65.3</v>
      </c>
      <c r="F33" s="406">
        <v>65.7</v>
      </c>
      <c r="G33" s="407">
        <v>65.900000000000006</v>
      </c>
      <c r="H33" s="83"/>
      <c r="I33" s="83"/>
      <c r="J33" s="83"/>
      <c r="K33" s="83"/>
      <c r="L33" s="83"/>
      <c r="M33" s="83"/>
      <c r="N33" s="83"/>
      <c r="O33" s="83"/>
      <c r="T33" s="187" t="s">
        <v>628</v>
      </c>
      <c r="U33" s="188">
        <v>65.900000000000006</v>
      </c>
      <c r="V33" s="189">
        <v>65.3</v>
      </c>
    </row>
    <row r="34" spans="1:22" ht="18" customHeight="1" thickTop="1" thickBot="1">
      <c r="A34" s="83"/>
      <c r="B34" s="408" t="s">
        <v>8</v>
      </c>
      <c r="C34" s="409"/>
      <c r="D34" s="410">
        <v>25</v>
      </c>
      <c r="E34" s="411">
        <v>55.6</v>
      </c>
      <c r="F34" s="411">
        <v>55.9</v>
      </c>
      <c r="G34" s="412">
        <v>55.9</v>
      </c>
      <c r="H34" s="83"/>
      <c r="I34" s="83"/>
      <c r="J34" s="83"/>
      <c r="K34" s="83"/>
      <c r="L34" s="83"/>
      <c r="M34" s="83"/>
      <c r="N34" s="83"/>
      <c r="O34" s="83"/>
    </row>
    <row r="35" spans="1:22" ht="17.25" customHeight="1">
      <c r="A35" s="83"/>
      <c r="B35" s="1410">
        <v>20</v>
      </c>
      <c r="C35" s="1410"/>
      <c r="D35" s="1410"/>
      <c r="E35" s="1410"/>
      <c r="F35" s="1410"/>
      <c r="G35" s="1410"/>
      <c r="H35" s="1410"/>
      <c r="I35" s="1410"/>
      <c r="J35" s="1410"/>
      <c r="K35" s="83"/>
      <c r="L35" s="83"/>
      <c r="M35" s="83"/>
      <c r="N35" s="83"/>
      <c r="O35" s="83"/>
    </row>
    <row r="36" spans="1:22" ht="13.5" customHeight="1" thickBot="1">
      <c r="A36" s="83"/>
      <c r="B36" s="1411">
        <v>15</v>
      </c>
      <c r="C36" s="1411"/>
      <c r="D36" s="1411"/>
      <c r="E36" s="1411"/>
      <c r="F36" s="1411"/>
      <c r="G36" s="1411"/>
      <c r="H36" s="1411"/>
      <c r="I36" s="1411"/>
      <c r="J36" s="321" t="s">
        <v>357</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55.9</v>
      </c>
      <c r="E39" s="369">
        <v>42.1</v>
      </c>
      <c r="F39" s="369">
        <v>50.9</v>
      </c>
      <c r="G39" s="369">
        <v>57.7</v>
      </c>
      <c r="H39" s="369">
        <v>62.7</v>
      </c>
      <c r="I39" s="369">
        <v>62</v>
      </c>
      <c r="J39" s="370">
        <v>62.3</v>
      </c>
      <c r="L39" s="83"/>
      <c r="M39" s="83"/>
      <c r="N39" s="83"/>
      <c r="O39" s="83"/>
    </row>
    <row r="40" spans="1:22" ht="18" customHeight="1">
      <c r="A40" s="83"/>
      <c r="B40" s="365"/>
      <c r="C40" s="371" t="s">
        <v>34</v>
      </c>
      <c r="D40" s="368">
        <v>58.3</v>
      </c>
      <c r="E40" s="369">
        <v>44.1</v>
      </c>
      <c r="F40" s="369">
        <v>53.2</v>
      </c>
      <c r="G40" s="369">
        <v>60.4</v>
      </c>
      <c r="H40" s="369">
        <v>64.3</v>
      </c>
      <c r="I40" s="369">
        <v>67.599999999999994</v>
      </c>
      <c r="J40" s="370">
        <v>62</v>
      </c>
      <c r="L40" s="83"/>
      <c r="M40" s="83"/>
      <c r="N40" s="83"/>
      <c r="O40" s="83"/>
    </row>
    <row r="41" spans="1:22" ht="18" customHeight="1" thickBot="1">
      <c r="A41" s="83"/>
      <c r="B41" s="372"/>
      <c r="C41" s="373" t="s">
        <v>35</v>
      </c>
      <c r="D41" s="374">
        <v>53.5</v>
      </c>
      <c r="E41" s="375">
        <v>40</v>
      </c>
      <c r="F41" s="375">
        <v>48.3</v>
      </c>
      <c r="G41" s="375">
        <v>54.8</v>
      </c>
      <c r="H41" s="375">
        <v>61.1</v>
      </c>
      <c r="I41" s="375">
        <v>56.6</v>
      </c>
      <c r="J41" s="376">
        <v>62.5</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357</v>
      </c>
      <c r="O43" s="83"/>
    </row>
    <row r="44" spans="1:22" ht="18" customHeight="1">
      <c r="A44" s="83"/>
      <c r="B44" s="361"/>
      <c r="C44" s="362"/>
      <c r="D44" s="1317" t="s">
        <v>275</v>
      </c>
      <c r="E44" s="1317"/>
      <c r="F44" s="1317"/>
      <c r="G44" s="1317"/>
      <c r="H44" s="1317"/>
      <c r="I44" s="1317"/>
      <c r="J44" s="1317"/>
      <c r="K44" s="1348"/>
      <c r="L44" s="378" t="s">
        <v>234</v>
      </c>
      <c r="M44" s="378" t="s">
        <v>645</v>
      </c>
      <c r="N44" s="379" t="s">
        <v>50</v>
      </c>
      <c r="O44" s="83"/>
    </row>
    <row r="45" spans="1:22" ht="18" customHeight="1">
      <c r="A45" s="83"/>
      <c r="B45" s="1318" t="s">
        <v>21</v>
      </c>
      <c r="C45" s="1319"/>
      <c r="D45" s="381" t="s">
        <v>277</v>
      </c>
      <c r="E45" s="381"/>
      <c r="F45" s="381"/>
      <c r="G45" s="381"/>
      <c r="H45" s="381"/>
      <c r="I45" s="381"/>
      <c r="J45" s="381"/>
      <c r="K45" s="381"/>
      <c r="L45" s="382">
        <v>54.9</v>
      </c>
      <c r="M45" s="382">
        <v>55.8</v>
      </c>
      <c r="N45" s="383">
        <v>55.6</v>
      </c>
      <c r="O45" s="83"/>
    </row>
    <row r="46" spans="1:22" ht="18" customHeight="1">
      <c r="A46" s="83"/>
      <c r="B46" s="1320"/>
      <c r="C46" s="1321"/>
      <c r="D46" s="381" t="s">
        <v>278</v>
      </c>
      <c r="E46" s="381"/>
      <c r="F46" s="381"/>
      <c r="G46" s="381"/>
      <c r="H46" s="381"/>
      <c r="I46" s="381"/>
      <c r="J46" s="381"/>
      <c r="K46" s="381"/>
      <c r="L46" s="382">
        <v>72.099999999999994</v>
      </c>
      <c r="M46" s="382">
        <v>71.5</v>
      </c>
      <c r="N46" s="383">
        <v>71.400000000000006</v>
      </c>
      <c r="O46" s="83"/>
    </row>
    <row r="47" spans="1:22" ht="18" customHeight="1">
      <c r="A47" s="83"/>
      <c r="B47" s="1322"/>
      <c r="C47" s="1323"/>
      <c r="D47" s="381" t="s">
        <v>279</v>
      </c>
      <c r="E47" s="381"/>
      <c r="F47" s="381"/>
      <c r="G47" s="381"/>
      <c r="H47" s="381"/>
      <c r="I47" s="381"/>
      <c r="J47" s="381"/>
      <c r="K47" s="381"/>
      <c r="L47" s="382">
        <v>84.5</v>
      </c>
      <c r="M47" s="382">
        <v>83.8</v>
      </c>
      <c r="N47" s="383">
        <v>82.6</v>
      </c>
      <c r="O47" s="83"/>
    </row>
    <row r="48" spans="1:22" ht="18" customHeight="1">
      <c r="A48" s="83"/>
      <c r="B48" s="1318" t="s">
        <v>280</v>
      </c>
      <c r="C48" s="1319"/>
      <c r="D48" s="381" t="s">
        <v>631</v>
      </c>
      <c r="E48" s="381"/>
      <c r="F48" s="381"/>
      <c r="G48" s="381"/>
      <c r="H48" s="381"/>
      <c r="I48" s="381"/>
      <c r="J48" s="381"/>
      <c r="K48" s="381"/>
      <c r="L48" s="382">
        <v>47.4</v>
      </c>
      <c r="M48" s="382">
        <v>47.5</v>
      </c>
      <c r="N48" s="383">
        <v>49</v>
      </c>
      <c r="O48" s="83"/>
    </row>
    <row r="49" spans="1:15" ht="18" customHeight="1">
      <c r="A49" s="83"/>
      <c r="B49" s="1322"/>
      <c r="C49" s="1323"/>
      <c r="D49" s="381" t="s">
        <v>282</v>
      </c>
      <c r="E49" s="381"/>
      <c r="F49" s="381"/>
      <c r="G49" s="381"/>
      <c r="H49" s="381"/>
      <c r="I49" s="381"/>
      <c r="J49" s="381"/>
      <c r="K49" s="381"/>
      <c r="L49" s="382">
        <v>35.6</v>
      </c>
      <c r="M49" s="382">
        <v>36</v>
      </c>
      <c r="N49" s="383">
        <v>37.6</v>
      </c>
      <c r="O49" s="83"/>
    </row>
    <row r="50" spans="1:15" ht="18" customHeight="1">
      <c r="A50" s="83"/>
      <c r="B50" s="1403" t="s">
        <v>283</v>
      </c>
      <c r="C50" s="1404"/>
      <c r="D50" s="381" t="s">
        <v>284</v>
      </c>
      <c r="E50" s="381"/>
      <c r="F50" s="381"/>
      <c r="G50" s="381"/>
      <c r="H50" s="381"/>
      <c r="I50" s="381"/>
      <c r="J50" s="381"/>
      <c r="K50" s="413"/>
      <c r="L50" s="382">
        <v>54.7</v>
      </c>
      <c r="M50" s="382">
        <v>57.3</v>
      </c>
      <c r="N50" s="383">
        <v>54.7</v>
      </c>
      <c r="O50" s="83"/>
    </row>
    <row r="51" spans="1:15" ht="18" customHeight="1">
      <c r="A51" s="83"/>
      <c r="B51" s="1405"/>
      <c r="C51" s="1406"/>
      <c r="D51" s="381" t="s">
        <v>285</v>
      </c>
      <c r="E51" s="381"/>
      <c r="F51" s="381"/>
      <c r="G51" s="381"/>
      <c r="H51" s="381"/>
      <c r="I51" s="381"/>
      <c r="J51" s="381"/>
      <c r="K51" s="413"/>
      <c r="L51" s="382">
        <v>53.6</v>
      </c>
      <c r="M51" s="382">
        <v>56.7</v>
      </c>
      <c r="N51" s="383">
        <v>59.8</v>
      </c>
      <c r="O51" s="83"/>
    </row>
    <row r="52" spans="1:15" ht="18" customHeight="1">
      <c r="A52" s="83"/>
      <c r="B52" s="1405"/>
      <c r="C52" s="1406"/>
      <c r="D52" s="381" t="s">
        <v>286</v>
      </c>
      <c r="E52" s="381"/>
      <c r="F52" s="381"/>
      <c r="G52" s="381"/>
      <c r="H52" s="381"/>
      <c r="I52" s="381"/>
      <c r="J52" s="381"/>
      <c r="K52" s="413"/>
      <c r="L52" s="382">
        <v>63.1</v>
      </c>
      <c r="M52" s="382">
        <v>64.599999999999994</v>
      </c>
      <c r="N52" s="383">
        <v>62.6</v>
      </c>
      <c r="O52" s="83"/>
    </row>
    <row r="53" spans="1:15" ht="18" customHeight="1">
      <c r="A53" s="83"/>
      <c r="B53" s="1405"/>
      <c r="C53" s="1406"/>
      <c r="D53" s="381" t="s">
        <v>287</v>
      </c>
      <c r="E53" s="381"/>
      <c r="F53" s="381"/>
      <c r="G53" s="381"/>
      <c r="H53" s="381"/>
      <c r="I53" s="381"/>
      <c r="J53" s="381"/>
      <c r="K53" s="413"/>
      <c r="L53" s="382">
        <v>3.9</v>
      </c>
      <c r="M53" s="382">
        <v>3.9</v>
      </c>
      <c r="N53" s="383">
        <v>3.6</v>
      </c>
      <c r="O53" s="83"/>
    </row>
    <row r="54" spans="1:15" ht="18" customHeight="1">
      <c r="A54" s="83"/>
      <c r="B54" s="1405"/>
      <c r="C54" s="1406"/>
      <c r="D54" s="381" t="s">
        <v>288</v>
      </c>
      <c r="E54" s="381"/>
      <c r="F54" s="381"/>
      <c r="G54" s="381"/>
      <c r="H54" s="381"/>
      <c r="I54" s="381"/>
      <c r="J54" s="381"/>
      <c r="K54" s="413"/>
      <c r="L54" s="382">
        <v>11.4</v>
      </c>
      <c r="M54" s="382">
        <v>11</v>
      </c>
      <c r="N54" s="383">
        <v>10</v>
      </c>
      <c r="O54" s="83"/>
    </row>
    <row r="55" spans="1:15" ht="18" customHeight="1">
      <c r="A55" s="83"/>
      <c r="B55" s="1405"/>
      <c r="C55" s="1406"/>
      <c r="D55" s="381" t="s">
        <v>289</v>
      </c>
      <c r="E55" s="381"/>
      <c r="F55" s="381"/>
      <c r="G55" s="381"/>
      <c r="H55" s="381"/>
      <c r="I55" s="381"/>
      <c r="J55" s="381"/>
      <c r="K55" s="413"/>
      <c r="L55" s="382">
        <v>31.6</v>
      </c>
      <c r="M55" s="382">
        <v>33.700000000000003</v>
      </c>
      <c r="N55" s="383">
        <v>30</v>
      </c>
      <c r="O55" s="83"/>
    </row>
    <row r="56" spans="1:15" ht="18" customHeight="1">
      <c r="A56" s="83"/>
      <c r="B56" s="1405"/>
      <c r="C56" s="1406"/>
      <c r="D56" s="381" t="s">
        <v>633</v>
      </c>
      <c r="E56" s="381"/>
      <c r="F56" s="381"/>
      <c r="G56" s="381"/>
      <c r="H56" s="381"/>
      <c r="I56" s="381"/>
      <c r="J56" s="381"/>
      <c r="K56" s="413"/>
      <c r="L56" s="382">
        <v>32.200000000000003</v>
      </c>
      <c r="M56" s="382">
        <v>30.5</v>
      </c>
      <c r="N56" s="383">
        <v>30.9</v>
      </c>
      <c r="O56" s="83"/>
    </row>
    <row r="57" spans="1:15" ht="18" customHeight="1">
      <c r="A57" s="83"/>
      <c r="B57" s="1407"/>
      <c r="C57" s="1408"/>
      <c r="D57" s="381" t="s">
        <v>634</v>
      </c>
      <c r="E57" s="381"/>
      <c r="F57" s="381"/>
      <c r="G57" s="381"/>
      <c r="H57" s="381"/>
      <c r="I57" s="381"/>
      <c r="J57" s="381"/>
      <c r="K57" s="413"/>
      <c r="L57" s="382">
        <v>25.6</v>
      </c>
      <c r="M57" s="382">
        <v>22.4</v>
      </c>
      <c r="N57" s="383">
        <v>20.399999999999999</v>
      </c>
      <c r="O57" s="83"/>
    </row>
    <row r="58" spans="1:15" ht="18" customHeight="1">
      <c r="A58" s="83"/>
      <c r="B58" s="1318" t="s">
        <v>424</v>
      </c>
      <c r="C58" s="1319"/>
      <c r="D58" s="414" t="s">
        <v>291</v>
      </c>
      <c r="E58" s="414"/>
      <c r="F58" s="414"/>
      <c r="G58" s="414"/>
      <c r="H58" s="414"/>
      <c r="I58" s="414"/>
      <c r="J58" s="415"/>
      <c r="K58" s="415"/>
      <c r="L58" s="382">
        <v>73.7</v>
      </c>
      <c r="M58" s="382">
        <v>73.400000000000006</v>
      </c>
      <c r="N58" s="383">
        <v>73.7</v>
      </c>
      <c r="O58" s="83"/>
    </row>
    <row r="59" spans="1:15" ht="18" customHeight="1">
      <c r="A59" s="83"/>
      <c r="B59" s="1322"/>
      <c r="C59" s="1323"/>
      <c r="D59" s="401" t="s">
        <v>292</v>
      </c>
      <c r="E59" s="381"/>
      <c r="F59" s="381"/>
      <c r="G59" s="381"/>
      <c r="H59" s="381"/>
      <c r="I59" s="381"/>
      <c r="J59" s="381"/>
      <c r="K59" s="413"/>
      <c r="L59" s="382">
        <v>37.1</v>
      </c>
      <c r="M59" s="382">
        <v>36.299999999999997</v>
      </c>
      <c r="N59" s="383">
        <v>37.700000000000003</v>
      </c>
      <c r="O59" s="83"/>
    </row>
    <row r="60" spans="1:15" ht="18" customHeight="1">
      <c r="A60" s="83"/>
      <c r="B60" s="1318" t="s">
        <v>293</v>
      </c>
      <c r="C60" s="1319"/>
      <c r="D60" s="381" t="s">
        <v>294</v>
      </c>
      <c r="E60" s="381"/>
      <c r="F60" s="381"/>
      <c r="G60" s="381"/>
      <c r="H60" s="381"/>
      <c r="I60" s="381"/>
      <c r="J60" s="381"/>
      <c r="K60" s="413"/>
      <c r="L60" s="382">
        <v>62.4</v>
      </c>
      <c r="M60" s="382">
        <v>62.5</v>
      </c>
      <c r="N60" s="383">
        <v>61.9</v>
      </c>
      <c r="O60" s="83"/>
    </row>
    <row r="61" spans="1:15" ht="18" customHeight="1">
      <c r="A61" s="83"/>
      <c r="B61" s="1322"/>
      <c r="C61" s="1323"/>
      <c r="D61" s="381" t="s">
        <v>295</v>
      </c>
      <c r="E61" s="381"/>
      <c r="F61" s="381"/>
      <c r="G61" s="381"/>
      <c r="H61" s="381"/>
      <c r="I61" s="381"/>
      <c r="J61" s="381"/>
      <c r="K61" s="413"/>
      <c r="L61" s="382">
        <v>6.6</v>
      </c>
      <c r="M61" s="382">
        <v>7.2</v>
      </c>
      <c r="N61" s="383">
        <v>6.6</v>
      </c>
      <c r="O61" s="83"/>
    </row>
    <row r="62" spans="1:15" ht="18" customHeight="1">
      <c r="A62" s="83"/>
      <c r="B62" s="1318" t="s">
        <v>300</v>
      </c>
      <c r="C62" s="1319"/>
      <c r="D62" s="381" t="s">
        <v>395</v>
      </c>
      <c r="E62" s="381"/>
      <c r="F62" s="381"/>
      <c r="G62" s="381"/>
      <c r="H62" s="381"/>
      <c r="I62" s="381"/>
      <c r="J62" s="381"/>
      <c r="K62" s="413"/>
      <c r="L62" s="382">
        <v>78.599999999999994</v>
      </c>
      <c r="M62" s="382">
        <v>77.2</v>
      </c>
      <c r="N62" s="383">
        <v>79.7</v>
      </c>
      <c r="O62" s="83"/>
    </row>
    <row r="63" spans="1:15" ht="18" customHeight="1">
      <c r="A63" s="83"/>
      <c r="B63" s="1320"/>
      <c r="C63" s="1321"/>
      <c r="D63" s="381" t="s">
        <v>302</v>
      </c>
      <c r="E63" s="381"/>
      <c r="F63" s="381"/>
      <c r="G63" s="381"/>
      <c r="H63" s="381"/>
      <c r="I63" s="381"/>
      <c r="J63" s="381"/>
      <c r="K63" s="413"/>
      <c r="L63" s="382">
        <v>47.1</v>
      </c>
      <c r="M63" s="382">
        <v>46.5</v>
      </c>
      <c r="N63" s="383">
        <v>46.4</v>
      </c>
      <c r="O63" s="83"/>
    </row>
    <row r="64" spans="1:15" ht="18" customHeight="1" thickBot="1">
      <c r="A64" s="83"/>
      <c r="B64" s="1343"/>
      <c r="C64" s="1344"/>
      <c r="D64" s="385" t="s">
        <v>303</v>
      </c>
      <c r="E64" s="385"/>
      <c r="F64" s="385"/>
      <c r="G64" s="385"/>
      <c r="H64" s="385"/>
      <c r="I64" s="385"/>
      <c r="J64" s="385"/>
      <c r="K64" s="416"/>
      <c r="L64" s="386">
        <v>15</v>
      </c>
      <c r="M64" s="386">
        <v>14.4</v>
      </c>
      <c r="N64" s="387">
        <v>15.6</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1703</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1223</v>
      </c>
      <c r="E5" s="1409">
        <v>4.8919999999999995</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16.100000000000001</v>
      </c>
      <c r="F9" s="369">
        <v>18.899999999999999</v>
      </c>
      <c r="G9" s="369">
        <v>17.3</v>
      </c>
      <c r="H9" s="369">
        <v>16.100000000000001</v>
      </c>
      <c r="I9" s="369">
        <v>19.399999999999999</v>
      </c>
      <c r="J9" s="370">
        <v>12.3</v>
      </c>
      <c r="K9" s="83"/>
      <c r="L9" s="83"/>
      <c r="M9" s="83"/>
      <c r="N9" s="83"/>
      <c r="O9" s="83"/>
    </row>
    <row r="10" spans="1:15" ht="18" customHeight="1">
      <c r="A10" s="83"/>
      <c r="B10" s="365"/>
      <c r="C10" s="371" t="s">
        <v>34</v>
      </c>
      <c r="D10" s="368">
        <v>50.5</v>
      </c>
      <c r="E10" s="369">
        <v>8.3000000000000007</v>
      </c>
      <c r="F10" s="369">
        <v>9.6999999999999993</v>
      </c>
      <c r="G10" s="369">
        <v>9</v>
      </c>
      <c r="H10" s="369">
        <v>8.1</v>
      </c>
      <c r="I10" s="369">
        <v>9.5</v>
      </c>
      <c r="J10" s="370">
        <v>5.9</v>
      </c>
      <c r="K10" s="83"/>
      <c r="L10" s="83"/>
      <c r="M10" s="83"/>
      <c r="N10" s="83"/>
      <c r="O10" s="83"/>
    </row>
    <row r="11" spans="1:15" ht="18" customHeight="1" thickBot="1">
      <c r="A11" s="83"/>
      <c r="B11" s="372"/>
      <c r="C11" s="373" t="s">
        <v>35</v>
      </c>
      <c r="D11" s="374">
        <v>49.5</v>
      </c>
      <c r="E11" s="375">
        <v>7.8</v>
      </c>
      <c r="F11" s="375">
        <v>9.1999999999999993</v>
      </c>
      <c r="G11" s="375">
        <v>8.3000000000000007</v>
      </c>
      <c r="H11" s="375">
        <v>8</v>
      </c>
      <c r="I11" s="375">
        <v>9.9</v>
      </c>
      <c r="J11" s="376">
        <v>6.4</v>
      </c>
      <c r="K11" s="83"/>
      <c r="L11" s="83"/>
      <c r="M11" s="83"/>
      <c r="N11" s="83"/>
      <c r="O11" s="83"/>
    </row>
    <row r="12" spans="1:15" ht="15" customHeight="1" thickBot="1">
      <c r="A12" s="83"/>
      <c r="B12" s="83"/>
      <c r="C12" s="83"/>
      <c r="D12" s="83"/>
      <c r="E12" s="83"/>
      <c r="F12" s="83"/>
      <c r="G12" s="83"/>
      <c r="H12" s="83"/>
      <c r="I12" s="83"/>
      <c r="J12" s="98" t="s">
        <v>652</v>
      </c>
      <c r="K12" s="83"/>
      <c r="L12" s="83"/>
      <c r="M12" s="83"/>
      <c r="N12" s="83"/>
      <c r="O12" s="83"/>
    </row>
    <row r="13" spans="1:15" ht="18" customHeight="1">
      <c r="A13" s="83"/>
      <c r="B13" s="1325" t="s">
        <v>275</v>
      </c>
      <c r="C13" s="1317"/>
      <c r="D13" s="1317"/>
      <c r="E13" s="1317"/>
      <c r="F13" s="377"/>
      <c r="G13" s="377"/>
      <c r="H13" s="378" t="s">
        <v>234</v>
      </c>
      <c r="I13" s="378" t="s">
        <v>645</v>
      </c>
      <c r="J13" s="379" t="s">
        <v>51</v>
      </c>
      <c r="K13" s="83"/>
      <c r="L13" s="83"/>
      <c r="M13" s="83"/>
      <c r="N13" s="83"/>
      <c r="O13" s="83"/>
    </row>
    <row r="14" spans="1:15" ht="18" customHeight="1">
      <c r="A14" s="83"/>
      <c r="B14" s="380" t="s">
        <v>653</v>
      </c>
      <c r="C14" s="381"/>
      <c r="D14" s="381"/>
      <c r="E14" s="381"/>
      <c r="F14" s="381"/>
      <c r="G14" s="381"/>
      <c r="H14" s="382">
        <v>5.9</v>
      </c>
      <c r="I14" s="382">
        <v>5.3</v>
      </c>
      <c r="J14" s="383">
        <v>6.1</v>
      </c>
      <c r="K14" s="83"/>
      <c r="L14" s="83"/>
      <c r="M14" s="83"/>
      <c r="N14" s="83"/>
      <c r="O14" s="83"/>
    </row>
    <row r="15" spans="1:15" ht="18" customHeight="1">
      <c r="A15" s="83"/>
      <c r="B15" s="380" t="s">
        <v>564</v>
      </c>
      <c r="C15" s="381"/>
      <c r="D15" s="381"/>
      <c r="E15" s="381"/>
      <c r="F15" s="381"/>
      <c r="G15" s="381"/>
      <c r="H15" s="382">
        <v>33.1</v>
      </c>
      <c r="I15" s="382">
        <v>37.4</v>
      </c>
      <c r="J15" s="383">
        <v>38.700000000000003</v>
      </c>
      <c r="K15" s="83"/>
      <c r="L15" s="83"/>
      <c r="M15" s="83"/>
      <c r="N15" s="83"/>
      <c r="O15" s="83"/>
    </row>
    <row r="16" spans="1:15" ht="18" customHeight="1">
      <c r="A16" s="83"/>
      <c r="B16" s="380" t="s">
        <v>565</v>
      </c>
      <c r="C16" s="381"/>
      <c r="D16" s="381"/>
      <c r="E16" s="381"/>
      <c r="F16" s="381"/>
      <c r="G16" s="381"/>
      <c r="H16" s="382">
        <v>28.5</v>
      </c>
      <c r="I16" s="382">
        <v>31.7</v>
      </c>
      <c r="J16" s="383">
        <v>32.5</v>
      </c>
      <c r="K16" s="83"/>
      <c r="L16" s="83"/>
      <c r="M16" s="83"/>
      <c r="N16" s="83"/>
      <c r="O16" s="83"/>
    </row>
    <row r="17" spans="1:22" ht="18" customHeight="1" thickBot="1">
      <c r="A17" s="83"/>
      <c r="B17" s="384" t="s">
        <v>566</v>
      </c>
      <c r="C17" s="385"/>
      <c r="D17" s="385"/>
      <c r="E17" s="385"/>
      <c r="F17" s="385"/>
      <c r="G17" s="385"/>
      <c r="H17" s="386">
        <v>42.8</v>
      </c>
      <c r="I17" s="386">
        <v>49.2</v>
      </c>
      <c r="J17" s="387">
        <v>46.8</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652</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645</v>
      </c>
      <c r="G24" s="389"/>
      <c r="H24" s="83"/>
      <c r="I24" s="83"/>
      <c r="J24" s="83"/>
      <c r="K24" s="83"/>
      <c r="L24" s="83"/>
      <c r="M24" s="83"/>
      <c r="N24" s="83"/>
      <c r="O24" s="83"/>
    </row>
    <row r="25" spans="1:22" ht="18" customHeight="1">
      <c r="A25" s="83"/>
      <c r="B25" s="1330"/>
      <c r="C25" s="1331"/>
      <c r="D25" s="1334"/>
      <c r="E25" s="344"/>
      <c r="F25" s="344" t="s">
        <v>621</v>
      </c>
      <c r="G25" s="391" t="s">
        <v>51</v>
      </c>
      <c r="H25" s="83"/>
      <c r="I25" s="83"/>
      <c r="J25" s="83"/>
      <c r="K25" s="83"/>
      <c r="L25" s="83"/>
      <c r="M25" s="83"/>
      <c r="N25" s="83"/>
      <c r="O25" s="83"/>
      <c r="T25" s="179"/>
      <c r="U25" s="180" t="s">
        <v>51</v>
      </c>
      <c r="V25" s="181" t="s">
        <v>234</v>
      </c>
    </row>
    <row r="26" spans="1:22" ht="18" customHeight="1">
      <c r="A26" s="83"/>
      <c r="B26" s="392" t="s">
        <v>1</v>
      </c>
      <c r="C26" s="393"/>
      <c r="D26" s="394">
        <v>2</v>
      </c>
      <c r="E26" s="395">
        <v>51</v>
      </c>
      <c r="F26" s="396">
        <v>50.3</v>
      </c>
      <c r="G26" s="397">
        <v>49.5</v>
      </c>
      <c r="H26" s="83"/>
      <c r="I26" s="83"/>
      <c r="J26" s="83"/>
      <c r="K26" s="83"/>
      <c r="L26" s="83"/>
      <c r="M26" s="83"/>
      <c r="N26" s="83"/>
      <c r="O26" s="83"/>
      <c r="T26" s="182" t="s">
        <v>622</v>
      </c>
      <c r="U26" s="183">
        <v>49.5</v>
      </c>
      <c r="V26" s="184">
        <v>51</v>
      </c>
    </row>
    <row r="27" spans="1:22" ht="18" customHeight="1">
      <c r="A27" s="83"/>
      <c r="B27" s="380" t="s">
        <v>2</v>
      </c>
      <c r="C27" s="381"/>
      <c r="D27" s="398">
        <v>2</v>
      </c>
      <c r="E27" s="395">
        <v>50.4</v>
      </c>
      <c r="F27" s="399">
        <v>50.3</v>
      </c>
      <c r="G27" s="400">
        <v>50.5</v>
      </c>
      <c r="H27" s="83"/>
      <c r="I27" s="83"/>
      <c r="J27" s="83"/>
      <c r="K27" s="83"/>
      <c r="L27" s="83"/>
      <c r="M27" s="83"/>
      <c r="N27" s="83"/>
      <c r="O27" s="83"/>
      <c r="T27" s="182" t="s">
        <v>623</v>
      </c>
      <c r="U27" s="183">
        <v>50.5</v>
      </c>
      <c r="V27" s="184">
        <v>50.4</v>
      </c>
    </row>
    <row r="28" spans="1:22" ht="18" customHeight="1">
      <c r="A28" s="83"/>
      <c r="B28" s="1345" t="s">
        <v>410</v>
      </c>
      <c r="C28" s="401" t="s">
        <v>4</v>
      </c>
      <c r="D28" s="398">
        <v>3</v>
      </c>
      <c r="E28" s="395">
        <v>72.900000000000006</v>
      </c>
      <c r="F28" s="399">
        <v>72.8</v>
      </c>
      <c r="G28" s="400">
        <v>73.400000000000006</v>
      </c>
      <c r="H28" s="83"/>
      <c r="I28" s="83"/>
      <c r="J28" s="83"/>
      <c r="K28" s="83"/>
      <c r="L28" s="83"/>
      <c r="M28" s="83"/>
      <c r="N28" s="83"/>
      <c r="O28" s="83"/>
      <c r="T28" s="186" t="s">
        <v>411</v>
      </c>
      <c r="U28" s="183">
        <v>73.400000000000006</v>
      </c>
      <c r="V28" s="184">
        <v>72.900000000000006</v>
      </c>
    </row>
    <row r="29" spans="1:22" ht="18" customHeight="1">
      <c r="A29" s="83"/>
      <c r="B29" s="1346"/>
      <c r="C29" s="401" t="s">
        <v>5</v>
      </c>
      <c r="D29" s="398">
        <v>6</v>
      </c>
      <c r="E29" s="395">
        <v>48.8</v>
      </c>
      <c r="F29" s="399">
        <v>49.8</v>
      </c>
      <c r="G29" s="400">
        <v>50.3</v>
      </c>
      <c r="H29" s="83"/>
      <c r="I29" s="83"/>
      <c r="J29" s="83"/>
      <c r="K29" s="83"/>
      <c r="L29" s="83"/>
      <c r="M29" s="83"/>
      <c r="N29" s="83"/>
      <c r="O29" s="83"/>
      <c r="T29" s="186" t="s">
        <v>412</v>
      </c>
      <c r="U29" s="183">
        <v>50.3</v>
      </c>
      <c r="V29" s="184">
        <v>48.8</v>
      </c>
    </row>
    <row r="30" spans="1:22" ht="18" customHeight="1">
      <c r="A30" s="83"/>
      <c r="B30" s="1346"/>
      <c r="C30" s="401" t="s">
        <v>6</v>
      </c>
      <c r="D30" s="398">
        <v>3</v>
      </c>
      <c r="E30" s="395">
        <v>52.5</v>
      </c>
      <c r="F30" s="399">
        <v>52.4</v>
      </c>
      <c r="G30" s="400">
        <v>53.1</v>
      </c>
      <c r="H30" s="83"/>
      <c r="I30" s="83"/>
      <c r="J30" s="83"/>
      <c r="K30" s="83"/>
      <c r="L30" s="83"/>
      <c r="M30" s="83"/>
      <c r="N30" s="83"/>
      <c r="O30" s="83"/>
      <c r="T30" s="182" t="s">
        <v>624</v>
      </c>
      <c r="U30" s="183">
        <v>53.1</v>
      </c>
      <c r="V30" s="184">
        <v>52.5</v>
      </c>
    </row>
    <row r="31" spans="1:22" ht="18" customHeight="1">
      <c r="A31" s="83"/>
      <c r="B31" s="1346"/>
      <c r="C31" s="401" t="s">
        <v>223</v>
      </c>
      <c r="D31" s="398">
        <v>3</v>
      </c>
      <c r="E31" s="395">
        <v>53.3</v>
      </c>
      <c r="F31" s="399">
        <v>53.8</v>
      </c>
      <c r="G31" s="400">
        <v>54.7</v>
      </c>
      <c r="H31" s="83"/>
      <c r="I31" s="83"/>
      <c r="J31" s="83"/>
      <c r="K31" s="83"/>
      <c r="L31" s="83"/>
      <c r="M31" s="83"/>
      <c r="N31" s="83"/>
      <c r="O31" s="83"/>
      <c r="T31" s="182" t="s">
        <v>414</v>
      </c>
      <c r="U31" s="183">
        <v>54.7</v>
      </c>
      <c r="V31" s="184">
        <v>53.3</v>
      </c>
    </row>
    <row r="32" spans="1:22" ht="18" customHeight="1">
      <c r="A32" s="83"/>
      <c r="B32" s="1347"/>
      <c r="C32" s="401" t="s">
        <v>626</v>
      </c>
      <c r="D32" s="398">
        <v>3</v>
      </c>
      <c r="E32" s="395">
        <v>54.3</v>
      </c>
      <c r="F32" s="399">
        <v>54.5</v>
      </c>
      <c r="G32" s="400">
        <v>53.2</v>
      </c>
      <c r="H32" s="83"/>
      <c r="I32" s="83"/>
      <c r="J32" s="83"/>
      <c r="K32" s="83"/>
      <c r="L32" s="83"/>
      <c r="M32" s="83"/>
      <c r="N32" s="83"/>
      <c r="O32" s="83"/>
      <c r="T32" s="182" t="s">
        <v>627</v>
      </c>
      <c r="U32" s="183">
        <v>53.2</v>
      </c>
      <c r="V32" s="184">
        <v>54.3</v>
      </c>
    </row>
    <row r="33" spans="1:22" ht="18" customHeight="1" thickBot="1">
      <c r="A33" s="83"/>
      <c r="B33" s="402" t="s">
        <v>7</v>
      </c>
      <c r="C33" s="403"/>
      <c r="D33" s="404">
        <v>3</v>
      </c>
      <c r="E33" s="405">
        <v>65.3</v>
      </c>
      <c r="F33" s="406">
        <v>65.7</v>
      </c>
      <c r="G33" s="407">
        <v>66.099999999999994</v>
      </c>
      <c r="H33" s="83"/>
      <c r="I33" s="83"/>
      <c r="J33" s="83"/>
      <c r="K33" s="83"/>
      <c r="L33" s="83"/>
      <c r="M33" s="83"/>
      <c r="N33" s="83"/>
      <c r="O33" s="83"/>
      <c r="T33" s="187" t="s">
        <v>628</v>
      </c>
      <c r="U33" s="188">
        <v>66.099999999999994</v>
      </c>
      <c r="V33" s="189">
        <v>65.3</v>
      </c>
    </row>
    <row r="34" spans="1:22" ht="18" customHeight="1" thickTop="1" thickBot="1">
      <c r="A34" s="83"/>
      <c r="B34" s="408" t="s">
        <v>8</v>
      </c>
      <c r="C34" s="409"/>
      <c r="D34" s="410">
        <v>25</v>
      </c>
      <c r="E34" s="411">
        <v>55.6</v>
      </c>
      <c r="F34" s="411">
        <v>55.9</v>
      </c>
      <c r="G34" s="412">
        <v>56.1</v>
      </c>
      <c r="H34" s="83"/>
      <c r="I34" s="83"/>
      <c r="J34" s="83"/>
      <c r="K34" s="83"/>
      <c r="L34" s="83"/>
      <c r="M34" s="83"/>
      <c r="N34" s="83"/>
      <c r="O34" s="83"/>
    </row>
    <row r="35" spans="1:22" ht="17.25" customHeight="1">
      <c r="A35" s="83"/>
      <c r="B35" s="1410">
        <v>16</v>
      </c>
      <c r="C35" s="1410"/>
      <c r="D35" s="1410"/>
      <c r="E35" s="1410"/>
      <c r="F35" s="1410"/>
      <c r="G35" s="1410"/>
      <c r="H35" s="1410"/>
      <c r="I35" s="1410"/>
      <c r="J35" s="1410"/>
      <c r="K35" s="83"/>
      <c r="L35" s="83"/>
      <c r="M35" s="83"/>
      <c r="N35" s="83"/>
      <c r="O35" s="83"/>
    </row>
    <row r="36" spans="1:22" ht="13.5" customHeight="1" thickBot="1">
      <c r="A36" s="83"/>
      <c r="B36" s="1411">
        <v>12</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56.1</v>
      </c>
      <c r="E39" s="369">
        <v>43.4</v>
      </c>
      <c r="F39" s="369">
        <v>50.9</v>
      </c>
      <c r="G39" s="369">
        <v>54.3</v>
      </c>
      <c r="H39" s="369">
        <v>60</v>
      </c>
      <c r="I39" s="369">
        <v>66</v>
      </c>
      <c r="J39" s="370">
        <v>62.7</v>
      </c>
      <c r="L39" s="83"/>
      <c r="M39" s="83"/>
      <c r="N39" s="83"/>
      <c r="O39" s="83"/>
    </row>
    <row r="40" spans="1:22" ht="18" customHeight="1">
      <c r="A40" s="83"/>
      <c r="B40" s="365"/>
      <c r="C40" s="371" t="s">
        <v>34</v>
      </c>
      <c r="D40" s="368">
        <v>60</v>
      </c>
      <c r="E40" s="369">
        <v>45.6</v>
      </c>
      <c r="F40" s="369">
        <v>56.4</v>
      </c>
      <c r="G40" s="369">
        <v>59</v>
      </c>
      <c r="H40" s="369">
        <v>63.6</v>
      </c>
      <c r="I40" s="369">
        <v>69</v>
      </c>
      <c r="J40" s="370">
        <v>68.099999999999994</v>
      </c>
      <c r="L40" s="83"/>
      <c r="M40" s="83"/>
      <c r="N40" s="83"/>
      <c r="O40" s="83"/>
    </row>
    <row r="41" spans="1:22" ht="18" customHeight="1" thickBot="1">
      <c r="A41" s="83"/>
      <c r="B41" s="372"/>
      <c r="C41" s="373" t="s">
        <v>35</v>
      </c>
      <c r="D41" s="374">
        <v>52.2</v>
      </c>
      <c r="E41" s="375">
        <v>41</v>
      </c>
      <c r="F41" s="375">
        <v>45</v>
      </c>
      <c r="G41" s="375">
        <v>49.1</v>
      </c>
      <c r="H41" s="375">
        <v>56.3</v>
      </c>
      <c r="I41" s="375">
        <v>63.2</v>
      </c>
      <c r="J41" s="376">
        <v>57.7</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645</v>
      </c>
      <c r="N44" s="379" t="s">
        <v>51</v>
      </c>
      <c r="O44" s="83"/>
    </row>
    <row r="45" spans="1:22" ht="18" customHeight="1">
      <c r="A45" s="83"/>
      <c r="B45" s="1318" t="s">
        <v>21</v>
      </c>
      <c r="C45" s="1319"/>
      <c r="D45" s="381" t="s">
        <v>277</v>
      </c>
      <c r="E45" s="381"/>
      <c r="F45" s="381"/>
      <c r="G45" s="381"/>
      <c r="H45" s="381"/>
      <c r="I45" s="381"/>
      <c r="J45" s="381"/>
      <c r="K45" s="381"/>
      <c r="L45" s="382">
        <v>54.9</v>
      </c>
      <c r="M45" s="382">
        <v>55.8</v>
      </c>
      <c r="N45" s="383">
        <v>56.3</v>
      </c>
      <c r="O45" s="83"/>
    </row>
    <row r="46" spans="1:22" ht="18" customHeight="1">
      <c r="A46" s="83"/>
      <c r="B46" s="1320"/>
      <c r="C46" s="1321"/>
      <c r="D46" s="381" t="s">
        <v>278</v>
      </c>
      <c r="E46" s="381"/>
      <c r="F46" s="381"/>
      <c r="G46" s="381"/>
      <c r="H46" s="381"/>
      <c r="I46" s="381"/>
      <c r="J46" s="381"/>
      <c r="K46" s="381"/>
      <c r="L46" s="382">
        <v>72.099999999999994</v>
      </c>
      <c r="M46" s="382">
        <v>71.5</v>
      </c>
      <c r="N46" s="383">
        <v>71.2</v>
      </c>
      <c r="O46" s="83"/>
    </row>
    <row r="47" spans="1:22" ht="18" customHeight="1">
      <c r="A47" s="83"/>
      <c r="B47" s="1322"/>
      <c r="C47" s="1323"/>
      <c r="D47" s="381" t="s">
        <v>279</v>
      </c>
      <c r="E47" s="381"/>
      <c r="F47" s="381"/>
      <c r="G47" s="381"/>
      <c r="H47" s="381"/>
      <c r="I47" s="381"/>
      <c r="J47" s="381"/>
      <c r="K47" s="381"/>
      <c r="L47" s="382">
        <v>84.5</v>
      </c>
      <c r="M47" s="382">
        <v>83.8</v>
      </c>
      <c r="N47" s="383">
        <v>85.5</v>
      </c>
      <c r="O47" s="83"/>
    </row>
    <row r="48" spans="1:22" ht="18" customHeight="1">
      <c r="A48" s="83"/>
      <c r="B48" s="1318" t="s">
        <v>630</v>
      </c>
      <c r="C48" s="1319"/>
      <c r="D48" s="381" t="s">
        <v>631</v>
      </c>
      <c r="E48" s="381"/>
      <c r="F48" s="381"/>
      <c r="G48" s="381"/>
      <c r="H48" s="381"/>
      <c r="I48" s="381"/>
      <c r="J48" s="381"/>
      <c r="K48" s="381"/>
      <c r="L48" s="382">
        <v>47.4</v>
      </c>
      <c r="M48" s="382">
        <v>47.5</v>
      </c>
      <c r="N48" s="383">
        <v>47.5</v>
      </c>
      <c r="O48" s="83"/>
    </row>
    <row r="49" spans="1:15" ht="18" customHeight="1">
      <c r="A49" s="83"/>
      <c r="B49" s="1322"/>
      <c r="C49" s="1323"/>
      <c r="D49" s="381" t="s">
        <v>282</v>
      </c>
      <c r="E49" s="381"/>
      <c r="F49" s="381"/>
      <c r="G49" s="381"/>
      <c r="H49" s="381"/>
      <c r="I49" s="381"/>
      <c r="J49" s="381"/>
      <c r="K49" s="381"/>
      <c r="L49" s="382">
        <v>35.6</v>
      </c>
      <c r="M49" s="382">
        <v>36</v>
      </c>
      <c r="N49" s="383">
        <v>35.1</v>
      </c>
      <c r="O49" s="83"/>
    </row>
    <row r="50" spans="1:15" ht="18" customHeight="1">
      <c r="A50" s="83"/>
      <c r="B50" s="1403" t="s">
        <v>283</v>
      </c>
      <c r="C50" s="1404"/>
      <c r="D50" s="381" t="s">
        <v>284</v>
      </c>
      <c r="E50" s="381"/>
      <c r="F50" s="381"/>
      <c r="G50" s="381"/>
      <c r="H50" s="381"/>
      <c r="I50" s="381"/>
      <c r="J50" s="381"/>
      <c r="K50" s="413"/>
      <c r="L50" s="382">
        <v>54.7</v>
      </c>
      <c r="M50" s="382">
        <v>57.3</v>
      </c>
      <c r="N50" s="383">
        <v>59.5</v>
      </c>
      <c r="O50" s="83"/>
    </row>
    <row r="51" spans="1:15" ht="18" customHeight="1">
      <c r="A51" s="83"/>
      <c r="B51" s="1405"/>
      <c r="C51" s="1406"/>
      <c r="D51" s="381" t="s">
        <v>285</v>
      </c>
      <c r="E51" s="381"/>
      <c r="F51" s="381"/>
      <c r="G51" s="381"/>
      <c r="H51" s="381"/>
      <c r="I51" s="381"/>
      <c r="J51" s="381"/>
      <c r="K51" s="413"/>
      <c r="L51" s="382">
        <v>53.6</v>
      </c>
      <c r="M51" s="382">
        <v>56.7</v>
      </c>
      <c r="N51" s="383">
        <v>57.3</v>
      </c>
      <c r="O51" s="83"/>
    </row>
    <row r="52" spans="1:15" ht="18" customHeight="1">
      <c r="A52" s="83"/>
      <c r="B52" s="1405"/>
      <c r="C52" s="1406"/>
      <c r="D52" s="381" t="s">
        <v>286</v>
      </c>
      <c r="E52" s="381"/>
      <c r="F52" s="381"/>
      <c r="G52" s="381"/>
      <c r="H52" s="381"/>
      <c r="I52" s="381"/>
      <c r="J52" s="381"/>
      <c r="K52" s="413"/>
      <c r="L52" s="382">
        <v>63.1</v>
      </c>
      <c r="M52" s="382">
        <v>64.599999999999994</v>
      </c>
      <c r="N52" s="383">
        <v>63.1</v>
      </c>
      <c r="O52" s="83"/>
    </row>
    <row r="53" spans="1:15" ht="18" customHeight="1">
      <c r="A53" s="83"/>
      <c r="B53" s="1405"/>
      <c r="C53" s="1406"/>
      <c r="D53" s="381" t="s">
        <v>287</v>
      </c>
      <c r="E53" s="381"/>
      <c r="F53" s="381"/>
      <c r="G53" s="381"/>
      <c r="H53" s="381"/>
      <c r="I53" s="381"/>
      <c r="J53" s="381"/>
      <c r="K53" s="413"/>
      <c r="L53" s="382">
        <v>3.9</v>
      </c>
      <c r="M53" s="382">
        <v>3.9</v>
      </c>
      <c r="N53" s="383">
        <v>3.6</v>
      </c>
      <c r="O53" s="83"/>
    </row>
    <row r="54" spans="1:15" ht="18" customHeight="1">
      <c r="A54" s="83"/>
      <c r="B54" s="1405"/>
      <c r="C54" s="1406"/>
      <c r="D54" s="381" t="s">
        <v>632</v>
      </c>
      <c r="E54" s="381"/>
      <c r="F54" s="381"/>
      <c r="G54" s="381"/>
      <c r="H54" s="381"/>
      <c r="I54" s="381"/>
      <c r="J54" s="381"/>
      <c r="K54" s="413"/>
      <c r="L54" s="382">
        <v>11.4</v>
      </c>
      <c r="M54" s="382">
        <v>11</v>
      </c>
      <c r="N54" s="383">
        <v>10.8</v>
      </c>
      <c r="O54" s="83"/>
    </row>
    <row r="55" spans="1:15" ht="18" customHeight="1">
      <c r="A55" s="83"/>
      <c r="B55" s="1405"/>
      <c r="C55" s="1406"/>
      <c r="D55" s="381" t="s">
        <v>289</v>
      </c>
      <c r="E55" s="381"/>
      <c r="F55" s="381"/>
      <c r="G55" s="381"/>
      <c r="H55" s="381"/>
      <c r="I55" s="381"/>
      <c r="J55" s="381"/>
      <c r="K55" s="413"/>
      <c r="L55" s="382">
        <v>31.6</v>
      </c>
      <c r="M55" s="382">
        <v>33.700000000000003</v>
      </c>
      <c r="N55" s="383">
        <v>35.4</v>
      </c>
      <c r="O55" s="83"/>
    </row>
    <row r="56" spans="1:15" ht="18" customHeight="1">
      <c r="A56" s="83"/>
      <c r="B56" s="1405"/>
      <c r="C56" s="1406"/>
      <c r="D56" s="381" t="s">
        <v>633</v>
      </c>
      <c r="E56" s="381"/>
      <c r="F56" s="381"/>
      <c r="G56" s="381"/>
      <c r="H56" s="381"/>
      <c r="I56" s="381"/>
      <c r="J56" s="381"/>
      <c r="K56" s="413"/>
      <c r="L56" s="382">
        <v>32.200000000000003</v>
      </c>
      <c r="M56" s="382">
        <v>30.5</v>
      </c>
      <c r="N56" s="383">
        <v>32.4</v>
      </c>
      <c r="O56" s="83"/>
    </row>
    <row r="57" spans="1:15" ht="18" customHeight="1">
      <c r="A57" s="83"/>
      <c r="B57" s="1407"/>
      <c r="C57" s="1408"/>
      <c r="D57" s="381" t="s">
        <v>634</v>
      </c>
      <c r="E57" s="381"/>
      <c r="F57" s="381"/>
      <c r="G57" s="381"/>
      <c r="H57" s="381"/>
      <c r="I57" s="381"/>
      <c r="J57" s="381"/>
      <c r="K57" s="413"/>
      <c r="L57" s="382">
        <v>25.6</v>
      </c>
      <c r="M57" s="382">
        <v>22.4</v>
      </c>
      <c r="N57" s="383">
        <v>25.1</v>
      </c>
      <c r="O57" s="83"/>
    </row>
    <row r="58" spans="1:15" ht="18" customHeight="1">
      <c r="A58" s="83"/>
      <c r="B58" s="1318" t="s">
        <v>424</v>
      </c>
      <c r="C58" s="1319"/>
      <c r="D58" s="414" t="s">
        <v>291</v>
      </c>
      <c r="E58" s="414"/>
      <c r="F58" s="414"/>
      <c r="G58" s="414"/>
      <c r="H58" s="414"/>
      <c r="I58" s="414"/>
      <c r="J58" s="415"/>
      <c r="K58" s="415"/>
      <c r="L58" s="382">
        <v>73.7</v>
      </c>
      <c r="M58" s="382">
        <v>73.400000000000006</v>
      </c>
      <c r="N58" s="383">
        <v>75</v>
      </c>
      <c r="O58" s="83"/>
    </row>
    <row r="59" spans="1:15" ht="18" customHeight="1">
      <c r="A59" s="83"/>
      <c r="B59" s="1322"/>
      <c r="C59" s="1323"/>
      <c r="D59" s="401" t="s">
        <v>292</v>
      </c>
      <c r="E59" s="381"/>
      <c r="F59" s="381"/>
      <c r="G59" s="381"/>
      <c r="H59" s="381"/>
      <c r="I59" s="381"/>
      <c r="J59" s="381"/>
      <c r="K59" s="413"/>
      <c r="L59" s="382">
        <v>37.1</v>
      </c>
      <c r="M59" s="382">
        <v>36.299999999999997</v>
      </c>
      <c r="N59" s="383">
        <v>34.4</v>
      </c>
      <c r="O59" s="83"/>
    </row>
    <row r="60" spans="1:15" ht="18" customHeight="1">
      <c r="A60" s="83"/>
      <c r="B60" s="1318" t="s">
        <v>293</v>
      </c>
      <c r="C60" s="1319"/>
      <c r="D60" s="381" t="s">
        <v>294</v>
      </c>
      <c r="E60" s="381"/>
      <c r="F60" s="381"/>
      <c r="G60" s="381"/>
      <c r="H60" s="381"/>
      <c r="I60" s="381"/>
      <c r="J60" s="381"/>
      <c r="K60" s="413"/>
      <c r="L60" s="382">
        <v>62.4</v>
      </c>
      <c r="M60" s="382">
        <v>62.5</v>
      </c>
      <c r="N60" s="383">
        <v>59.8</v>
      </c>
      <c r="O60" s="83"/>
    </row>
    <row r="61" spans="1:15" ht="18" customHeight="1">
      <c r="A61" s="83"/>
      <c r="B61" s="1322"/>
      <c r="C61" s="1323"/>
      <c r="D61" s="381" t="s">
        <v>295</v>
      </c>
      <c r="E61" s="381"/>
      <c r="F61" s="381"/>
      <c r="G61" s="381"/>
      <c r="H61" s="381"/>
      <c r="I61" s="381"/>
      <c r="J61" s="381"/>
      <c r="K61" s="413"/>
      <c r="L61" s="382">
        <v>6.6</v>
      </c>
      <c r="M61" s="382">
        <v>7.2</v>
      </c>
      <c r="N61" s="383">
        <v>7.3</v>
      </c>
      <c r="O61" s="83"/>
    </row>
    <row r="62" spans="1:15" ht="18" customHeight="1">
      <c r="A62" s="83"/>
      <c r="B62" s="1318" t="s">
        <v>300</v>
      </c>
      <c r="C62" s="1319"/>
      <c r="D62" s="381" t="s">
        <v>395</v>
      </c>
      <c r="E62" s="381"/>
      <c r="F62" s="381"/>
      <c r="G62" s="381"/>
      <c r="H62" s="381"/>
      <c r="I62" s="381"/>
      <c r="J62" s="381"/>
      <c r="K62" s="413"/>
      <c r="L62" s="382">
        <v>78.599999999999994</v>
      </c>
      <c r="M62" s="382">
        <v>77.2</v>
      </c>
      <c r="N62" s="383">
        <v>76.099999999999994</v>
      </c>
      <c r="O62" s="83"/>
    </row>
    <row r="63" spans="1:15" ht="18" customHeight="1">
      <c r="A63" s="83"/>
      <c r="B63" s="1320"/>
      <c r="C63" s="1321"/>
      <c r="D63" s="381" t="s">
        <v>302</v>
      </c>
      <c r="E63" s="381"/>
      <c r="F63" s="381"/>
      <c r="G63" s="381"/>
      <c r="H63" s="381"/>
      <c r="I63" s="381"/>
      <c r="J63" s="381"/>
      <c r="K63" s="413"/>
      <c r="L63" s="382">
        <v>47.1</v>
      </c>
      <c r="M63" s="382">
        <v>46.5</v>
      </c>
      <c r="N63" s="383">
        <v>47.5</v>
      </c>
      <c r="O63" s="83"/>
    </row>
    <row r="64" spans="1:15" ht="18" customHeight="1" thickBot="1">
      <c r="A64" s="83"/>
      <c r="B64" s="1343"/>
      <c r="C64" s="1344"/>
      <c r="D64" s="385" t="s">
        <v>303</v>
      </c>
      <c r="E64" s="385"/>
      <c r="F64" s="385"/>
      <c r="G64" s="385"/>
      <c r="H64" s="385"/>
      <c r="I64" s="385"/>
      <c r="J64" s="385"/>
      <c r="K64" s="416"/>
      <c r="L64" s="386">
        <v>15</v>
      </c>
      <c r="M64" s="386">
        <v>14.4</v>
      </c>
      <c r="N64" s="387">
        <v>14.6</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1704</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2619</v>
      </c>
      <c r="E5" s="1409">
        <v>10.476000000000001</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18.3</v>
      </c>
      <c r="F9" s="369">
        <v>20.7</v>
      </c>
      <c r="G9" s="369">
        <v>18.600000000000001</v>
      </c>
      <c r="H9" s="369">
        <v>14.4</v>
      </c>
      <c r="I9" s="369">
        <v>16.3</v>
      </c>
      <c r="J9" s="370">
        <v>11.6</v>
      </c>
      <c r="K9" s="83"/>
      <c r="L9" s="83"/>
      <c r="M9" s="83"/>
      <c r="N9" s="83"/>
      <c r="O9" s="83"/>
    </row>
    <row r="10" spans="1:15" ht="18" customHeight="1">
      <c r="A10" s="83"/>
      <c r="B10" s="365"/>
      <c r="C10" s="371" t="s">
        <v>34</v>
      </c>
      <c r="D10" s="368">
        <v>50.2</v>
      </c>
      <c r="E10" s="369">
        <v>9.4</v>
      </c>
      <c r="F10" s="369">
        <v>10.7</v>
      </c>
      <c r="G10" s="369">
        <v>9.6</v>
      </c>
      <c r="H10" s="369">
        <v>7.4</v>
      </c>
      <c r="I10" s="369">
        <v>7.9</v>
      </c>
      <c r="J10" s="370">
        <v>5.2</v>
      </c>
      <c r="K10" s="83"/>
      <c r="L10" s="83"/>
      <c r="M10" s="83"/>
      <c r="N10" s="83"/>
      <c r="O10" s="83"/>
    </row>
    <row r="11" spans="1:15" ht="18" customHeight="1" thickBot="1">
      <c r="A11" s="83"/>
      <c r="B11" s="372"/>
      <c r="C11" s="373" t="s">
        <v>35</v>
      </c>
      <c r="D11" s="374">
        <v>49.8</v>
      </c>
      <c r="E11" s="375">
        <v>8.9</v>
      </c>
      <c r="F11" s="375">
        <v>10.1</v>
      </c>
      <c r="G11" s="375">
        <v>9</v>
      </c>
      <c r="H11" s="375">
        <v>7</v>
      </c>
      <c r="I11" s="375">
        <v>8.4</v>
      </c>
      <c r="J11" s="376">
        <v>6.5</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645</v>
      </c>
      <c r="J13" s="379" t="s">
        <v>52</v>
      </c>
      <c r="K13" s="83"/>
      <c r="L13" s="83"/>
      <c r="M13" s="83"/>
      <c r="N13" s="83"/>
      <c r="O13" s="83"/>
    </row>
    <row r="14" spans="1:15" ht="18" customHeight="1">
      <c r="A14" s="83"/>
      <c r="B14" s="380" t="s">
        <v>636</v>
      </c>
      <c r="C14" s="381"/>
      <c r="D14" s="381"/>
      <c r="E14" s="381"/>
      <c r="F14" s="381"/>
      <c r="G14" s="381"/>
      <c r="H14" s="382">
        <v>5.9</v>
      </c>
      <c r="I14" s="382">
        <v>5.3</v>
      </c>
      <c r="J14" s="383">
        <v>4.8</v>
      </c>
      <c r="K14" s="83"/>
      <c r="L14" s="83"/>
      <c r="M14" s="83"/>
      <c r="N14" s="83"/>
      <c r="O14" s="83"/>
    </row>
    <row r="15" spans="1:15" ht="18" customHeight="1">
      <c r="A15" s="83"/>
      <c r="B15" s="380" t="s">
        <v>564</v>
      </c>
      <c r="C15" s="381"/>
      <c r="D15" s="381"/>
      <c r="E15" s="381"/>
      <c r="F15" s="381"/>
      <c r="G15" s="381"/>
      <c r="H15" s="382">
        <v>33.1</v>
      </c>
      <c r="I15" s="382">
        <v>37.4</v>
      </c>
      <c r="J15" s="383">
        <v>38.5</v>
      </c>
      <c r="K15" s="83"/>
      <c r="L15" s="83"/>
      <c r="M15" s="83"/>
      <c r="N15" s="83"/>
      <c r="O15" s="83"/>
    </row>
    <row r="16" spans="1:15" ht="18" customHeight="1">
      <c r="A16" s="83"/>
      <c r="B16" s="380" t="s">
        <v>565</v>
      </c>
      <c r="C16" s="381"/>
      <c r="D16" s="381"/>
      <c r="E16" s="381"/>
      <c r="F16" s="381"/>
      <c r="G16" s="381"/>
      <c r="H16" s="382">
        <v>28.5</v>
      </c>
      <c r="I16" s="382">
        <v>31.7</v>
      </c>
      <c r="J16" s="383">
        <v>33</v>
      </c>
      <c r="K16" s="83"/>
      <c r="L16" s="83"/>
      <c r="M16" s="83"/>
      <c r="N16" s="83"/>
      <c r="O16" s="83"/>
    </row>
    <row r="17" spans="1:22" ht="18" customHeight="1" thickBot="1">
      <c r="A17" s="83"/>
      <c r="B17" s="384" t="s">
        <v>566</v>
      </c>
      <c r="C17" s="385"/>
      <c r="D17" s="385"/>
      <c r="E17" s="385"/>
      <c r="F17" s="385"/>
      <c r="G17" s="385"/>
      <c r="H17" s="386">
        <v>42.8</v>
      </c>
      <c r="I17" s="386">
        <v>49.2</v>
      </c>
      <c r="J17" s="387">
        <v>56.1</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645</v>
      </c>
      <c r="G24" s="389"/>
      <c r="H24" s="83"/>
      <c r="I24" s="83"/>
      <c r="J24" s="83"/>
      <c r="K24" s="83"/>
      <c r="L24" s="83"/>
      <c r="M24" s="83"/>
      <c r="N24" s="83"/>
      <c r="O24" s="83"/>
    </row>
    <row r="25" spans="1:22" ht="18" customHeight="1">
      <c r="A25" s="83"/>
      <c r="B25" s="1330"/>
      <c r="C25" s="1331"/>
      <c r="D25" s="1334"/>
      <c r="E25" s="344"/>
      <c r="F25" s="344" t="s">
        <v>621</v>
      </c>
      <c r="G25" s="391" t="s">
        <v>52</v>
      </c>
      <c r="H25" s="83"/>
      <c r="I25" s="83"/>
      <c r="J25" s="83"/>
      <c r="K25" s="83"/>
      <c r="L25" s="83"/>
      <c r="M25" s="83"/>
      <c r="N25" s="83"/>
      <c r="O25" s="83"/>
      <c r="T25" s="179"/>
      <c r="U25" s="180" t="s">
        <v>52</v>
      </c>
      <c r="V25" s="181" t="s">
        <v>234</v>
      </c>
    </row>
    <row r="26" spans="1:22" ht="18" customHeight="1">
      <c r="A26" s="83"/>
      <c r="B26" s="392" t="s">
        <v>1</v>
      </c>
      <c r="C26" s="393"/>
      <c r="D26" s="394">
        <v>2</v>
      </c>
      <c r="E26" s="395">
        <v>51</v>
      </c>
      <c r="F26" s="396">
        <v>50.3</v>
      </c>
      <c r="G26" s="397">
        <v>50.9</v>
      </c>
      <c r="H26" s="83"/>
      <c r="I26" s="83"/>
      <c r="J26" s="83"/>
      <c r="K26" s="83"/>
      <c r="L26" s="83"/>
      <c r="M26" s="83"/>
      <c r="N26" s="83"/>
      <c r="O26" s="83"/>
      <c r="T26" s="182" t="s">
        <v>622</v>
      </c>
      <c r="U26" s="183">
        <v>50.9</v>
      </c>
      <c r="V26" s="184">
        <v>51</v>
      </c>
    </row>
    <row r="27" spans="1:22" ht="18" customHeight="1">
      <c r="A27" s="83"/>
      <c r="B27" s="380" t="s">
        <v>2</v>
      </c>
      <c r="C27" s="381"/>
      <c r="D27" s="398">
        <v>2</v>
      </c>
      <c r="E27" s="395">
        <v>50.4</v>
      </c>
      <c r="F27" s="399">
        <v>50.3</v>
      </c>
      <c r="G27" s="400">
        <v>49.9</v>
      </c>
      <c r="H27" s="83"/>
      <c r="I27" s="83"/>
      <c r="J27" s="83"/>
      <c r="K27" s="83"/>
      <c r="L27" s="83"/>
      <c r="M27" s="83"/>
      <c r="N27" s="83"/>
      <c r="O27" s="83"/>
      <c r="T27" s="182" t="s">
        <v>623</v>
      </c>
      <c r="U27" s="183">
        <v>49.9</v>
      </c>
      <c r="V27" s="184">
        <v>50.4</v>
      </c>
    </row>
    <row r="28" spans="1:22" ht="18" customHeight="1">
      <c r="A28" s="83"/>
      <c r="B28" s="1345" t="s">
        <v>410</v>
      </c>
      <c r="C28" s="401" t="s">
        <v>4</v>
      </c>
      <c r="D28" s="398">
        <v>3</v>
      </c>
      <c r="E28" s="395">
        <v>72.900000000000006</v>
      </c>
      <c r="F28" s="399">
        <v>72.8</v>
      </c>
      <c r="G28" s="400">
        <v>72.400000000000006</v>
      </c>
      <c r="H28" s="83"/>
      <c r="I28" s="83"/>
      <c r="J28" s="83"/>
      <c r="K28" s="83"/>
      <c r="L28" s="83"/>
      <c r="M28" s="83"/>
      <c r="N28" s="83"/>
      <c r="O28" s="83"/>
      <c r="T28" s="186" t="s">
        <v>411</v>
      </c>
      <c r="U28" s="183">
        <v>72.400000000000006</v>
      </c>
      <c r="V28" s="184">
        <v>72.900000000000006</v>
      </c>
    </row>
    <row r="29" spans="1:22" ht="18" customHeight="1">
      <c r="A29" s="83"/>
      <c r="B29" s="1346"/>
      <c r="C29" s="401" t="s">
        <v>5</v>
      </c>
      <c r="D29" s="398">
        <v>6</v>
      </c>
      <c r="E29" s="395">
        <v>48.8</v>
      </c>
      <c r="F29" s="399">
        <v>49.8</v>
      </c>
      <c r="G29" s="400">
        <v>50.9</v>
      </c>
      <c r="H29" s="83"/>
      <c r="I29" s="83"/>
      <c r="J29" s="83"/>
      <c r="K29" s="83"/>
      <c r="L29" s="83"/>
      <c r="M29" s="83"/>
      <c r="N29" s="83"/>
      <c r="O29" s="83"/>
      <c r="T29" s="186" t="s">
        <v>412</v>
      </c>
      <c r="U29" s="183">
        <v>50.9</v>
      </c>
      <c r="V29" s="184">
        <v>48.8</v>
      </c>
    </row>
    <row r="30" spans="1:22" ht="18" customHeight="1">
      <c r="A30" s="83"/>
      <c r="B30" s="1346"/>
      <c r="C30" s="401" t="s">
        <v>6</v>
      </c>
      <c r="D30" s="398">
        <v>3</v>
      </c>
      <c r="E30" s="395">
        <v>52.5</v>
      </c>
      <c r="F30" s="399">
        <v>52.4</v>
      </c>
      <c r="G30" s="400">
        <v>51.4</v>
      </c>
      <c r="H30" s="83"/>
      <c r="I30" s="83"/>
      <c r="J30" s="83"/>
      <c r="K30" s="83"/>
      <c r="L30" s="83"/>
      <c r="M30" s="83"/>
      <c r="N30" s="83"/>
      <c r="O30" s="83"/>
      <c r="T30" s="182" t="s">
        <v>624</v>
      </c>
      <c r="U30" s="183">
        <v>51.4</v>
      </c>
      <c r="V30" s="184">
        <v>52.5</v>
      </c>
    </row>
    <row r="31" spans="1:22" ht="18" customHeight="1">
      <c r="A31" s="83"/>
      <c r="B31" s="1346"/>
      <c r="C31" s="401" t="s">
        <v>223</v>
      </c>
      <c r="D31" s="398">
        <v>3</v>
      </c>
      <c r="E31" s="395">
        <v>53.3</v>
      </c>
      <c r="F31" s="399">
        <v>53.8</v>
      </c>
      <c r="G31" s="400">
        <v>52.9</v>
      </c>
      <c r="H31" s="83"/>
      <c r="I31" s="83"/>
      <c r="J31" s="83"/>
      <c r="K31" s="83"/>
      <c r="L31" s="83"/>
      <c r="M31" s="83"/>
      <c r="N31" s="83"/>
      <c r="O31" s="83"/>
      <c r="T31" s="182" t="s">
        <v>414</v>
      </c>
      <c r="U31" s="183">
        <v>52.9</v>
      </c>
      <c r="V31" s="184">
        <v>53.3</v>
      </c>
    </row>
    <row r="32" spans="1:22" ht="18" customHeight="1">
      <c r="A32" s="83"/>
      <c r="B32" s="1347"/>
      <c r="C32" s="401" t="s">
        <v>12</v>
      </c>
      <c r="D32" s="398">
        <v>3</v>
      </c>
      <c r="E32" s="395">
        <v>54.3</v>
      </c>
      <c r="F32" s="399">
        <v>54.5</v>
      </c>
      <c r="G32" s="400">
        <v>54.8</v>
      </c>
      <c r="H32" s="83"/>
      <c r="I32" s="83"/>
      <c r="J32" s="83"/>
      <c r="K32" s="83"/>
      <c r="L32" s="83"/>
      <c r="M32" s="83"/>
      <c r="N32" s="83"/>
      <c r="O32" s="83"/>
      <c r="T32" s="182" t="s">
        <v>627</v>
      </c>
      <c r="U32" s="183">
        <v>54.8</v>
      </c>
      <c r="V32" s="184">
        <v>54.3</v>
      </c>
    </row>
    <row r="33" spans="1:22" ht="18" customHeight="1" thickBot="1">
      <c r="A33" s="83"/>
      <c r="B33" s="402" t="s">
        <v>7</v>
      </c>
      <c r="C33" s="403"/>
      <c r="D33" s="404">
        <v>3</v>
      </c>
      <c r="E33" s="405">
        <v>65.3</v>
      </c>
      <c r="F33" s="406">
        <v>65.7</v>
      </c>
      <c r="G33" s="407">
        <v>65.400000000000006</v>
      </c>
      <c r="H33" s="83"/>
      <c r="I33" s="83"/>
      <c r="J33" s="83"/>
      <c r="K33" s="83"/>
      <c r="L33" s="83"/>
      <c r="M33" s="83"/>
      <c r="N33" s="83"/>
      <c r="O33" s="83"/>
      <c r="T33" s="187" t="s">
        <v>628</v>
      </c>
      <c r="U33" s="188">
        <v>65.400000000000006</v>
      </c>
      <c r="V33" s="189">
        <v>65.3</v>
      </c>
    </row>
    <row r="34" spans="1:22" ht="18" customHeight="1" thickTop="1" thickBot="1">
      <c r="A34" s="83"/>
      <c r="B34" s="408" t="s">
        <v>8</v>
      </c>
      <c r="C34" s="409"/>
      <c r="D34" s="410">
        <v>25</v>
      </c>
      <c r="E34" s="411">
        <v>55.6</v>
      </c>
      <c r="F34" s="411">
        <v>55.9</v>
      </c>
      <c r="G34" s="412">
        <v>55.9</v>
      </c>
      <c r="H34" s="83"/>
      <c r="I34" s="83"/>
      <c r="J34" s="83"/>
      <c r="K34" s="83"/>
      <c r="L34" s="83"/>
      <c r="M34" s="83"/>
      <c r="N34" s="83"/>
      <c r="O34" s="83"/>
    </row>
    <row r="35" spans="1:22" ht="17.25" customHeight="1">
      <c r="A35" s="83"/>
      <c r="B35" s="1410">
        <v>20</v>
      </c>
      <c r="C35" s="1410"/>
      <c r="D35" s="1410"/>
      <c r="E35" s="1410"/>
      <c r="F35" s="1410"/>
      <c r="G35" s="1410"/>
      <c r="H35" s="1410"/>
      <c r="I35" s="1410"/>
      <c r="J35" s="1410"/>
      <c r="K35" s="83"/>
      <c r="L35" s="83"/>
      <c r="M35" s="83"/>
      <c r="N35" s="83"/>
      <c r="O35" s="83"/>
    </row>
    <row r="36" spans="1:22" ht="13.5" customHeight="1" thickBot="1">
      <c r="A36" s="83"/>
      <c r="B36" s="1411">
        <v>4</v>
      </c>
      <c r="C36" s="1411"/>
      <c r="D36" s="1411"/>
      <c r="E36" s="1411"/>
      <c r="F36" s="1411"/>
      <c r="G36" s="1411"/>
      <c r="H36" s="1411"/>
      <c r="I36" s="1411"/>
      <c r="J36" s="321" t="s">
        <v>654</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55.9</v>
      </c>
      <c r="E39" s="369">
        <v>45.4</v>
      </c>
      <c r="F39" s="369">
        <v>50.4</v>
      </c>
      <c r="G39" s="369">
        <v>55.4</v>
      </c>
      <c r="H39" s="369">
        <v>61.1</v>
      </c>
      <c r="I39" s="369">
        <v>65.2</v>
      </c>
      <c r="J39" s="370">
        <v>63.8</v>
      </c>
      <c r="L39" s="83"/>
      <c r="M39" s="83"/>
      <c r="N39" s="83"/>
      <c r="O39" s="83"/>
    </row>
    <row r="40" spans="1:22" ht="18" customHeight="1">
      <c r="A40" s="83"/>
      <c r="B40" s="365"/>
      <c r="C40" s="371" t="s">
        <v>34</v>
      </c>
      <c r="D40" s="368">
        <v>57.8</v>
      </c>
      <c r="E40" s="369">
        <v>45.8</v>
      </c>
      <c r="F40" s="369">
        <v>53.5</v>
      </c>
      <c r="G40" s="369">
        <v>56.6</v>
      </c>
      <c r="H40" s="369">
        <v>61.4</v>
      </c>
      <c r="I40" s="369">
        <v>67</v>
      </c>
      <c r="J40" s="370">
        <v>71.5</v>
      </c>
      <c r="L40" s="83"/>
      <c r="M40" s="83"/>
      <c r="N40" s="83"/>
      <c r="O40" s="83"/>
    </row>
    <row r="41" spans="1:22" ht="18" customHeight="1" thickBot="1">
      <c r="A41" s="83"/>
      <c r="B41" s="372"/>
      <c r="C41" s="373" t="s">
        <v>35</v>
      </c>
      <c r="D41" s="374">
        <v>54</v>
      </c>
      <c r="E41" s="375">
        <v>44.9</v>
      </c>
      <c r="F41" s="375">
        <v>47.1</v>
      </c>
      <c r="G41" s="375">
        <v>54.2</v>
      </c>
      <c r="H41" s="375">
        <v>60.7</v>
      </c>
      <c r="I41" s="375">
        <v>63.4</v>
      </c>
      <c r="J41" s="376">
        <v>57.6</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357</v>
      </c>
      <c r="O43" s="83"/>
    </row>
    <row r="44" spans="1:22" ht="18" customHeight="1">
      <c r="A44" s="83"/>
      <c r="B44" s="361"/>
      <c r="C44" s="362"/>
      <c r="D44" s="1317" t="s">
        <v>275</v>
      </c>
      <c r="E44" s="1317"/>
      <c r="F44" s="1317"/>
      <c r="G44" s="1317"/>
      <c r="H44" s="1317"/>
      <c r="I44" s="1317"/>
      <c r="J44" s="1317"/>
      <c r="K44" s="1348"/>
      <c r="L44" s="378" t="s">
        <v>234</v>
      </c>
      <c r="M44" s="378" t="s">
        <v>645</v>
      </c>
      <c r="N44" s="379" t="s">
        <v>52</v>
      </c>
      <c r="O44" s="83"/>
    </row>
    <row r="45" spans="1:22" ht="18" customHeight="1">
      <c r="A45" s="83"/>
      <c r="B45" s="1318" t="s">
        <v>21</v>
      </c>
      <c r="C45" s="1319"/>
      <c r="D45" s="381" t="s">
        <v>277</v>
      </c>
      <c r="E45" s="381"/>
      <c r="F45" s="381"/>
      <c r="G45" s="381"/>
      <c r="H45" s="381"/>
      <c r="I45" s="381"/>
      <c r="J45" s="381"/>
      <c r="K45" s="381"/>
      <c r="L45" s="382">
        <v>54.9</v>
      </c>
      <c r="M45" s="382">
        <v>55.8</v>
      </c>
      <c r="N45" s="383">
        <v>56.8</v>
      </c>
      <c r="O45" s="83"/>
    </row>
    <row r="46" spans="1:22" ht="18" customHeight="1">
      <c r="A46" s="83"/>
      <c r="B46" s="1320"/>
      <c r="C46" s="1321"/>
      <c r="D46" s="381" t="s">
        <v>278</v>
      </c>
      <c r="E46" s="381"/>
      <c r="F46" s="381"/>
      <c r="G46" s="381"/>
      <c r="H46" s="381"/>
      <c r="I46" s="381"/>
      <c r="J46" s="381"/>
      <c r="K46" s="381"/>
      <c r="L46" s="382">
        <v>72.099999999999994</v>
      </c>
      <c r="M46" s="382">
        <v>71.5</v>
      </c>
      <c r="N46" s="383">
        <v>71.5</v>
      </c>
      <c r="O46" s="83"/>
    </row>
    <row r="47" spans="1:22" ht="18" customHeight="1">
      <c r="A47" s="83"/>
      <c r="B47" s="1322"/>
      <c r="C47" s="1323"/>
      <c r="D47" s="381" t="s">
        <v>279</v>
      </c>
      <c r="E47" s="381"/>
      <c r="F47" s="381"/>
      <c r="G47" s="381"/>
      <c r="H47" s="381"/>
      <c r="I47" s="381"/>
      <c r="J47" s="381"/>
      <c r="K47" s="381"/>
      <c r="L47" s="382">
        <v>84.5</v>
      </c>
      <c r="M47" s="382">
        <v>83.8</v>
      </c>
      <c r="N47" s="383">
        <v>83.4</v>
      </c>
      <c r="O47" s="83"/>
    </row>
    <row r="48" spans="1:22" ht="18" customHeight="1">
      <c r="A48" s="83"/>
      <c r="B48" s="1318" t="s">
        <v>280</v>
      </c>
      <c r="C48" s="1319"/>
      <c r="D48" s="381" t="s">
        <v>631</v>
      </c>
      <c r="E48" s="381"/>
      <c r="F48" s="381"/>
      <c r="G48" s="381"/>
      <c r="H48" s="381"/>
      <c r="I48" s="381"/>
      <c r="J48" s="381"/>
      <c r="K48" s="381"/>
      <c r="L48" s="382">
        <v>47.4</v>
      </c>
      <c r="M48" s="382">
        <v>47.5</v>
      </c>
      <c r="N48" s="383">
        <v>45.9</v>
      </c>
      <c r="O48" s="83"/>
    </row>
    <row r="49" spans="1:15" ht="18" customHeight="1">
      <c r="A49" s="83"/>
      <c r="B49" s="1322"/>
      <c r="C49" s="1323"/>
      <c r="D49" s="381" t="s">
        <v>282</v>
      </c>
      <c r="E49" s="381"/>
      <c r="F49" s="381"/>
      <c r="G49" s="381"/>
      <c r="H49" s="381"/>
      <c r="I49" s="381"/>
      <c r="J49" s="381"/>
      <c r="K49" s="381"/>
      <c r="L49" s="382">
        <v>35.6</v>
      </c>
      <c r="M49" s="382">
        <v>36</v>
      </c>
      <c r="N49" s="383">
        <v>36</v>
      </c>
      <c r="O49" s="83"/>
    </row>
    <row r="50" spans="1:15" ht="18" customHeight="1">
      <c r="A50" s="83"/>
      <c r="B50" s="1403" t="s">
        <v>283</v>
      </c>
      <c r="C50" s="1404"/>
      <c r="D50" s="381" t="s">
        <v>284</v>
      </c>
      <c r="E50" s="381"/>
      <c r="F50" s="381"/>
      <c r="G50" s="381"/>
      <c r="H50" s="381"/>
      <c r="I50" s="381"/>
      <c r="J50" s="381"/>
      <c r="K50" s="413"/>
      <c r="L50" s="382">
        <v>54.7</v>
      </c>
      <c r="M50" s="382">
        <v>57.3</v>
      </c>
      <c r="N50" s="383">
        <v>57.9</v>
      </c>
      <c r="O50" s="83"/>
    </row>
    <row r="51" spans="1:15" ht="18" customHeight="1">
      <c r="A51" s="83"/>
      <c r="B51" s="1405"/>
      <c r="C51" s="1406"/>
      <c r="D51" s="381" t="s">
        <v>285</v>
      </c>
      <c r="E51" s="381"/>
      <c r="F51" s="381"/>
      <c r="G51" s="381"/>
      <c r="H51" s="381"/>
      <c r="I51" s="381"/>
      <c r="J51" s="381"/>
      <c r="K51" s="413"/>
      <c r="L51" s="382">
        <v>53.6</v>
      </c>
      <c r="M51" s="382">
        <v>56.7</v>
      </c>
      <c r="N51" s="383">
        <v>52.8</v>
      </c>
      <c r="O51" s="83"/>
    </row>
    <row r="52" spans="1:15" ht="18" customHeight="1">
      <c r="A52" s="83"/>
      <c r="B52" s="1405"/>
      <c r="C52" s="1406"/>
      <c r="D52" s="381" t="s">
        <v>286</v>
      </c>
      <c r="E52" s="381"/>
      <c r="F52" s="381"/>
      <c r="G52" s="381"/>
      <c r="H52" s="381"/>
      <c r="I52" s="381"/>
      <c r="J52" s="381"/>
      <c r="K52" s="413"/>
      <c r="L52" s="382">
        <v>63.1</v>
      </c>
      <c r="M52" s="382">
        <v>64.599999999999994</v>
      </c>
      <c r="N52" s="383">
        <v>65.400000000000006</v>
      </c>
      <c r="O52" s="83"/>
    </row>
    <row r="53" spans="1:15" ht="18" customHeight="1">
      <c r="A53" s="83"/>
      <c r="B53" s="1405"/>
      <c r="C53" s="1406"/>
      <c r="D53" s="381" t="s">
        <v>287</v>
      </c>
      <c r="E53" s="381"/>
      <c r="F53" s="381"/>
      <c r="G53" s="381"/>
      <c r="H53" s="381"/>
      <c r="I53" s="381"/>
      <c r="J53" s="381"/>
      <c r="K53" s="413"/>
      <c r="L53" s="382">
        <v>3.9</v>
      </c>
      <c r="M53" s="382">
        <v>3.9</v>
      </c>
      <c r="N53" s="383">
        <v>4</v>
      </c>
      <c r="O53" s="83"/>
    </row>
    <row r="54" spans="1:15" ht="18" customHeight="1">
      <c r="A54" s="83"/>
      <c r="B54" s="1405"/>
      <c r="C54" s="1406"/>
      <c r="D54" s="381" t="s">
        <v>655</v>
      </c>
      <c r="E54" s="381"/>
      <c r="F54" s="381"/>
      <c r="G54" s="381"/>
      <c r="H54" s="381"/>
      <c r="I54" s="381"/>
      <c r="J54" s="381"/>
      <c r="K54" s="413"/>
      <c r="L54" s="382">
        <v>11.4</v>
      </c>
      <c r="M54" s="382">
        <v>11</v>
      </c>
      <c r="N54" s="383">
        <v>10.8</v>
      </c>
      <c r="O54" s="83"/>
    </row>
    <row r="55" spans="1:15" ht="18" customHeight="1">
      <c r="A55" s="83"/>
      <c r="B55" s="1405"/>
      <c r="C55" s="1406"/>
      <c r="D55" s="381" t="s">
        <v>289</v>
      </c>
      <c r="E55" s="381"/>
      <c r="F55" s="381"/>
      <c r="G55" s="381"/>
      <c r="H55" s="381"/>
      <c r="I55" s="381"/>
      <c r="J55" s="381"/>
      <c r="K55" s="413"/>
      <c r="L55" s="382">
        <v>31.6</v>
      </c>
      <c r="M55" s="382">
        <v>33.700000000000003</v>
      </c>
      <c r="N55" s="383">
        <v>34.1</v>
      </c>
      <c r="O55" s="83"/>
    </row>
    <row r="56" spans="1:15" ht="18" customHeight="1">
      <c r="A56" s="83"/>
      <c r="B56" s="1405"/>
      <c r="C56" s="1406"/>
      <c r="D56" s="381" t="s">
        <v>633</v>
      </c>
      <c r="E56" s="381"/>
      <c r="F56" s="381"/>
      <c r="G56" s="381"/>
      <c r="H56" s="381"/>
      <c r="I56" s="381"/>
      <c r="J56" s="381"/>
      <c r="K56" s="413"/>
      <c r="L56" s="382">
        <v>32.200000000000003</v>
      </c>
      <c r="M56" s="382">
        <v>30.5</v>
      </c>
      <c r="N56" s="383">
        <v>29</v>
      </c>
      <c r="O56" s="83"/>
    </row>
    <row r="57" spans="1:15" ht="18" customHeight="1">
      <c r="A57" s="83"/>
      <c r="B57" s="1407"/>
      <c r="C57" s="1408"/>
      <c r="D57" s="381" t="s">
        <v>634</v>
      </c>
      <c r="E57" s="381"/>
      <c r="F57" s="381"/>
      <c r="G57" s="381"/>
      <c r="H57" s="381"/>
      <c r="I57" s="381"/>
      <c r="J57" s="381"/>
      <c r="K57" s="413"/>
      <c r="L57" s="382">
        <v>25.6</v>
      </c>
      <c r="M57" s="382">
        <v>22.4</v>
      </c>
      <c r="N57" s="383">
        <v>22.3</v>
      </c>
      <c r="O57" s="83"/>
    </row>
    <row r="58" spans="1:15" ht="18" customHeight="1">
      <c r="A58" s="83"/>
      <c r="B58" s="1318" t="s">
        <v>424</v>
      </c>
      <c r="C58" s="1319"/>
      <c r="D58" s="414" t="s">
        <v>291</v>
      </c>
      <c r="E58" s="414"/>
      <c r="F58" s="414"/>
      <c r="G58" s="414"/>
      <c r="H58" s="414"/>
      <c r="I58" s="414"/>
      <c r="J58" s="415"/>
      <c r="K58" s="415"/>
      <c r="L58" s="382">
        <v>73.7</v>
      </c>
      <c r="M58" s="382">
        <v>73.400000000000006</v>
      </c>
      <c r="N58" s="383">
        <v>73.2</v>
      </c>
      <c r="O58" s="83"/>
    </row>
    <row r="59" spans="1:15" ht="18" customHeight="1">
      <c r="A59" s="83"/>
      <c r="B59" s="1322"/>
      <c r="C59" s="1323"/>
      <c r="D59" s="401" t="s">
        <v>292</v>
      </c>
      <c r="E59" s="381"/>
      <c r="F59" s="381"/>
      <c r="G59" s="381"/>
      <c r="H59" s="381"/>
      <c r="I59" s="381"/>
      <c r="J59" s="381"/>
      <c r="K59" s="413"/>
      <c r="L59" s="382">
        <v>37.1</v>
      </c>
      <c r="M59" s="382">
        <v>36.299999999999997</v>
      </c>
      <c r="N59" s="383">
        <v>35.6</v>
      </c>
      <c r="O59" s="83"/>
    </row>
    <row r="60" spans="1:15" ht="18" customHeight="1">
      <c r="A60" s="83"/>
      <c r="B60" s="1318" t="s">
        <v>293</v>
      </c>
      <c r="C60" s="1319"/>
      <c r="D60" s="381" t="s">
        <v>294</v>
      </c>
      <c r="E60" s="381"/>
      <c r="F60" s="381"/>
      <c r="G60" s="381"/>
      <c r="H60" s="381"/>
      <c r="I60" s="381"/>
      <c r="J60" s="381"/>
      <c r="K60" s="413"/>
      <c r="L60" s="382">
        <v>62.4</v>
      </c>
      <c r="M60" s="382">
        <v>62.5</v>
      </c>
      <c r="N60" s="383">
        <v>63.7</v>
      </c>
      <c r="O60" s="83"/>
    </row>
    <row r="61" spans="1:15" ht="18" customHeight="1">
      <c r="A61" s="83"/>
      <c r="B61" s="1322"/>
      <c r="C61" s="1323"/>
      <c r="D61" s="381" t="s">
        <v>295</v>
      </c>
      <c r="E61" s="381"/>
      <c r="F61" s="381"/>
      <c r="G61" s="381"/>
      <c r="H61" s="381"/>
      <c r="I61" s="381"/>
      <c r="J61" s="381"/>
      <c r="K61" s="413"/>
      <c r="L61" s="382">
        <v>6.6</v>
      </c>
      <c r="M61" s="382">
        <v>7.2</v>
      </c>
      <c r="N61" s="383">
        <v>7.5</v>
      </c>
      <c r="O61" s="83"/>
    </row>
    <row r="62" spans="1:15" ht="18" customHeight="1">
      <c r="A62" s="83"/>
      <c r="B62" s="1318" t="s">
        <v>300</v>
      </c>
      <c r="C62" s="1319"/>
      <c r="D62" s="381" t="s">
        <v>395</v>
      </c>
      <c r="E62" s="381"/>
      <c r="F62" s="381"/>
      <c r="G62" s="381"/>
      <c r="H62" s="381"/>
      <c r="I62" s="381"/>
      <c r="J62" s="381"/>
      <c r="K62" s="413"/>
      <c r="L62" s="382">
        <v>78.599999999999994</v>
      </c>
      <c r="M62" s="382">
        <v>77.2</v>
      </c>
      <c r="N62" s="383">
        <v>76.099999999999994</v>
      </c>
      <c r="O62" s="83"/>
    </row>
    <row r="63" spans="1:15" ht="18" customHeight="1">
      <c r="A63" s="83"/>
      <c r="B63" s="1320"/>
      <c r="C63" s="1321"/>
      <c r="D63" s="381" t="s">
        <v>302</v>
      </c>
      <c r="E63" s="381"/>
      <c r="F63" s="381"/>
      <c r="G63" s="381"/>
      <c r="H63" s="381"/>
      <c r="I63" s="381"/>
      <c r="J63" s="381"/>
      <c r="K63" s="413"/>
      <c r="L63" s="382">
        <v>47.1</v>
      </c>
      <c r="M63" s="382">
        <v>46.5</v>
      </c>
      <c r="N63" s="383">
        <v>45.4</v>
      </c>
      <c r="O63" s="83"/>
    </row>
    <row r="64" spans="1:15" ht="18" customHeight="1" thickBot="1">
      <c r="A64" s="83"/>
      <c r="B64" s="1343"/>
      <c r="C64" s="1344"/>
      <c r="D64" s="385" t="s">
        <v>303</v>
      </c>
      <c r="E64" s="385"/>
      <c r="F64" s="385"/>
      <c r="G64" s="385"/>
      <c r="H64" s="385"/>
      <c r="I64" s="385"/>
      <c r="J64" s="385"/>
      <c r="K64" s="416"/>
      <c r="L64" s="386">
        <v>15</v>
      </c>
      <c r="M64" s="386">
        <v>14.4</v>
      </c>
      <c r="N64" s="387">
        <v>12.3</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1705</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1809</v>
      </c>
      <c r="E5" s="1409">
        <v>7.2359999999999998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17.2</v>
      </c>
      <c r="F9" s="369">
        <v>19.899999999999999</v>
      </c>
      <c r="G9" s="369">
        <v>18.7</v>
      </c>
      <c r="H9" s="369">
        <v>15</v>
      </c>
      <c r="I9" s="369">
        <v>17.600000000000001</v>
      </c>
      <c r="J9" s="370">
        <v>11.6</v>
      </c>
      <c r="K9" s="83"/>
      <c r="L9" s="83"/>
      <c r="M9" s="83"/>
      <c r="N9" s="83"/>
      <c r="O9" s="83"/>
    </row>
    <row r="10" spans="1:15" ht="18" customHeight="1">
      <c r="A10" s="83"/>
      <c r="B10" s="365"/>
      <c r="C10" s="371" t="s">
        <v>34</v>
      </c>
      <c r="D10" s="368">
        <v>50.9</v>
      </c>
      <c r="E10" s="369">
        <v>9.1</v>
      </c>
      <c r="F10" s="369">
        <v>10.3</v>
      </c>
      <c r="G10" s="369">
        <v>9.8000000000000007</v>
      </c>
      <c r="H10" s="369">
        <v>7.7</v>
      </c>
      <c r="I10" s="369">
        <v>8.6</v>
      </c>
      <c r="J10" s="370">
        <v>5.4</v>
      </c>
      <c r="K10" s="83"/>
      <c r="L10" s="83"/>
      <c r="M10" s="83"/>
      <c r="N10" s="83"/>
      <c r="O10" s="83"/>
    </row>
    <row r="11" spans="1:15" ht="18" customHeight="1" thickBot="1">
      <c r="A11" s="83"/>
      <c r="B11" s="372"/>
      <c r="C11" s="373" t="s">
        <v>35</v>
      </c>
      <c r="D11" s="374">
        <v>49.1</v>
      </c>
      <c r="E11" s="375">
        <v>8.1</v>
      </c>
      <c r="F11" s="375">
        <v>9.6</v>
      </c>
      <c r="G11" s="375">
        <v>8.9</v>
      </c>
      <c r="H11" s="375">
        <v>7.4</v>
      </c>
      <c r="I11" s="375">
        <v>9</v>
      </c>
      <c r="J11" s="376">
        <v>6.1</v>
      </c>
      <c r="K11" s="83"/>
      <c r="L11" s="83"/>
      <c r="M11" s="83"/>
      <c r="N11" s="83"/>
      <c r="O11" s="83"/>
    </row>
    <row r="12" spans="1:15" ht="15" customHeight="1" thickBot="1">
      <c r="A12" s="83"/>
      <c r="B12" s="83"/>
      <c r="C12" s="83"/>
      <c r="D12" s="83"/>
      <c r="E12" s="83"/>
      <c r="F12" s="83"/>
      <c r="G12" s="83"/>
      <c r="H12" s="83"/>
      <c r="I12" s="83"/>
      <c r="J12" s="98" t="s">
        <v>656</v>
      </c>
      <c r="K12" s="83"/>
      <c r="L12" s="83"/>
      <c r="M12" s="83"/>
      <c r="N12" s="83"/>
      <c r="O12" s="83"/>
    </row>
    <row r="13" spans="1:15" ht="18" customHeight="1">
      <c r="A13" s="83"/>
      <c r="B13" s="1325" t="s">
        <v>275</v>
      </c>
      <c r="C13" s="1317"/>
      <c r="D13" s="1317"/>
      <c r="E13" s="1317"/>
      <c r="F13" s="377"/>
      <c r="G13" s="377"/>
      <c r="H13" s="378" t="s">
        <v>234</v>
      </c>
      <c r="I13" s="378" t="s">
        <v>645</v>
      </c>
      <c r="J13" s="379" t="s">
        <v>53</v>
      </c>
      <c r="K13" s="83"/>
      <c r="L13" s="83"/>
      <c r="M13" s="83"/>
      <c r="N13" s="83"/>
      <c r="O13" s="83"/>
    </row>
    <row r="14" spans="1:15" ht="18" customHeight="1">
      <c r="A14" s="83"/>
      <c r="B14" s="380" t="s">
        <v>657</v>
      </c>
      <c r="C14" s="381"/>
      <c r="D14" s="381"/>
      <c r="E14" s="381"/>
      <c r="F14" s="381"/>
      <c r="G14" s="381"/>
      <c r="H14" s="382">
        <v>5.9</v>
      </c>
      <c r="I14" s="382">
        <v>5.3</v>
      </c>
      <c r="J14" s="383">
        <v>4.9000000000000004</v>
      </c>
      <c r="K14" s="83"/>
      <c r="L14" s="83"/>
      <c r="M14" s="83"/>
      <c r="N14" s="83"/>
      <c r="O14" s="83"/>
    </row>
    <row r="15" spans="1:15" ht="18" customHeight="1">
      <c r="A15" s="83"/>
      <c r="B15" s="380" t="s">
        <v>564</v>
      </c>
      <c r="C15" s="381"/>
      <c r="D15" s="381"/>
      <c r="E15" s="381"/>
      <c r="F15" s="381"/>
      <c r="G15" s="381"/>
      <c r="H15" s="382">
        <v>33.1</v>
      </c>
      <c r="I15" s="382">
        <v>37.4</v>
      </c>
      <c r="J15" s="383">
        <v>39.4</v>
      </c>
      <c r="K15" s="83"/>
      <c r="L15" s="83"/>
      <c r="M15" s="83"/>
      <c r="N15" s="83"/>
      <c r="O15" s="83"/>
    </row>
    <row r="16" spans="1:15" ht="18" customHeight="1">
      <c r="A16" s="83"/>
      <c r="B16" s="380" t="s">
        <v>565</v>
      </c>
      <c r="C16" s="381"/>
      <c r="D16" s="381"/>
      <c r="E16" s="381"/>
      <c r="F16" s="381"/>
      <c r="G16" s="381"/>
      <c r="H16" s="382">
        <v>28.5</v>
      </c>
      <c r="I16" s="382">
        <v>31.7</v>
      </c>
      <c r="J16" s="383">
        <v>32.5</v>
      </c>
      <c r="K16" s="83"/>
      <c r="L16" s="83"/>
      <c r="M16" s="83"/>
      <c r="N16" s="83"/>
      <c r="O16" s="83"/>
    </row>
    <row r="17" spans="1:22" ht="18" customHeight="1" thickBot="1">
      <c r="A17" s="83"/>
      <c r="B17" s="384" t="s">
        <v>566</v>
      </c>
      <c r="C17" s="385"/>
      <c r="D17" s="385"/>
      <c r="E17" s="385"/>
      <c r="F17" s="385"/>
      <c r="G17" s="385"/>
      <c r="H17" s="386">
        <v>42.8</v>
      </c>
      <c r="I17" s="386">
        <v>49.2</v>
      </c>
      <c r="J17" s="387">
        <v>51.6</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656</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645</v>
      </c>
      <c r="G24" s="389"/>
      <c r="H24" s="83"/>
      <c r="I24" s="83"/>
      <c r="J24" s="83"/>
      <c r="K24" s="83"/>
      <c r="L24" s="83"/>
      <c r="M24" s="83"/>
      <c r="N24" s="83"/>
      <c r="O24" s="83"/>
    </row>
    <row r="25" spans="1:22" ht="18" customHeight="1">
      <c r="A25" s="83"/>
      <c r="B25" s="1330"/>
      <c r="C25" s="1331"/>
      <c r="D25" s="1334"/>
      <c r="E25" s="344"/>
      <c r="F25" s="344" t="s">
        <v>621</v>
      </c>
      <c r="G25" s="391" t="s">
        <v>53</v>
      </c>
      <c r="H25" s="83"/>
      <c r="I25" s="83"/>
      <c r="J25" s="83"/>
      <c r="K25" s="83"/>
      <c r="L25" s="83"/>
      <c r="M25" s="83"/>
      <c r="N25" s="83"/>
      <c r="O25" s="83"/>
      <c r="T25" s="179"/>
      <c r="U25" s="180" t="s">
        <v>53</v>
      </c>
      <c r="V25" s="181" t="s">
        <v>234</v>
      </c>
    </row>
    <row r="26" spans="1:22" ht="18" customHeight="1">
      <c r="A26" s="83"/>
      <c r="B26" s="392" t="s">
        <v>1</v>
      </c>
      <c r="C26" s="393"/>
      <c r="D26" s="394">
        <v>2</v>
      </c>
      <c r="E26" s="395">
        <v>51</v>
      </c>
      <c r="F26" s="396">
        <v>50.3</v>
      </c>
      <c r="G26" s="397">
        <v>49.1</v>
      </c>
      <c r="H26" s="83"/>
      <c r="I26" s="83"/>
      <c r="J26" s="83"/>
      <c r="K26" s="83"/>
      <c r="L26" s="83"/>
      <c r="M26" s="83"/>
      <c r="N26" s="83"/>
      <c r="O26" s="83"/>
      <c r="T26" s="182" t="s">
        <v>622</v>
      </c>
      <c r="U26" s="183">
        <v>49.1</v>
      </c>
      <c r="V26" s="184">
        <v>51</v>
      </c>
    </row>
    <row r="27" spans="1:22" ht="18" customHeight="1">
      <c r="A27" s="83"/>
      <c r="B27" s="380" t="s">
        <v>2</v>
      </c>
      <c r="C27" s="381"/>
      <c r="D27" s="398">
        <v>2</v>
      </c>
      <c r="E27" s="395">
        <v>50.4</v>
      </c>
      <c r="F27" s="399">
        <v>50.3</v>
      </c>
      <c r="G27" s="400">
        <v>50.1</v>
      </c>
      <c r="H27" s="83"/>
      <c r="I27" s="83"/>
      <c r="J27" s="83"/>
      <c r="K27" s="83"/>
      <c r="L27" s="83"/>
      <c r="M27" s="83"/>
      <c r="N27" s="83"/>
      <c r="O27" s="83"/>
      <c r="T27" s="182" t="s">
        <v>623</v>
      </c>
      <c r="U27" s="183">
        <v>50.1</v>
      </c>
      <c r="V27" s="184">
        <v>50.4</v>
      </c>
    </row>
    <row r="28" spans="1:22" ht="18" customHeight="1">
      <c r="A28" s="83"/>
      <c r="B28" s="1345" t="s">
        <v>410</v>
      </c>
      <c r="C28" s="401" t="s">
        <v>4</v>
      </c>
      <c r="D28" s="398">
        <v>3</v>
      </c>
      <c r="E28" s="395">
        <v>72.900000000000006</v>
      </c>
      <c r="F28" s="399">
        <v>72.8</v>
      </c>
      <c r="G28" s="400">
        <v>72.099999999999994</v>
      </c>
      <c r="H28" s="83"/>
      <c r="I28" s="83"/>
      <c r="J28" s="83"/>
      <c r="K28" s="83"/>
      <c r="L28" s="83"/>
      <c r="M28" s="83"/>
      <c r="N28" s="83"/>
      <c r="O28" s="83"/>
      <c r="T28" s="186" t="s">
        <v>411</v>
      </c>
      <c r="U28" s="183">
        <v>72.099999999999994</v>
      </c>
      <c r="V28" s="184">
        <v>72.900000000000006</v>
      </c>
    </row>
    <row r="29" spans="1:22" ht="18" customHeight="1">
      <c r="A29" s="83"/>
      <c r="B29" s="1346"/>
      <c r="C29" s="401" t="s">
        <v>5</v>
      </c>
      <c r="D29" s="398">
        <v>6</v>
      </c>
      <c r="E29" s="395">
        <v>48.8</v>
      </c>
      <c r="F29" s="399">
        <v>49.8</v>
      </c>
      <c r="G29" s="400">
        <v>50.4</v>
      </c>
      <c r="H29" s="83"/>
      <c r="I29" s="83"/>
      <c r="J29" s="83"/>
      <c r="K29" s="83"/>
      <c r="L29" s="83"/>
      <c r="M29" s="83"/>
      <c r="N29" s="83"/>
      <c r="O29" s="83"/>
      <c r="T29" s="186" t="s">
        <v>412</v>
      </c>
      <c r="U29" s="183">
        <v>50.4</v>
      </c>
      <c r="V29" s="184">
        <v>48.8</v>
      </c>
    </row>
    <row r="30" spans="1:22" ht="18" customHeight="1">
      <c r="A30" s="83"/>
      <c r="B30" s="1346"/>
      <c r="C30" s="401" t="s">
        <v>6</v>
      </c>
      <c r="D30" s="398">
        <v>3</v>
      </c>
      <c r="E30" s="395">
        <v>52.5</v>
      </c>
      <c r="F30" s="399">
        <v>52.4</v>
      </c>
      <c r="G30" s="400">
        <v>52.8</v>
      </c>
      <c r="H30" s="83"/>
      <c r="I30" s="83"/>
      <c r="J30" s="83"/>
      <c r="K30" s="83"/>
      <c r="L30" s="83"/>
      <c r="M30" s="83"/>
      <c r="N30" s="83"/>
      <c r="O30" s="83"/>
      <c r="T30" s="182" t="s">
        <v>624</v>
      </c>
      <c r="U30" s="183">
        <v>52.8</v>
      </c>
      <c r="V30" s="184">
        <v>52.5</v>
      </c>
    </row>
    <row r="31" spans="1:22" ht="18" customHeight="1">
      <c r="A31" s="83"/>
      <c r="B31" s="1346"/>
      <c r="C31" s="401" t="s">
        <v>223</v>
      </c>
      <c r="D31" s="398">
        <v>3</v>
      </c>
      <c r="E31" s="395">
        <v>53.3</v>
      </c>
      <c r="F31" s="399">
        <v>53.8</v>
      </c>
      <c r="G31" s="400">
        <v>54.8</v>
      </c>
      <c r="H31" s="83"/>
      <c r="I31" s="83"/>
      <c r="J31" s="83"/>
      <c r="K31" s="83"/>
      <c r="L31" s="83"/>
      <c r="M31" s="83"/>
      <c r="N31" s="83"/>
      <c r="O31" s="83"/>
      <c r="T31" s="182" t="s">
        <v>414</v>
      </c>
      <c r="U31" s="183">
        <v>54.8</v>
      </c>
      <c r="V31" s="184">
        <v>53.3</v>
      </c>
    </row>
    <row r="32" spans="1:22" ht="18" customHeight="1">
      <c r="A32" s="83"/>
      <c r="B32" s="1347"/>
      <c r="C32" s="401" t="s">
        <v>626</v>
      </c>
      <c r="D32" s="398">
        <v>3</v>
      </c>
      <c r="E32" s="395">
        <v>54.3</v>
      </c>
      <c r="F32" s="399">
        <v>54.5</v>
      </c>
      <c r="G32" s="400">
        <v>54.6</v>
      </c>
      <c r="H32" s="83"/>
      <c r="I32" s="83"/>
      <c r="J32" s="83"/>
      <c r="K32" s="83"/>
      <c r="L32" s="83"/>
      <c r="M32" s="83"/>
      <c r="N32" s="83"/>
      <c r="O32" s="83"/>
      <c r="T32" s="182" t="s">
        <v>627</v>
      </c>
      <c r="U32" s="183">
        <v>54.6</v>
      </c>
      <c r="V32" s="184">
        <v>54.3</v>
      </c>
    </row>
    <row r="33" spans="1:22" ht="18" customHeight="1" thickBot="1">
      <c r="A33" s="83"/>
      <c r="B33" s="402" t="s">
        <v>7</v>
      </c>
      <c r="C33" s="403"/>
      <c r="D33" s="404">
        <v>3</v>
      </c>
      <c r="E33" s="405">
        <v>65.3</v>
      </c>
      <c r="F33" s="406">
        <v>65.7</v>
      </c>
      <c r="G33" s="407">
        <v>65.7</v>
      </c>
      <c r="H33" s="83"/>
      <c r="I33" s="83"/>
      <c r="J33" s="83"/>
      <c r="K33" s="83"/>
      <c r="L33" s="83"/>
      <c r="M33" s="83"/>
      <c r="N33" s="83"/>
      <c r="O33" s="83"/>
      <c r="T33" s="187" t="s">
        <v>628</v>
      </c>
      <c r="U33" s="188">
        <v>65.7</v>
      </c>
      <c r="V33" s="189">
        <v>65.3</v>
      </c>
    </row>
    <row r="34" spans="1:22" ht="18" customHeight="1" thickTop="1" thickBot="1">
      <c r="A34" s="83"/>
      <c r="B34" s="408" t="s">
        <v>8</v>
      </c>
      <c r="C34" s="409"/>
      <c r="D34" s="410">
        <v>25</v>
      </c>
      <c r="E34" s="411">
        <v>55.6</v>
      </c>
      <c r="F34" s="411">
        <v>55.9</v>
      </c>
      <c r="G34" s="412">
        <v>56</v>
      </c>
      <c r="H34" s="83"/>
      <c r="I34" s="83"/>
      <c r="J34" s="83"/>
      <c r="K34" s="83"/>
      <c r="L34" s="83"/>
      <c r="M34" s="83"/>
      <c r="N34" s="83"/>
      <c r="O34" s="83"/>
    </row>
    <row r="35" spans="1:22" ht="17.25" customHeight="1">
      <c r="A35" s="83"/>
      <c r="B35" s="1410">
        <v>17</v>
      </c>
      <c r="C35" s="1410"/>
      <c r="D35" s="1410"/>
      <c r="E35" s="1410"/>
      <c r="F35" s="1410"/>
      <c r="G35" s="1410"/>
      <c r="H35" s="1410"/>
      <c r="I35" s="1410"/>
      <c r="J35" s="1410"/>
      <c r="K35" s="83"/>
      <c r="L35" s="83"/>
      <c r="M35" s="83"/>
      <c r="N35" s="83"/>
      <c r="O35" s="83"/>
    </row>
    <row r="36" spans="1:22" ht="13.5" customHeight="1" thickBot="1">
      <c r="A36" s="83"/>
      <c r="B36" s="1411">
        <v>2</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56</v>
      </c>
      <c r="E39" s="369">
        <v>43.4</v>
      </c>
      <c r="F39" s="369">
        <v>52</v>
      </c>
      <c r="G39" s="369">
        <v>53.5</v>
      </c>
      <c r="H39" s="369">
        <v>63.5</v>
      </c>
      <c r="I39" s="369">
        <v>65.5</v>
      </c>
      <c r="J39" s="370">
        <v>61.7</v>
      </c>
      <c r="L39" s="83"/>
      <c r="M39" s="83"/>
      <c r="N39" s="83"/>
      <c r="O39" s="83"/>
    </row>
    <row r="40" spans="1:22" ht="18" customHeight="1">
      <c r="A40" s="83"/>
      <c r="B40" s="365"/>
      <c r="C40" s="371" t="s">
        <v>34</v>
      </c>
      <c r="D40" s="368">
        <v>58.6</v>
      </c>
      <c r="E40" s="369">
        <v>46.2</v>
      </c>
      <c r="F40" s="369">
        <v>53.8</v>
      </c>
      <c r="G40" s="369">
        <v>55.1</v>
      </c>
      <c r="H40" s="369">
        <v>67.2</v>
      </c>
      <c r="I40" s="369">
        <v>67.5</v>
      </c>
      <c r="J40" s="370">
        <v>68.900000000000006</v>
      </c>
      <c r="L40" s="83"/>
      <c r="M40" s="83"/>
      <c r="N40" s="83"/>
      <c r="O40" s="83"/>
    </row>
    <row r="41" spans="1:22" ht="18" customHeight="1" thickBot="1">
      <c r="A41" s="83"/>
      <c r="B41" s="372"/>
      <c r="C41" s="373" t="s">
        <v>35</v>
      </c>
      <c r="D41" s="374">
        <v>53.3</v>
      </c>
      <c r="E41" s="375">
        <v>40.4</v>
      </c>
      <c r="F41" s="375">
        <v>50</v>
      </c>
      <c r="G41" s="375">
        <v>51.8</v>
      </c>
      <c r="H41" s="375">
        <v>59.7</v>
      </c>
      <c r="I41" s="375">
        <v>63.6</v>
      </c>
      <c r="J41" s="376">
        <v>55.4</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645</v>
      </c>
      <c r="N44" s="379" t="s">
        <v>53</v>
      </c>
      <c r="O44" s="83"/>
    </row>
    <row r="45" spans="1:22" ht="18" customHeight="1">
      <c r="A45" s="83"/>
      <c r="B45" s="1318" t="s">
        <v>21</v>
      </c>
      <c r="C45" s="1319"/>
      <c r="D45" s="381" t="s">
        <v>277</v>
      </c>
      <c r="E45" s="381"/>
      <c r="F45" s="381"/>
      <c r="G45" s="381"/>
      <c r="H45" s="381"/>
      <c r="I45" s="381"/>
      <c r="J45" s="381"/>
      <c r="K45" s="381"/>
      <c r="L45" s="382">
        <v>54.9</v>
      </c>
      <c r="M45" s="382">
        <v>55.8</v>
      </c>
      <c r="N45" s="383">
        <v>56.7</v>
      </c>
      <c r="O45" s="83"/>
    </row>
    <row r="46" spans="1:22" ht="18" customHeight="1">
      <c r="A46" s="83"/>
      <c r="B46" s="1320"/>
      <c r="C46" s="1321"/>
      <c r="D46" s="381" t="s">
        <v>278</v>
      </c>
      <c r="E46" s="381"/>
      <c r="F46" s="381"/>
      <c r="G46" s="381"/>
      <c r="H46" s="381"/>
      <c r="I46" s="381"/>
      <c r="J46" s="381"/>
      <c r="K46" s="381"/>
      <c r="L46" s="382">
        <v>72.099999999999994</v>
      </c>
      <c r="M46" s="382">
        <v>71.5</v>
      </c>
      <c r="N46" s="383">
        <v>71.599999999999994</v>
      </c>
      <c r="O46" s="83"/>
    </row>
    <row r="47" spans="1:22" ht="18" customHeight="1">
      <c r="A47" s="83"/>
      <c r="B47" s="1322"/>
      <c r="C47" s="1323"/>
      <c r="D47" s="381" t="s">
        <v>279</v>
      </c>
      <c r="E47" s="381"/>
      <c r="F47" s="381"/>
      <c r="G47" s="381"/>
      <c r="H47" s="381"/>
      <c r="I47" s="381"/>
      <c r="J47" s="381"/>
      <c r="K47" s="381"/>
      <c r="L47" s="382">
        <v>84.5</v>
      </c>
      <c r="M47" s="382">
        <v>83.8</v>
      </c>
      <c r="N47" s="383">
        <v>84.5</v>
      </c>
      <c r="O47" s="83"/>
    </row>
    <row r="48" spans="1:22" ht="18" customHeight="1">
      <c r="A48" s="83"/>
      <c r="B48" s="1318" t="s">
        <v>630</v>
      </c>
      <c r="C48" s="1319"/>
      <c r="D48" s="381" t="s">
        <v>631</v>
      </c>
      <c r="E48" s="381"/>
      <c r="F48" s="381"/>
      <c r="G48" s="381"/>
      <c r="H48" s="381"/>
      <c r="I48" s="381"/>
      <c r="J48" s="381"/>
      <c r="K48" s="381"/>
      <c r="L48" s="382">
        <v>47.4</v>
      </c>
      <c r="M48" s="382">
        <v>47.5</v>
      </c>
      <c r="N48" s="383">
        <v>49</v>
      </c>
      <c r="O48" s="83"/>
    </row>
    <row r="49" spans="1:15" ht="18" customHeight="1">
      <c r="A49" s="83"/>
      <c r="B49" s="1322"/>
      <c r="C49" s="1323"/>
      <c r="D49" s="381" t="s">
        <v>282</v>
      </c>
      <c r="E49" s="381"/>
      <c r="F49" s="381"/>
      <c r="G49" s="381"/>
      <c r="H49" s="381"/>
      <c r="I49" s="381"/>
      <c r="J49" s="381"/>
      <c r="K49" s="381"/>
      <c r="L49" s="382">
        <v>35.6</v>
      </c>
      <c r="M49" s="382">
        <v>36</v>
      </c>
      <c r="N49" s="383">
        <v>36.6</v>
      </c>
      <c r="O49" s="83"/>
    </row>
    <row r="50" spans="1:15" ht="18" customHeight="1">
      <c r="A50" s="83"/>
      <c r="B50" s="1403" t="s">
        <v>283</v>
      </c>
      <c r="C50" s="1404"/>
      <c r="D50" s="381" t="s">
        <v>284</v>
      </c>
      <c r="E50" s="381"/>
      <c r="F50" s="381"/>
      <c r="G50" s="381"/>
      <c r="H50" s="381"/>
      <c r="I50" s="381"/>
      <c r="J50" s="381"/>
      <c r="K50" s="413"/>
      <c r="L50" s="382">
        <v>54.7</v>
      </c>
      <c r="M50" s="382">
        <v>57.3</v>
      </c>
      <c r="N50" s="383">
        <v>58.9</v>
      </c>
      <c r="O50" s="83"/>
    </row>
    <row r="51" spans="1:15" ht="18" customHeight="1">
      <c r="A51" s="83"/>
      <c r="B51" s="1405"/>
      <c r="C51" s="1406"/>
      <c r="D51" s="381" t="s">
        <v>285</v>
      </c>
      <c r="E51" s="381"/>
      <c r="F51" s="381"/>
      <c r="G51" s="381"/>
      <c r="H51" s="381"/>
      <c r="I51" s="381"/>
      <c r="J51" s="381"/>
      <c r="K51" s="413"/>
      <c r="L51" s="382">
        <v>53.6</v>
      </c>
      <c r="M51" s="382">
        <v>56.7</v>
      </c>
      <c r="N51" s="383">
        <v>55.4</v>
      </c>
      <c r="O51" s="83"/>
    </row>
    <row r="52" spans="1:15" ht="18" customHeight="1">
      <c r="A52" s="83"/>
      <c r="B52" s="1405"/>
      <c r="C52" s="1406"/>
      <c r="D52" s="381" t="s">
        <v>286</v>
      </c>
      <c r="E52" s="381"/>
      <c r="F52" s="381"/>
      <c r="G52" s="381"/>
      <c r="H52" s="381"/>
      <c r="I52" s="381"/>
      <c r="J52" s="381"/>
      <c r="K52" s="413"/>
      <c r="L52" s="382">
        <v>63.1</v>
      </c>
      <c r="M52" s="382">
        <v>64.599999999999994</v>
      </c>
      <c r="N52" s="383">
        <v>69.7</v>
      </c>
      <c r="O52" s="83"/>
    </row>
    <row r="53" spans="1:15" ht="18" customHeight="1">
      <c r="A53" s="83"/>
      <c r="B53" s="1405"/>
      <c r="C53" s="1406"/>
      <c r="D53" s="381" t="s">
        <v>287</v>
      </c>
      <c r="E53" s="381"/>
      <c r="F53" s="381"/>
      <c r="G53" s="381"/>
      <c r="H53" s="381"/>
      <c r="I53" s="381"/>
      <c r="J53" s="381"/>
      <c r="K53" s="413"/>
      <c r="L53" s="382">
        <v>3.9</v>
      </c>
      <c r="M53" s="382">
        <v>3.9</v>
      </c>
      <c r="N53" s="383">
        <v>4.0999999999999996</v>
      </c>
      <c r="O53" s="83"/>
    </row>
    <row r="54" spans="1:15" ht="18" customHeight="1">
      <c r="A54" s="83"/>
      <c r="B54" s="1405"/>
      <c r="C54" s="1406"/>
      <c r="D54" s="381" t="s">
        <v>632</v>
      </c>
      <c r="E54" s="381"/>
      <c r="F54" s="381"/>
      <c r="G54" s="381"/>
      <c r="H54" s="381"/>
      <c r="I54" s="381"/>
      <c r="J54" s="381"/>
      <c r="K54" s="413"/>
      <c r="L54" s="382">
        <v>11.4</v>
      </c>
      <c r="M54" s="382">
        <v>11</v>
      </c>
      <c r="N54" s="383">
        <v>11</v>
      </c>
      <c r="O54" s="83"/>
    </row>
    <row r="55" spans="1:15" ht="18" customHeight="1">
      <c r="A55" s="83"/>
      <c r="B55" s="1405"/>
      <c r="C55" s="1406"/>
      <c r="D55" s="381" t="s">
        <v>289</v>
      </c>
      <c r="E55" s="381"/>
      <c r="F55" s="381"/>
      <c r="G55" s="381"/>
      <c r="H55" s="381"/>
      <c r="I55" s="381"/>
      <c r="J55" s="381"/>
      <c r="K55" s="413"/>
      <c r="L55" s="382">
        <v>31.6</v>
      </c>
      <c r="M55" s="382">
        <v>33.700000000000003</v>
      </c>
      <c r="N55" s="383">
        <v>35.4</v>
      </c>
      <c r="O55" s="83"/>
    </row>
    <row r="56" spans="1:15" ht="18" customHeight="1">
      <c r="A56" s="83"/>
      <c r="B56" s="1405"/>
      <c r="C56" s="1406"/>
      <c r="D56" s="381" t="s">
        <v>633</v>
      </c>
      <c r="E56" s="381"/>
      <c r="F56" s="381"/>
      <c r="G56" s="381"/>
      <c r="H56" s="381"/>
      <c r="I56" s="381"/>
      <c r="J56" s="381"/>
      <c r="K56" s="413"/>
      <c r="L56" s="382">
        <v>32.200000000000003</v>
      </c>
      <c r="M56" s="382">
        <v>30.5</v>
      </c>
      <c r="N56" s="383">
        <v>30</v>
      </c>
      <c r="O56" s="83"/>
    </row>
    <row r="57" spans="1:15" ht="18" customHeight="1">
      <c r="A57" s="83"/>
      <c r="B57" s="1407"/>
      <c r="C57" s="1408"/>
      <c r="D57" s="381" t="s">
        <v>634</v>
      </c>
      <c r="E57" s="381"/>
      <c r="F57" s="381"/>
      <c r="G57" s="381"/>
      <c r="H57" s="381"/>
      <c r="I57" s="381"/>
      <c r="J57" s="381"/>
      <c r="K57" s="413"/>
      <c r="L57" s="382">
        <v>25.6</v>
      </c>
      <c r="M57" s="382">
        <v>22.4</v>
      </c>
      <c r="N57" s="383">
        <v>20.2</v>
      </c>
      <c r="O57" s="83"/>
    </row>
    <row r="58" spans="1:15" ht="18" customHeight="1">
      <c r="A58" s="83"/>
      <c r="B58" s="1318" t="s">
        <v>424</v>
      </c>
      <c r="C58" s="1319"/>
      <c r="D58" s="414" t="s">
        <v>291</v>
      </c>
      <c r="E58" s="414"/>
      <c r="F58" s="414"/>
      <c r="G58" s="414"/>
      <c r="H58" s="414"/>
      <c r="I58" s="414"/>
      <c r="J58" s="415"/>
      <c r="K58" s="415"/>
      <c r="L58" s="382">
        <v>73.7</v>
      </c>
      <c r="M58" s="382">
        <v>73.400000000000006</v>
      </c>
      <c r="N58" s="383">
        <v>73.900000000000006</v>
      </c>
      <c r="O58" s="83"/>
    </row>
    <row r="59" spans="1:15" ht="18" customHeight="1">
      <c r="A59" s="83"/>
      <c r="B59" s="1322"/>
      <c r="C59" s="1323"/>
      <c r="D59" s="401" t="s">
        <v>292</v>
      </c>
      <c r="E59" s="381"/>
      <c r="F59" s="381"/>
      <c r="G59" s="381"/>
      <c r="H59" s="381"/>
      <c r="I59" s="381"/>
      <c r="J59" s="381"/>
      <c r="K59" s="413"/>
      <c r="L59" s="382">
        <v>37.1</v>
      </c>
      <c r="M59" s="382">
        <v>36.299999999999997</v>
      </c>
      <c r="N59" s="383">
        <v>36.9</v>
      </c>
      <c r="O59" s="83"/>
    </row>
    <row r="60" spans="1:15" ht="18" customHeight="1">
      <c r="A60" s="83"/>
      <c r="B60" s="1318" t="s">
        <v>293</v>
      </c>
      <c r="C60" s="1319"/>
      <c r="D60" s="381" t="s">
        <v>294</v>
      </c>
      <c r="E60" s="381"/>
      <c r="F60" s="381"/>
      <c r="G60" s="381"/>
      <c r="H60" s="381"/>
      <c r="I60" s="381"/>
      <c r="J60" s="381"/>
      <c r="K60" s="413"/>
      <c r="L60" s="382">
        <v>62.4</v>
      </c>
      <c r="M60" s="382">
        <v>62.5</v>
      </c>
      <c r="N60" s="383">
        <v>62.7</v>
      </c>
      <c r="O60" s="83"/>
    </row>
    <row r="61" spans="1:15" ht="18" customHeight="1">
      <c r="A61" s="83"/>
      <c r="B61" s="1322"/>
      <c r="C61" s="1323"/>
      <c r="D61" s="381" t="s">
        <v>295</v>
      </c>
      <c r="E61" s="381"/>
      <c r="F61" s="381"/>
      <c r="G61" s="381"/>
      <c r="H61" s="381"/>
      <c r="I61" s="381"/>
      <c r="J61" s="381"/>
      <c r="K61" s="413"/>
      <c r="L61" s="382">
        <v>6.6</v>
      </c>
      <c r="M61" s="382">
        <v>7.2</v>
      </c>
      <c r="N61" s="383">
        <v>6.8</v>
      </c>
      <c r="O61" s="83"/>
    </row>
    <row r="62" spans="1:15" ht="18" customHeight="1">
      <c r="A62" s="83"/>
      <c r="B62" s="1318" t="s">
        <v>300</v>
      </c>
      <c r="C62" s="1319"/>
      <c r="D62" s="381" t="s">
        <v>395</v>
      </c>
      <c r="E62" s="381"/>
      <c r="F62" s="381"/>
      <c r="G62" s="381"/>
      <c r="H62" s="381"/>
      <c r="I62" s="381"/>
      <c r="J62" s="381"/>
      <c r="K62" s="413"/>
      <c r="L62" s="382">
        <v>78.599999999999994</v>
      </c>
      <c r="M62" s="382">
        <v>77.2</v>
      </c>
      <c r="N62" s="383">
        <v>77.900000000000006</v>
      </c>
      <c r="O62" s="83"/>
    </row>
    <row r="63" spans="1:15" ht="18" customHeight="1">
      <c r="A63" s="83"/>
      <c r="B63" s="1320"/>
      <c r="C63" s="1321"/>
      <c r="D63" s="381" t="s">
        <v>302</v>
      </c>
      <c r="E63" s="381"/>
      <c r="F63" s="381"/>
      <c r="G63" s="381"/>
      <c r="H63" s="381"/>
      <c r="I63" s="381"/>
      <c r="J63" s="381"/>
      <c r="K63" s="413"/>
      <c r="L63" s="382">
        <v>47.1</v>
      </c>
      <c r="M63" s="382">
        <v>46.5</v>
      </c>
      <c r="N63" s="383">
        <v>44.8</v>
      </c>
      <c r="O63" s="83"/>
    </row>
    <row r="64" spans="1:15" ht="18" customHeight="1" thickBot="1">
      <c r="A64" s="83"/>
      <c r="B64" s="1343"/>
      <c r="C64" s="1344"/>
      <c r="D64" s="385" t="s">
        <v>303</v>
      </c>
      <c r="E64" s="385"/>
      <c r="F64" s="385"/>
      <c r="G64" s="385"/>
      <c r="H64" s="385"/>
      <c r="I64" s="385"/>
      <c r="J64" s="385"/>
      <c r="K64" s="416"/>
      <c r="L64" s="386">
        <v>15</v>
      </c>
      <c r="M64" s="386">
        <v>14.4</v>
      </c>
      <c r="N64" s="387">
        <v>15</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1706</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459</v>
      </c>
      <c r="E5" s="1409">
        <v>1.8360000000000001</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14.6</v>
      </c>
      <c r="F9" s="369">
        <v>16.600000000000001</v>
      </c>
      <c r="G9" s="369">
        <v>15.9</v>
      </c>
      <c r="H9" s="369">
        <v>18.5</v>
      </c>
      <c r="I9" s="369">
        <v>21.8</v>
      </c>
      <c r="J9" s="370">
        <v>12.6</v>
      </c>
      <c r="K9" s="83"/>
      <c r="L9" s="83"/>
      <c r="M9" s="83"/>
      <c r="N9" s="83"/>
      <c r="O9" s="83"/>
    </row>
    <row r="10" spans="1:15" ht="18" customHeight="1">
      <c r="A10" s="83"/>
      <c r="B10" s="365"/>
      <c r="C10" s="371" t="s">
        <v>34</v>
      </c>
      <c r="D10" s="368">
        <v>49.5</v>
      </c>
      <c r="E10" s="369">
        <v>7.4</v>
      </c>
      <c r="F10" s="369">
        <v>8.5</v>
      </c>
      <c r="G10" s="369">
        <v>8.1</v>
      </c>
      <c r="H10" s="369">
        <v>9.4</v>
      </c>
      <c r="I10" s="369">
        <v>9.4</v>
      </c>
      <c r="J10" s="370">
        <v>6.8</v>
      </c>
      <c r="K10" s="83"/>
      <c r="L10" s="83"/>
      <c r="M10" s="83"/>
      <c r="N10" s="83"/>
      <c r="O10" s="83"/>
    </row>
    <row r="11" spans="1:15" ht="18" customHeight="1" thickBot="1">
      <c r="A11" s="83"/>
      <c r="B11" s="372"/>
      <c r="C11" s="373" t="s">
        <v>35</v>
      </c>
      <c r="D11" s="374">
        <v>50.5</v>
      </c>
      <c r="E11" s="375">
        <v>7.2</v>
      </c>
      <c r="F11" s="375">
        <v>8.1</v>
      </c>
      <c r="G11" s="375">
        <v>7.8</v>
      </c>
      <c r="H11" s="375">
        <v>9.1999999999999993</v>
      </c>
      <c r="I11" s="375">
        <v>12.4</v>
      </c>
      <c r="J11" s="376">
        <v>5.9</v>
      </c>
      <c r="K11" s="83"/>
      <c r="L11" s="83"/>
      <c r="M11" s="83"/>
      <c r="N11" s="83"/>
      <c r="O11" s="83"/>
    </row>
    <row r="12" spans="1:15" ht="15" customHeight="1" thickBot="1">
      <c r="A12" s="83"/>
      <c r="B12" s="83"/>
      <c r="C12" s="83"/>
      <c r="D12" s="83"/>
      <c r="E12" s="83"/>
      <c r="F12" s="83"/>
      <c r="G12" s="83"/>
      <c r="H12" s="83"/>
      <c r="I12" s="83"/>
      <c r="J12" s="98" t="s">
        <v>658</v>
      </c>
      <c r="K12" s="83"/>
      <c r="L12" s="83"/>
      <c r="M12" s="83"/>
      <c r="N12" s="83"/>
      <c r="O12" s="83"/>
    </row>
    <row r="13" spans="1:15" ht="18" customHeight="1">
      <c r="A13" s="83"/>
      <c r="B13" s="1325" t="s">
        <v>275</v>
      </c>
      <c r="C13" s="1317"/>
      <c r="D13" s="1317"/>
      <c r="E13" s="1317"/>
      <c r="F13" s="377"/>
      <c r="G13" s="377"/>
      <c r="H13" s="378" t="s">
        <v>234</v>
      </c>
      <c r="I13" s="378" t="s">
        <v>323</v>
      </c>
      <c r="J13" s="379" t="s">
        <v>54</v>
      </c>
      <c r="K13" s="83"/>
      <c r="L13" s="83"/>
      <c r="M13" s="83"/>
      <c r="N13" s="83"/>
      <c r="O13" s="83"/>
    </row>
    <row r="14" spans="1:15" ht="18" customHeight="1">
      <c r="A14" s="83"/>
      <c r="B14" s="380" t="s">
        <v>659</v>
      </c>
      <c r="C14" s="381"/>
      <c r="D14" s="381"/>
      <c r="E14" s="381"/>
      <c r="F14" s="381"/>
      <c r="G14" s="381"/>
      <c r="H14" s="382">
        <v>5.9</v>
      </c>
      <c r="I14" s="382">
        <v>7</v>
      </c>
      <c r="J14" s="383">
        <v>8.3000000000000007</v>
      </c>
      <c r="K14" s="83"/>
      <c r="L14" s="83"/>
      <c r="M14" s="83"/>
      <c r="N14" s="83"/>
      <c r="O14" s="83"/>
    </row>
    <row r="15" spans="1:15" ht="18" customHeight="1">
      <c r="A15" s="83"/>
      <c r="B15" s="380" t="s">
        <v>564</v>
      </c>
      <c r="C15" s="381"/>
      <c r="D15" s="381"/>
      <c r="E15" s="381"/>
      <c r="F15" s="381"/>
      <c r="G15" s="381"/>
      <c r="H15" s="382">
        <v>33.1</v>
      </c>
      <c r="I15" s="382">
        <v>30.2</v>
      </c>
      <c r="J15" s="383">
        <v>30.7</v>
      </c>
      <c r="K15" s="83"/>
      <c r="L15" s="83"/>
      <c r="M15" s="83"/>
      <c r="N15" s="83"/>
      <c r="O15" s="83"/>
    </row>
    <row r="16" spans="1:15" ht="18" customHeight="1">
      <c r="A16" s="83"/>
      <c r="B16" s="380" t="s">
        <v>565</v>
      </c>
      <c r="C16" s="381"/>
      <c r="D16" s="381"/>
      <c r="E16" s="381"/>
      <c r="F16" s="381"/>
      <c r="G16" s="381"/>
      <c r="H16" s="382">
        <v>28.5</v>
      </c>
      <c r="I16" s="382">
        <v>25</v>
      </c>
      <c r="J16" s="383">
        <v>24.4</v>
      </c>
      <c r="K16" s="83"/>
      <c r="L16" s="83"/>
      <c r="M16" s="83"/>
      <c r="N16" s="83"/>
      <c r="O16" s="83"/>
    </row>
    <row r="17" spans="1:22" ht="18" customHeight="1" thickBot="1">
      <c r="A17" s="83"/>
      <c r="B17" s="384" t="s">
        <v>566</v>
      </c>
      <c r="C17" s="385"/>
      <c r="D17" s="385"/>
      <c r="E17" s="385"/>
      <c r="F17" s="385"/>
      <c r="G17" s="385"/>
      <c r="H17" s="386">
        <v>42.8</v>
      </c>
      <c r="I17" s="386">
        <v>36.299999999999997</v>
      </c>
      <c r="J17" s="387">
        <v>32.200000000000003</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658</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323</v>
      </c>
      <c r="G24" s="389"/>
      <c r="H24" s="83"/>
      <c r="I24" s="83"/>
      <c r="J24" s="83"/>
      <c r="K24" s="83"/>
      <c r="L24" s="83"/>
      <c r="M24" s="83"/>
      <c r="N24" s="83"/>
      <c r="O24" s="83"/>
    </row>
    <row r="25" spans="1:22" ht="18" customHeight="1">
      <c r="A25" s="83"/>
      <c r="B25" s="1330"/>
      <c r="C25" s="1331"/>
      <c r="D25" s="1334"/>
      <c r="E25" s="344"/>
      <c r="F25" s="344" t="s">
        <v>621</v>
      </c>
      <c r="G25" s="391" t="s">
        <v>54</v>
      </c>
      <c r="H25" s="83"/>
      <c r="I25" s="83"/>
      <c r="J25" s="83"/>
      <c r="K25" s="83"/>
      <c r="L25" s="83"/>
      <c r="M25" s="83"/>
      <c r="N25" s="83"/>
      <c r="O25" s="83"/>
      <c r="T25" s="179"/>
      <c r="U25" s="180" t="s">
        <v>54</v>
      </c>
      <c r="V25" s="181" t="s">
        <v>234</v>
      </c>
    </row>
    <row r="26" spans="1:22" ht="18" customHeight="1">
      <c r="A26" s="83"/>
      <c r="B26" s="392" t="s">
        <v>1</v>
      </c>
      <c r="C26" s="393"/>
      <c r="D26" s="394">
        <v>2</v>
      </c>
      <c r="E26" s="395">
        <v>51</v>
      </c>
      <c r="F26" s="396">
        <v>50.7</v>
      </c>
      <c r="G26" s="397">
        <v>54</v>
      </c>
      <c r="H26" s="83"/>
      <c r="I26" s="83"/>
      <c r="J26" s="83"/>
      <c r="K26" s="83"/>
      <c r="L26" s="83"/>
      <c r="M26" s="83"/>
      <c r="N26" s="83"/>
      <c r="O26" s="83"/>
      <c r="T26" s="182" t="s">
        <v>622</v>
      </c>
      <c r="U26" s="183">
        <v>54</v>
      </c>
      <c r="V26" s="184">
        <v>51</v>
      </c>
    </row>
    <row r="27" spans="1:22" ht="18" customHeight="1">
      <c r="A27" s="83"/>
      <c r="B27" s="380" t="s">
        <v>2</v>
      </c>
      <c r="C27" s="381"/>
      <c r="D27" s="398">
        <v>2</v>
      </c>
      <c r="E27" s="395">
        <v>50.4</v>
      </c>
      <c r="F27" s="399">
        <v>51.3</v>
      </c>
      <c r="G27" s="400">
        <v>51.4</v>
      </c>
      <c r="H27" s="83"/>
      <c r="I27" s="83"/>
      <c r="J27" s="83"/>
      <c r="K27" s="83"/>
      <c r="L27" s="83"/>
      <c r="M27" s="83"/>
      <c r="N27" s="83"/>
      <c r="O27" s="83"/>
      <c r="T27" s="182" t="s">
        <v>623</v>
      </c>
      <c r="U27" s="183">
        <v>51.4</v>
      </c>
      <c r="V27" s="184">
        <v>50.4</v>
      </c>
    </row>
    <row r="28" spans="1:22" ht="18" customHeight="1">
      <c r="A28" s="83"/>
      <c r="B28" s="1345" t="s">
        <v>410</v>
      </c>
      <c r="C28" s="401" t="s">
        <v>4</v>
      </c>
      <c r="D28" s="398">
        <v>3</v>
      </c>
      <c r="E28" s="395">
        <v>72.900000000000006</v>
      </c>
      <c r="F28" s="399">
        <v>72.099999999999994</v>
      </c>
      <c r="G28" s="400">
        <v>73.3</v>
      </c>
      <c r="H28" s="83"/>
      <c r="I28" s="83"/>
      <c r="J28" s="83"/>
      <c r="K28" s="83"/>
      <c r="L28" s="83"/>
      <c r="M28" s="83"/>
      <c r="N28" s="83"/>
      <c r="O28" s="83"/>
      <c r="T28" s="186" t="s">
        <v>411</v>
      </c>
      <c r="U28" s="183">
        <v>73.3</v>
      </c>
      <c r="V28" s="184">
        <v>72.900000000000006</v>
      </c>
    </row>
    <row r="29" spans="1:22" ht="18" customHeight="1">
      <c r="A29" s="83"/>
      <c r="B29" s="1346"/>
      <c r="C29" s="401" t="s">
        <v>5</v>
      </c>
      <c r="D29" s="398">
        <v>6</v>
      </c>
      <c r="E29" s="395">
        <v>48.8</v>
      </c>
      <c r="F29" s="399">
        <v>48.3</v>
      </c>
      <c r="G29" s="400">
        <v>44.8</v>
      </c>
      <c r="H29" s="83"/>
      <c r="I29" s="83"/>
      <c r="J29" s="83"/>
      <c r="K29" s="83"/>
      <c r="L29" s="83"/>
      <c r="M29" s="83"/>
      <c r="N29" s="83"/>
      <c r="O29" s="83"/>
      <c r="T29" s="186" t="s">
        <v>412</v>
      </c>
      <c r="U29" s="183">
        <v>44.8</v>
      </c>
      <c r="V29" s="184">
        <v>48.8</v>
      </c>
    </row>
    <row r="30" spans="1:22" ht="18" customHeight="1">
      <c r="A30" s="83"/>
      <c r="B30" s="1346"/>
      <c r="C30" s="401" t="s">
        <v>6</v>
      </c>
      <c r="D30" s="398">
        <v>3</v>
      </c>
      <c r="E30" s="395">
        <v>52.5</v>
      </c>
      <c r="F30" s="399">
        <v>52</v>
      </c>
      <c r="G30" s="400">
        <v>52</v>
      </c>
      <c r="H30" s="83"/>
      <c r="I30" s="83"/>
      <c r="J30" s="83"/>
      <c r="K30" s="83"/>
      <c r="L30" s="83"/>
      <c r="M30" s="83"/>
      <c r="N30" s="83"/>
      <c r="O30" s="83"/>
      <c r="T30" s="182" t="s">
        <v>624</v>
      </c>
      <c r="U30" s="183">
        <v>52</v>
      </c>
      <c r="V30" s="184">
        <v>52.5</v>
      </c>
    </row>
    <row r="31" spans="1:22" ht="18" customHeight="1">
      <c r="A31" s="83"/>
      <c r="B31" s="1346"/>
      <c r="C31" s="401" t="s">
        <v>223</v>
      </c>
      <c r="D31" s="398">
        <v>3</v>
      </c>
      <c r="E31" s="395">
        <v>53.3</v>
      </c>
      <c r="F31" s="399">
        <v>51.9</v>
      </c>
      <c r="G31" s="400">
        <v>52.1</v>
      </c>
      <c r="H31" s="83"/>
      <c r="I31" s="83"/>
      <c r="J31" s="83"/>
      <c r="K31" s="83"/>
      <c r="L31" s="83"/>
      <c r="M31" s="83"/>
      <c r="N31" s="83"/>
      <c r="O31" s="83"/>
      <c r="T31" s="182" t="s">
        <v>414</v>
      </c>
      <c r="U31" s="183">
        <v>52.1</v>
      </c>
      <c r="V31" s="184">
        <v>53.3</v>
      </c>
    </row>
    <row r="32" spans="1:22" ht="18" customHeight="1">
      <c r="A32" s="83"/>
      <c r="B32" s="1347"/>
      <c r="C32" s="401" t="s">
        <v>626</v>
      </c>
      <c r="D32" s="398">
        <v>3</v>
      </c>
      <c r="E32" s="395">
        <v>54.3</v>
      </c>
      <c r="F32" s="399">
        <v>54.1</v>
      </c>
      <c r="G32" s="400">
        <v>52.1</v>
      </c>
      <c r="H32" s="83"/>
      <c r="I32" s="83"/>
      <c r="J32" s="83"/>
      <c r="K32" s="83"/>
      <c r="L32" s="83"/>
      <c r="M32" s="83"/>
      <c r="N32" s="83"/>
      <c r="O32" s="83"/>
      <c r="T32" s="182" t="s">
        <v>627</v>
      </c>
      <c r="U32" s="183">
        <v>52.1</v>
      </c>
      <c r="V32" s="184">
        <v>54.3</v>
      </c>
    </row>
    <row r="33" spans="1:22" ht="18" customHeight="1" thickBot="1">
      <c r="A33" s="83"/>
      <c r="B33" s="402" t="s">
        <v>7</v>
      </c>
      <c r="C33" s="403"/>
      <c r="D33" s="404">
        <v>3</v>
      </c>
      <c r="E33" s="405">
        <v>65.3</v>
      </c>
      <c r="F33" s="406">
        <v>63.1</v>
      </c>
      <c r="G33" s="407">
        <v>63.1</v>
      </c>
      <c r="H33" s="83"/>
      <c r="I33" s="83"/>
      <c r="J33" s="83"/>
      <c r="K33" s="83"/>
      <c r="L33" s="83"/>
      <c r="M33" s="83"/>
      <c r="N33" s="83"/>
      <c r="O33" s="83"/>
      <c r="T33" s="187" t="s">
        <v>628</v>
      </c>
      <c r="U33" s="188">
        <v>63.1</v>
      </c>
      <c r="V33" s="189">
        <v>65.3</v>
      </c>
    </row>
    <row r="34" spans="1:22" ht="18" customHeight="1" thickTop="1" thickBot="1">
      <c r="A34" s="83"/>
      <c r="B34" s="408" t="s">
        <v>8</v>
      </c>
      <c r="C34" s="409"/>
      <c r="D34" s="410">
        <v>25</v>
      </c>
      <c r="E34" s="411">
        <v>55.6</v>
      </c>
      <c r="F34" s="411">
        <v>54.9</v>
      </c>
      <c r="G34" s="412">
        <v>54.3</v>
      </c>
      <c r="H34" s="83"/>
      <c r="I34" s="83"/>
      <c r="J34" s="83"/>
      <c r="K34" s="83"/>
      <c r="L34" s="83"/>
      <c r="M34" s="83"/>
      <c r="N34" s="83"/>
      <c r="O34" s="83"/>
    </row>
    <row r="35" spans="1:22" ht="17.25" customHeight="1">
      <c r="A35" s="83"/>
      <c r="B35" s="1410">
        <v>37</v>
      </c>
      <c r="C35" s="1410"/>
      <c r="D35" s="1410"/>
      <c r="E35" s="1410"/>
      <c r="F35" s="1410"/>
      <c r="G35" s="1410"/>
      <c r="H35" s="1410"/>
      <c r="I35" s="1410"/>
      <c r="J35" s="1410"/>
      <c r="K35" s="83"/>
      <c r="L35" s="83"/>
      <c r="M35" s="83"/>
      <c r="N35" s="83"/>
      <c r="O35" s="83"/>
    </row>
    <row r="36" spans="1:22" ht="13.5" customHeight="1" thickBot="1">
      <c r="A36" s="83"/>
      <c r="B36" s="1411">
        <v>27</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54.3</v>
      </c>
      <c r="E39" s="369">
        <v>40.799999999999997</v>
      </c>
      <c r="F39" s="369">
        <v>48</v>
      </c>
      <c r="G39" s="369">
        <v>54.1</v>
      </c>
      <c r="H39" s="369">
        <v>57.6</v>
      </c>
      <c r="I39" s="369">
        <v>62.2</v>
      </c>
      <c r="J39" s="370">
        <v>60</v>
      </c>
      <c r="L39" s="83"/>
      <c r="M39" s="83"/>
      <c r="N39" s="83"/>
      <c r="O39" s="83"/>
    </row>
    <row r="40" spans="1:22" ht="18" customHeight="1">
      <c r="A40" s="83"/>
      <c r="B40" s="365"/>
      <c r="C40" s="371" t="s">
        <v>34</v>
      </c>
      <c r="D40" s="368">
        <v>54.2</v>
      </c>
      <c r="E40" s="369">
        <v>37.200000000000003</v>
      </c>
      <c r="F40" s="369">
        <v>49.6</v>
      </c>
      <c r="G40" s="369">
        <v>54.2</v>
      </c>
      <c r="H40" s="369">
        <v>56</v>
      </c>
      <c r="I40" s="369">
        <v>64.400000000000006</v>
      </c>
      <c r="J40" s="370">
        <v>62.2</v>
      </c>
      <c r="L40" s="83"/>
      <c r="M40" s="83"/>
      <c r="N40" s="83"/>
      <c r="O40" s="83"/>
    </row>
    <row r="41" spans="1:22" ht="18" customHeight="1" thickBot="1">
      <c r="A41" s="83"/>
      <c r="B41" s="372"/>
      <c r="C41" s="373" t="s">
        <v>35</v>
      </c>
      <c r="D41" s="374">
        <v>54.4</v>
      </c>
      <c r="E41" s="375">
        <v>44.6</v>
      </c>
      <c r="F41" s="375">
        <v>46.3</v>
      </c>
      <c r="G41" s="375">
        <v>54.1</v>
      </c>
      <c r="H41" s="375">
        <v>59.1</v>
      </c>
      <c r="I41" s="375">
        <v>60.6</v>
      </c>
      <c r="J41" s="376">
        <v>57.5</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323</v>
      </c>
      <c r="N44" s="379" t="s">
        <v>54</v>
      </c>
      <c r="O44" s="83"/>
    </row>
    <row r="45" spans="1:22" ht="18" customHeight="1">
      <c r="A45" s="83"/>
      <c r="B45" s="1318" t="s">
        <v>21</v>
      </c>
      <c r="C45" s="1319"/>
      <c r="D45" s="381" t="s">
        <v>277</v>
      </c>
      <c r="E45" s="381"/>
      <c r="F45" s="381"/>
      <c r="G45" s="381"/>
      <c r="H45" s="381"/>
      <c r="I45" s="381"/>
      <c r="J45" s="381"/>
      <c r="K45" s="381"/>
      <c r="L45" s="382">
        <v>54.9</v>
      </c>
      <c r="M45" s="382">
        <v>52.7</v>
      </c>
      <c r="N45" s="383">
        <v>52.3</v>
      </c>
      <c r="O45" s="83"/>
    </row>
    <row r="46" spans="1:22" ht="18" customHeight="1">
      <c r="A46" s="83"/>
      <c r="B46" s="1320"/>
      <c r="C46" s="1321"/>
      <c r="D46" s="381" t="s">
        <v>278</v>
      </c>
      <c r="E46" s="381"/>
      <c r="F46" s="381"/>
      <c r="G46" s="381"/>
      <c r="H46" s="381"/>
      <c r="I46" s="381"/>
      <c r="J46" s="381"/>
      <c r="K46" s="381"/>
      <c r="L46" s="382">
        <v>72.099999999999994</v>
      </c>
      <c r="M46" s="382">
        <v>71.900000000000006</v>
      </c>
      <c r="N46" s="383">
        <v>72.099999999999994</v>
      </c>
      <c r="O46" s="83"/>
    </row>
    <row r="47" spans="1:22" ht="18" customHeight="1">
      <c r="A47" s="83"/>
      <c r="B47" s="1322"/>
      <c r="C47" s="1323"/>
      <c r="D47" s="381" t="s">
        <v>279</v>
      </c>
      <c r="E47" s="381"/>
      <c r="F47" s="381"/>
      <c r="G47" s="381"/>
      <c r="H47" s="381"/>
      <c r="I47" s="381"/>
      <c r="J47" s="381"/>
      <c r="K47" s="381"/>
      <c r="L47" s="382">
        <v>84.5</v>
      </c>
      <c r="M47" s="382">
        <v>83.1</v>
      </c>
      <c r="N47" s="383">
        <v>84.1</v>
      </c>
      <c r="O47" s="83"/>
    </row>
    <row r="48" spans="1:22" ht="18" customHeight="1">
      <c r="A48" s="83"/>
      <c r="B48" s="1318" t="s">
        <v>630</v>
      </c>
      <c r="C48" s="1319"/>
      <c r="D48" s="381" t="s">
        <v>631</v>
      </c>
      <c r="E48" s="381"/>
      <c r="F48" s="381"/>
      <c r="G48" s="381"/>
      <c r="H48" s="381"/>
      <c r="I48" s="381"/>
      <c r="J48" s="381"/>
      <c r="K48" s="381"/>
      <c r="L48" s="382">
        <v>47.4</v>
      </c>
      <c r="M48" s="382">
        <v>44.9</v>
      </c>
      <c r="N48" s="383">
        <v>45.1</v>
      </c>
      <c r="O48" s="83"/>
    </row>
    <row r="49" spans="1:15" ht="18" customHeight="1">
      <c r="A49" s="83"/>
      <c r="B49" s="1322"/>
      <c r="C49" s="1323"/>
      <c r="D49" s="381" t="s">
        <v>282</v>
      </c>
      <c r="E49" s="381"/>
      <c r="F49" s="381"/>
      <c r="G49" s="381"/>
      <c r="H49" s="381"/>
      <c r="I49" s="381"/>
      <c r="J49" s="381"/>
      <c r="K49" s="381"/>
      <c r="L49" s="382">
        <v>35.6</v>
      </c>
      <c r="M49" s="382">
        <v>36.6</v>
      </c>
      <c r="N49" s="383">
        <v>37.200000000000003</v>
      </c>
      <c r="O49" s="83"/>
    </row>
    <row r="50" spans="1:15" ht="18" customHeight="1">
      <c r="A50" s="83"/>
      <c r="B50" s="1403" t="s">
        <v>283</v>
      </c>
      <c r="C50" s="1404"/>
      <c r="D50" s="381" t="s">
        <v>284</v>
      </c>
      <c r="E50" s="381"/>
      <c r="F50" s="381"/>
      <c r="G50" s="381"/>
      <c r="H50" s="381"/>
      <c r="I50" s="381"/>
      <c r="J50" s="381"/>
      <c r="K50" s="413"/>
      <c r="L50" s="382">
        <v>54.7</v>
      </c>
      <c r="M50" s="382">
        <v>51</v>
      </c>
      <c r="N50" s="383">
        <v>49.4</v>
      </c>
      <c r="O50" s="83"/>
    </row>
    <row r="51" spans="1:15" ht="18" customHeight="1">
      <c r="A51" s="83"/>
      <c r="B51" s="1405"/>
      <c r="C51" s="1406"/>
      <c r="D51" s="381" t="s">
        <v>285</v>
      </c>
      <c r="E51" s="381"/>
      <c r="F51" s="381"/>
      <c r="G51" s="381"/>
      <c r="H51" s="381"/>
      <c r="I51" s="381"/>
      <c r="J51" s="381"/>
      <c r="K51" s="413"/>
      <c r="L51" s="382">
        <v>53.6</v>
      </c>
      <c r="M51" s="382">
        <v>48.1</v>
      </c>
      <c r="N51" s="383">
        <v>39.6</v>
      </c>
      <c r="O51" s="83"/>
    </row>
    <row r="52" spans="1:15" ht="18" customHeight="1">
      <c r="A52" s="83"/>
      <c r="B52" s="1405"/>
      <c r="C52" s="1406"/>
      <c r="D52" s="381" t="s">
        <v>286</v>
      </c>
      <c r="E52" s="381"/>
      <c r="F52" s="381"/>
      <c r="G52" s="381"/>
      <c r="H52" s="381"/>
      <c r="I52" s="381"/>
      <c r="J52" s="381"/>
      <c r="K52" s="413"/>
      <c r="L52" s="382">
        <v>63.1</v>
      </c>
      <c r="M52" s="382">
        <v>57.7</v>
      </c>
      <c r="N52" s="383">
        <v>58</v>
      </c>
      <c r="O52" s="83"/>
    </row>
    <row r="53" spans="1:15" ht="18" customHeight="1">
      <c r="A53" s="83"/>
      <c r="B53" s="1405"/>
      <c r="C53" s="1406"/>
      <c r="D53" s="381" t="s">
        <v>287</v>
      </c>
      <c r="E53" s="381"/>
      <c r="F53" s="381"/>
      <c r="G53" s="381"/>
      <c r="H53" s="381"/>
      <c r="I53" s="381"/>
      <c r="J53" s="381"/>
      <c r="K53" s="413"/>
      <c r="L53" s="382">
        <v>3.9</v>
      </c>
      <c r="M53" s="382">
        <v>3.6</v>
      </c>
      <c r="N53" s="383">
        <v>3.3</v>
      </c>
      <c r="O53" s="83"/>
    </row>
    <row r="54" spans="1:15" ht="18" customHeight="1">
      <c r="A54" s="83"/>
      <c r="B54" s="1405"/>
      <c r="C54" s="1406"/>
      <c r="D54" s="381" t="s">
        <v>632</v>
      </c>
      <c r="E54" s="381"/>
      <c r="F54" s="381"/>
      <c r="G54" s="381"/>
      <c r="H54" s="381"/>
      <c r="I54" s="381"/>
      <c r="J54" s="381"/>
      <c r="K54" s="413"/>
      <c r="L54" s="382">
        <v>11.4</v>
      </c>
      <c r="M54" s="382">
        <v>12.5</v>
      </c>
      <c r="N54" s="383">
        <v>12.6</v>
      </c>
      <c r="O54" s="83"/>
    </row>
    <row r="55" spans="1:15" ht="18" customHeight="1">
      <c r="A55" s="83"/>
      <c r="B55" s="1405"/>
      <c r="C55" s="1406"/>
      <c r="D55" s="381" t="s">
        <v>289</v>
      </c>
      <c r="E55" s="381"/>
      <c r="F55" s="381"/>
      <c r="G55" s="381"/>
      <c r="H55" s="381"/>
      <c r="I55" s="381"/>
      <c r="J55" s="381"/>
      <c r="K55" s="413"/>
      <c r="L55" s="382">
        <v>31.6</v>
      </c>
      <c r="M55" s="382">
        <v>29.9</v>
      </c>
      <c r="N55" s="383">
        <v>24.2</v>
      </c>
      <c r="O55" s="83"/>
    </row>
    <row r="56" spans="1:15" ht="18" customHeight="1">
      <c r="A56" s="83"/>
      <c r="B56" s="1405"/>
      <c r="C56" s="1406"/>
      <c r="D56" s="381" t="s">
        <v>633</v>
      </c>
      <c r="E56" s="381"/>
      <c r="F56" s="381"/>
      <c r="G56" s="381"/>
      <c r="H56" s="381"/>
      <c r="I56" s="381"/>
      <c r="J56" s="381"/>
      <c r="K56" s="413"/>
      <c r="L56" s="382">
        <v>32.200000000000003</v>
      </c>
      <c r="M56" s="382">
        <v>31.6</v>
      </c>
      <c r="N56" s="383">
        <v>35.799999999999997</v>
      </c>
      <c r="O56" s="83"/>
    </row>
    <row r="57" spans="1:15" ht="18" customHeight="1">
      <c r="A57" s="83"/>
      <c r="B57" s="1407"/>
      <c r="C57" s="1408"/>
      <c r="D57" s="381" t="s">
        <v>634</v>
      </c>
      <c r="E57" s="381"/>
      <c r="F57" s="381"/>
      <c r="G57" s="381"/>
      <c r="H57" s="381"/>
      <c r="I57" s="381"/>
      <c r="J57" s="381"/>
      <c r="K57" s="413"/>
      <c r="L57" s="382">
        <v>25.6</v>
      </c>
      <c r="M57" s="382">
        <v>25.7</v>
      </c>
      <c r="N57" s="383">
        <v>27.9</v>
      </c>
      <c r="O57" s="83"/>
    </row>
    <row r="58" spans="1:15" ht="18" customHeight="1">
      <c r="A58" s="83"/>
      <c r="B58" s="1318" t="s">
        <v>424</v>
      </c>
      <c r="C58" s="1319"/>
      <c r="D58" s="414" t="s">
        <v>291</v>
      </c>
      <c r="E58" s="414"/>
      <c r="F58" s="414"/>
      <c r="G58" s="414"/>
      <c r="H58" s="414"/>
      <c r="I58" s="414"/>
      <c r="J58" s="415"/>
      <c r="K58" s="415"/>
      <c r="L58" s="382">
        <v>73.7</v>
      </c>
      <c r="M58" s="382">
        <v>72</v>
      </c>
      <c r="N58" s="383">
        <v>74.099999999999994</v>
      </c>
      <c r="O58" s="83"/>
    </row>
    <row r="59" spans="1:15" ht="18" customHeight="1">
      <c r="A59" s="83"/>
      <c r="B59" s="1322"/>
      <c r="C59" s="1323"/>
      <c r="D59" s="401" t="s">
        <v>292</v>
      </c>
      <c r="E59" s="381"/>
      <c r="F59" s="381"/>
      <c r="G59" s="381"/>
      <c r="H59" s="381"/>
      <c r="I59" s="381"/>
      <c r="J59" s="381"/>
      <c r="K59" s="413"/>
      <c r="L59" s="382">
        <v>37.1</v>
      </c>
      <c r="M59" s="382">
        <v>36.1</v>
      </c>
      <c r="N59" s="383">
        <v>37</v>
      </c>
      <c r="O59" s="83"/>
    </row>
    <row r="60" spans="1:15" ht="18" customHeight="1">
      <c r="A60" s="83"/>
      <c r="B60" s="1318" t="s">
        <v>293</v>
      </c>
      <c r="C60" s="1319"/>
      <c r="D60" s="381" t="s">
        <v>294</v>
      </c>
      <c r="E60" s="381"/>
      <c r="F60" s="381"/>
      <c r="G60" s="381"/>
      <c r="H60" s="381"/>
      <c r="I60" s="381"/>
      <c r="J60" s="381"/>
      <c r="K60" s="413"/>
      <c r="L60" s="382">
        <v>62.4</v>
      </c>
      <c r="M60" s="382">
        <v>61.5</v>
      </c>
      <c r="N60" s="383">
        <v>61</v>
      </c>
      <c r="O60" s="83"/>
    </row>
    <row r="61" spans="1:15" ht="18" customHeight="1">
      <c r="A61" s="83"/>
      <c r="B61" s="1322"/>
      <c r="C61" s="1323"/>
      <c r="D61" s="381" t="s">
        <v>295</v>
      </c>
      <c r="E61" s="381"/>
      <c r="F61" s="381"/>
      <c r="G61" s="381"/>
      <c r="H61" s="381"/>
      <c r="I61" s="381"/>
      <c r="J61" s="381"/>
      <c r="K61" s="413"/>
      <c r="L61" s="382">
        <v>6.6</v>
      </c>
      <c r="M61" s="382">
        <v>5.8</v>
      </c>
      <c r="N61" s="383">
        <v>5.7</v>
      </c>
      <c r="O61" s="83"/>
    </row>
    <row r="62" spans="1:15" ht="18" customHeight="1">
      <c r="A62" s="83"/>
      <c r="B62" s="1318" t="s">
        <v>300</v>
      </c>
      <c r="C62" s="1319"/>
      <c r="D62" s="381" t="s">
        <v>395</v>
      </c>
      <c r="E62" s="381"/>
      <c r="F62" s="381"/>
      <c r="G62" s="381"/>
      <c r="H62" s="381"/>
      <c r="I62" s="381"/>
      <c r="J62" s="381"/>
      <c r="K62" s="413"/>
      <c r="L62" s="382">
        <v>78.599999999999994</v>
      </c>
      <c r="M62" s="382">
        <v>78</v>
      </c>
      <c r="N62" s="383">
        <v>78</v>
      </c>
      <c r="O62" s="83"/>
    </row>
    <row r="63" spans="1:15" ht="18" customHeight="1">
      <c r="A63" s="83"/>
      <c r="B63" s="1320"/>
      <c r="C63" s="1321"/>
      <c r="D63" s="381" t="s">
        <v>302</v>
      </c>
      <c r="E63" s="381"/>
      <c r="F63" s="381"/>
      <c r="G63" s="381"/>
      <c r="H63" s="381"/>
      <c r="I63" s="381"/>
      <c r="J63" s="381"/>
      <c r="K63" s="413"/>
      <c r="L63" s="382">
        <v>47.1</v>
      </c>
      <c r="M63" s="382">
        <v>47.7</v>
      </c>
      <c r="N63" s="383">
        <v>47.9</v>
      </c>
      <c r="O63" s="83"/>
    </row>
    <row r="64" spans="1:15" ht="18" customHeight="1" thickBot="1">
      <c r="A64" s="83"/>
      <c r="B64" s="1343"/>
      <c r="C64" s="1344"/>
      <c r="D64" s="385" t="s">
        <v>303</v>
      </c>
      <c r="E64" s="385"/>
      <c r="F64" s="385"/>
      <c r="G64" s="385"/>
      <c r="H64" s="385"/>
      <c r="I64" s="385"/>
      <c r="J64" s="385"/>
      <c r="K64" s="416"/>
      <c r="L64" s="386">
        <v>15</v>
      </c>
      <c r="M64" s="386">
        <v>14.2</v>
      </c>
      <c r="N64" s="387">
        <v>13.9</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1707</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212</v>
      </c>
      <c r="E5" s="1409">
        <v>0.84799999999999998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13.2</v>
      </c>
      <c r="F9" s="369">
        <v>17.5</v>
      </c>
      <c r="G9" s="369">
        <v>16</v>
      </c>
      <c r="H9" s="369">
        <v>17.5</v>
      </c>
      <c r="I9" s="369">
        <v>24.5</v>
      </c>
      <c r="J9" s="370">
        <v>11.3</v>
      </c>
      <c r="K9" s="83"/>
      <c r="L9" s="83"/>
      <c r="M9" s="83"/>
      <c r="N9" s="83"/>
      <c r="O9" s="83"/>
    </row>
    <row r="10" spans="1:15" ht="18" customHeight="1">
      <c r="A10" s="83"/>
      <c r="B10" s="365"/>
      <c r="C10" s="371" t="s">
        <v>34</v>
      </c>
      <c r="D10" s="368">
        <v>49.1</v>
      </c>
      <c r="E10" s="369">
        <v>7.1</v>
      </c>
      <c r="F10" s="369">
        <v>9</v>
      </c>
      <c r="G10" s="369">
        <v>8</v>
      </c>
      <c r="H10" s="369">
        <v>8.5</v>
      </c>
      <c r="I10" s="369">
        <v>10.4</v>
      </c>
      <c r="J10" s="370">
        <v>6.1</v>
      </c>
      <c r="K10" s="83"/>
      <c r="L10" s="83"/>
      <c r="M10" s="83"/>
      <c r="N10" s="83"/>
      <c r="O10" s="83"/>
    </row>
    <row r="11" spans="1:15" ht="18" customHeight="1" thickBot="1">
      <c r="A11" s="83"/>
      <c r="B11" s="372"/>
      <c r="C11" s="373" t="s">
        <v>35</v>
      </c>
      <c r="D11" s="374">
        <v>50.9</v>
      </c>
      <c r="E11" s="375">
        <v>6.1</v>
      </c>
      <c r="F11" s="375">
        <v>8.5</v>
      </c>
      <c r="G11" s="375">
        <v>8</v>
      </c>
      <c r="H11" s="375">
        <v>9</v>
      </c>
      <c r="I11" s="375">
        <v>14.2</v>
      </c>
      <c r="J11" s="376">
        <v>5.2</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323</v>
      </c>
      <c r="J13" s="379" t="s">
        <v>55</v>
      </c>
      <c r="K13" s="83"/>
      <c r="L13" s="83"/>
      <c r="M13" s="83"/>
      <c r="N13" s="83"/>
      <c r="O13" s="83"/>
    </row>
    <row r="14" spans="1:15" ht="18" customHeight="1">
      <c r="A14" s="83"/>
      <c r="B14" s="380" t="s">
        <v>636</v>
      </c>
      <c r="C14" s="381"/>
      <c r="D14" s="381"/>
      <c r="E14" s="381"/>
      <c r="F14" s="381"/>
      <c r="G14" s="381"/>
      <c r="H14" s="382">
        <v>5.9</v>
      </c>
      <c r="I14" s="382">
        <v>7</v>
      </c>
      <c r="J14" s="383">
        <v>9.9</v>
      </c>
      <c r="K14" s="83"/>
      <c r="L14" s="83"/>
      <c r="M14" s="83"/>
      <c r="N14" s="83"/>
      <c r="O14" s="83"/>
    </row>
    <row r="15" spans="1:15" ht="18" customHeight="1">
      <c r="A15" s="83"/>
      <c r="B15" s="380" t="s">
        <v>564</v>
      </c>
      <c r="C15" s="381"/>
      <c r="D15" s="381"/>
      <c r="E15" s="381"/>
      <c r="F15" s="381"/>
      <c r="G15" s="381"/>
      <c r="H15" s="382">
        <v>33.1</v>
      </c>
      <c r="I15" s="382">
        <v>30.2</v>
      </c>
      <c r="J15" s="383">
        <v>29.7</v>
      </c>
      <c r="K15" s="83"/>
      <c r="L15" s="83"/>
      <c r="M15" s="83"/>
      <c r="N15" s="83"/>
      <c r="O15" s="83"/>
    </row>
    <row r="16" spans="1:15" ht="18" customHeight="1">
      <c r="A16" s="83"/>
      <c r="B16" s="380" t="s">
        <v>565</v>
      </c>
      <c r="C16" s="381"/>
      <c r="D16" s="381"/>
      <c r="E16" s="381"/>
      <c r="F16" s="381"/>
      <c r="G16" s="381"/>
      <c r="H16" s="382">
        <v>28.5</v>
      </c>
      <c r="I16" s="382">
        <v>25</v>
      </c>
      <c r="J16" s="383">
        <v>25</v>
      </c>
      <c r="K16" s="83"/>
      <c r="L16" s="83"/>
      <c r="M16" s="83"/>
      <c r="N16" s="83"/>
      <c r="O16" s="83"/>
    </row>
    <row r="17" spans="1:22" ht="18" customHeight="1" thickBot="1">
      <c r="A17" s="83"/>
      <c r="B17" s="384" t="s">
        <v>566</v>
      </c>
      <c r="C17" s="385"/>
      <c r="D17" s="385"/>
      <c r="E17" s="385"/>
      <c r="F17" s="385"/>
      <c r="G17" s="385"/>
      <c r="H17" s="386">
        <v>42.8</v>
      </c>
      <c r="I17" s="386">
        <v>36.299999999999997</v>
      </c>
      <c r="J17" s="387">
        <v>39.200000000000003</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323</v>
      </c>
      <c r="G24" s="389"/>
      <c r="H24" s="83"/>
      <c r="I24" s="83"/>
      <c r="J24" s="83"/>
      <c r="K24" s="83"/>
      <c r="L24" s="83"/>
      <c r="M24" s="83"/>
      <c r="N24" s="83"/>
      <c r="O24" s="83"/>
    </row>
    <row r="25" spans="1:22" ht="18" customHeight="1">
      <c r="A25" s="83"/>
      <c r="B25" s="1330"/>
      <c r="C25" s="1331"/>
      <c r="D25" s="1334"/>
      <c r="E25" s="344"/>
      <c r="F25" s="344" t="s">
        <v>621</v>
      </c>
      <c r="G25" s="391" t="s">
        <v>55</v>
      </c>
      <c r="H25" s="83"/>
      <c r="I25" s="83"/>
      <c r="J25" s="83"/>
      <c r="K25" s="83"/>
      <c r="L25" s="83"/>
      <c r="M25" s="83"/>
      <c r="N25" s="83"/>
      <c r="O25" s="83"/>
      <c r="T25" s="179"/>
      <c r="U25" s="180" t="s">
        <v>55</v>
      </c>
      <c r="V25" s="181" t="s">
        <v>234</v>
      </c>
    </row>
    <row r="26" spans="1:22" ht="18" customHeight="1">
      <c r="A26" s="83"/>
      <c r="B26" s="392" t="s">
        <v>1</v>
      </c>
      <c r="C26" s="393"/>
      <c r="D26" s="394">
        <v>2</v>
      </c>
      <c r="E26" s="395">
        <v>51</v>
      </c>
      <c r="F26" s="396">
        <v>50.7</v>
      </c>
      <c r="G26" s="397">
        <v>44.8</v>
      </c>
      <c r="H26" s="83"/>
      <c r="I26" s="83"/>
      <c r="J26" s="83"/>
      <c r="K26" s="83"/>
      <c r="L26" s="83"/>
      <c r="M26" s="83"/>
      <c r="N26" s="83"/>
      <c r="O26" s="83"/>
      <c r="T26" s="182" t="s">
        <v>622</v>
      </c>
      <c r="U26" s="183">
        <v>44.8</v>
      </c>
      <c r="V26" s="184">
        <v>51</v>
      </c>
    </row>
    <row r="27" spans="1:22" ht="18" customHeight="1">
      <c r="A27" s="83"/>
      <c r="B27" s="380" t="s">
        <v>2</v>
      </c>
      <c r="C27" s="381"/>
      <c r="D27" s="398">
        <v>2</v>
      </c>
      <c r="E27" s="395">
        <v>50.4</v>
      </c>
      <c r="F27" s="399">
        <v>51.3</v>
      </c>
      <c r="G27" s="400">
        <v>49.8</v>
      </c>
      <c r="H27" s="83"/>
      <c r="I27" s="83"/>
      <c r="J27" s="83"/>
      <c r="K27" s="83"/>
      <c r="L27" s="83"/>
      <c r="M27" s="83"/>
      <c r="N27" s="83"/>
      <c r="O27" s="83"/>
      <c r="T27" s="182" t="s">
        <v>623</v>
      </c>
      <c r="U27" s="183">
        <v>49.8</v>
      </c>
      <c r="V27" s="184">
        <v>50.4</v>
      </c>
    </row>
    <row r="28" spans="1:22" ht="18" customHeight="1">
      <c r="A28" s="83"/>
      <c r="B28" s="1345" t="s">
        <v>410</v>
      </c>
      <c r="C28" s="401" t="s">
        <v>4</v>
      </c>
      <c r="D28" s="398">
        <v>3</v>
      </c>
      <c r="E28" s="395">
        <v>72.900000000000006</v>
      </c>
      <c r="F28" s="399">
        <v>72.099999999999994</v>
      </c>
      <c r="G28" s="400">
        <v>72.3</v>
      </c>
      <c r="H28" s="83"/>
      <c r="I28" s="83"/>
      <c r="J28" s="83"/>
      <c r="K28" s="83"/>
      <c r="L28" s="83"/>
      <c r="M28" s="83"/>
      <c r="N28" s="83"/>
      <c r="O28" s="83"/>
      <c r="T28" s="186" t="s">
        <v>411</v>
      </c>
      <c r="U28" s="183">
        <v>72.3</v>
      </c>
      <c r="V28" s="184">
        <v>72.900000000000006</v>
      </c>
    </row>
    <row r="29" spans="1:22" ht="18" customHeight="1">
      <c r="A29" s="83"/>
      <c r="B29" s="1346"/>
      <c r="C29" s="401" t="s">
        <v>5</v>
      </c>
      <c r="D29" s="398">
        <v>6</v>
      </c>
      <c r="E29" s="395">
        <v>48.8</v>
      </c>
      <c r="F29" s="399">
        <v>48.3</v>
      </c>
      <c r="G29" s="400">
        <v>49.8</v>
      </c>
      <c r="H29" s="83"/>
      <c r="I29" s="83"/>
      <c r="J29" s="83"/>
      <c r="K29" s="83"/>
      <c r="L29" s="83"/>
      <c r="M29" s="83"/>
      <c r="N29" s="83"/>
      <c r="O29" s="83"/>
      <c r="T29" s="186" t="s">
        <v>412</v>
      </c>
      <c r="U29" s="183">
        <v>49.8</v>
      </c>
      <c r="V29" s="184">
        <v>48.8</v>
      </c>
    </row>
    <row r="30" spans="1:22" ht="18" customHeight="1">
      <c r="A30" s="83"/>
      <c r="B30" s="1346"/>
      <c r="C30" s="401" t="s">
        <v>6</v>
      </c>
      <c r="D30" s="398">
        <v>3</v>
      </c>
      <c r="E30" s="395">
        <v>52.5</v>
      </c>
      <c r="F30" s="399">
        <v>52</v>
      </c>
      <c r="G30" s="400">
        <v>50.2</v>
      </c>
      <c r="H30" s="83"/>
      <c r="I30" s="83"/>
      <c r="J30" s="83"/>
      <c r="K30" s="83"/>
      <c r="L30" s="83"/>
      <c r="M30" s="83"/>
      <c r="N30" s="83"/>
      <c r="O30" s="83"/>
      <c r="T30" s="182" t="s">
        <v>624</v>
      </c>
      <c r="U30" s="183">
        <v>50.2</v>
      </c>
      <c r="V30" s="184">
        <v>52.5</v>
      </c>
    </row>
    <row r="31" spans="1:22" ht="18" customHeight="1">
      <c r="A31" s="83"/>
      <c r="B31" s="1346"/>
      <c r="C31" s="401" t="s">
        <v>223</v>
      </c>
      <c r="D31" s="398">
        <v>3</v>
      </c>
      <c r="E31" s="395">
        <v>53.3</v>
      </c>
      <c r="F31" s="399">
        <v>51.9</v>
      </c>
      <c r="G31" s="400">
        <v>52.4</v>
      </c>
      <c r="H31" s="83"/>
      <c r="I31" s="83"/>
      <c r="J31" s="83"/>
      <c r="K31" s="83"/>
      <c r="L31" s="83"/>
      <c r="M31" s="83"/>
      <c r="N31" s="83"/>
      <c r="O31" s="83"/>
      <c r="T31" s="182" t="s">
        <v>414</v>
      </c>
      <c r="U31" s="183">
        <v>52.4</v>
      </c>
      <c r="V31" s="184">
        <v>53.3</v>
      </c>
    </row>
    <row r="32" spans="1:22" ht="18" customHeight="1">
      <c r="A32" s="83"/>
      <c r="B32" s="1347"/>
      <c r="C32" s="401" t="s">
        <v>12</v>
      </c>
      <c r="D32" s="398">
        <v>3</v>
      </c>
      <c r="E32" s="395">
        <v>54.3</v>
      </c>
      <c r="F32" s="399">
        <v>54.1</v>
      </c>
      <c r="G32" s="400">
        <v>53</v>
      </c>
      <c r="H32" s="83"/>
      <c r="I32" s="83"/>
      <c r="J32" s="83"/>
      <c r="K32" s="83"/>
      <c r="L32" s="83"/>
      <c r="M32" s="83"/>
      <c r="N32" s="83"/>
      <c r="O32" s="83"/>
      <c r="T32" s="182" t="s">
        <v>627</v>
      </c>
      <c r="U32" s="183">
        <v>53</v>
      </c>
      <c r="V32" s="184">
        <v>54.3</v>
      </c>
    </row>
    <row r="33" spans="1:22" ht="18" customHeight="1" thickBot="1">
      <c r="A33" s="83"/>
      <c r="B33" s="402" t="s">
        <v>7</v>
      </c>
      <c r="C33" s="403"/>
      <c r="D33" s="404">
        <v>3</v>
      </c>
      <c r="E33" s="405">
        <v>65.3</v>
      </c>
      <c r="F33" s="406">
        <v>63.1</v>
      </c>
      <c r="G33" s="407">
        <v>63.7</v>
      </c>
      <c r="H33" s="83"/>
      <c r="I33" s="83"/>
      <c r="J33" s="83"/>
      <c r="K33" s="83"/>
      <c r="L33" s="83"/>
      <c r="M33" s="83"/>
      <c r="N33" s="83"/>
      <c r="O33" s="83"/>
      <c r="T33" s="187" t="s">
        <v>628</v>
      </c>
      <c r="U33" s="188">
        <v>63.7</v>
      </c>
      <c r="V33" s="189">
        <v>65.3</v>
      </c>
    </row>
    <row r="34" spans="1:22" ht="18" customHeight="1" thickTop="1" thickBot="1">
      <c r="A34" s="83"/>
      <c r="B34" s="408" t="s">
        <v>8</v>
      </c>
      <c r="C34" s="409"/>
      <c r="D34" s="410">
        <v>25</v>
      </c>
      <c r="E34" s="411">
        <v>55.6</v>
      </c>
      <c r="F34" s="411">
        <v>54.9</v>
      </c>
      <c r="G34" s="412">
        <v>54.5</v>
      </c>
      <c r="H34" s="83"/>
      <c r="I34" s="83"/>
      <c r="J34" s="83"/>
      <c r="K34" s="83"/>
      <c r="L34" s="83"/>
      <c r="M34" s="83"/>
      <c r="N34" s="83"/>
      <c r="O34" s="83"/>
    </row>
    <row r="35" spans="1:22" ht="17.25" customHeight="1">
      <c r="A35" s="83"/>
      <c r="B35" s="1410">
        <v>35</v>
      </c>
      <c r="C35" s="1410"/>
      <c r="D35" s="1410"/>
      <c r="E35" s="1410"/>
      <c r="F35" s="1410"/>
      <c r="G35" s="1410"/>
      <c r="H35" s="1410"/>
      <c r="I35" s="1410"/>
      <c r="J35" s="1410"/>
      <c r="K35" s="83"/>
      <c r="L35" s="83"/>
      <c r="M35" s="83"/>
      <c r="N35" s="83"/>
      <c r="O35" s="83"/>
    </row>
    <row r="36" spans="1:22" ht="13.5" customHeight="1" thickBot="1">
      <c r="A36" s="83"/>
      <c r="B36" s="1411">
        <v>44</v>
      </c>
      <c r="C36" s="1411"/>
      <c r="D36" s="1411"/>
      <c r="E36" s="1411"/>
      <c r="F36" s="1411"/>
      <c r="G36" s="1411"/>
      <c r="H36" s="1411"/>
      <c r="I36" s="1411"/>
      <c r="J36" s="321" t="s">
        <v>357</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54.5</v>
      </c>
      <c r="E39" s="369">
        <v>36.299999999999997</v>
      </c>
      <c r="F39" s="369">
        <v>49.1</v>
      </c>
      <c r="G39" s="369">
        <v>40</v>
      </c>
      <c r="H39" s="369">
        <v>66.2</v>
      </c>
      <c r="I39" s="369">
        <v>65.599999999999994</v>
      </c>
      <c r="J39" s="370">
        <v>62.7</v>
      </c>
      <c r="L39" s="83"/>
      <c r="M39" s="83"/>
      <c r="N39" s="83"/>
      <c r="O39" s="83"/>
    </row>
    <row r="40" spans="1:22" ht="18" customHeight="1">
      <c r="A40" s="83"/>
      <c r="B40" s="365"/>
      <c r="C40" s="371" t="s">
        <v>34</v>
      </c>
      <c r="D40" s="368">
        <v>54.4</v>
      </c>
      <c r="E40" s="369">
        <v>32.299999999999997</v>
      </c>
      <c r="F40" s="369">
        <v>45.1</v>
      </c>
      <c r="G40" s="369">
        <v>39.299999999999997</v>
      </c>
      <c r="H40" s="369">
        <v>64.7</v>
      </c>
      <c r="I40" s="369">
        <v>71.099999999999994</v>
      </c>
      <c r="J40" s="370">
        <v>71.099999999999994</v>
      </c>
      <c r="L40" s="83"/>
      <c r="M40" s="83"/>
      <c r="N40" s="83"/>
      <c r="O40" s="83"/>
    </row>
    <row r="41" spans="1:22" ht="18" customHeight="1" thickBot="1">
      <c r="A41" s="83"/>
      <c r="B41" s="372"/>
      <c r="C41" s="373" t="s">
        <v>35</v>
      </c>
      <c r="D41" s="374">
        <v>54.6</v>
      </c>
      <c r="E41" s="375">
        <v>40.9</v>
      </c>
      <c r="F41" s="375">
        <v>53.3</v>
      </c>
      <c r="G41" s="375">
        <v>40.700000000000003</v>
      </c>
      <c r="H41" s="375">
        <v>67.599999999999994</v>
      </c>
      <c r="I41" s="375">
        <v>61.6</v>
      </c>
      <c r="J41" s="376">
        <v>52.7</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357</v>
      </c>
      <c r="O43" s="83"/>
    </row>
    <row r="44" spans="1:22" ht="18" customHeight="1">
      <c r="A44" s="83"/>
      <c r="B44" s="361"/>
      <c r="C44" s="362"/>
      <c r="D44" s="1317" t="s">
        <v>275</v>
      </c>
      <c r="E44" s="1317"/>
      <c r="F44" s="1317"/>
      <c r="G44" s="1317"/>
      <c r="H44" s="1317"/>
      <c r="I44" s="1317"/>
      <c r="J44" s="1317"/>
      <c r="K44" s="1348"/>
      <c r="L44" s="378" t="s">
        <v>234</v>
      </c>
      <c r="M44" s="378" t="s">
        <v>323</v>
      </c>
      <c r="N44" s="379" t="s">
        <v>55</v>
      </c>
      <c r="O44" s="83"/>
    </row>
    <row r="45" spans="1:22" ht="18" customHeight="1">
      <c r="A45" s="83"/>
      <c r="B45" s="1318" t="s">
        <v>21</v>
      </c>
      <c r="C45" s="1319"/>
      <c r="D45" s="381" t="s">
        <v>277</v>
      </c>
      <c r="E45" s="381"/>
      <c r="F45" s="381"/>
      <c r="G45" s="381"/>
      <c r="H45" s="381"/>
      <c r="I45" s="381"/>
      <c r="J45" s="381"/>
      <c r="K45" s="381"/>
      <c r="L45" s="382">
        <v>54.9</v>
      </c>
      <c r="M45" s="382">
        <v>52.7</v>
      </c>
      <c r="N45" s="383">
        <v>50.9</v>
      </c>
      <c r="O45" s="83"/>
    </row>
    <row r="46" spans="1:22" ht="18" customHeight="1">
      <c r="A46" s="83"/>
      <c r="B46" s="1320"/>
      <c r="C46" s="1321"/>
      <c r="D46" s="381" t="s">
        <v>278</v>
      </c>
      <c r="E46" s="381"/>
      <c r="F46" s="381"/>
      <c r="G46" s="381"/>
      <c r="H46" s="381"/>
      <c r="I46" s="381"/>
      <c r="J46" s="381"/>
      <c r="K46" s="381"/>
      <c r="L46" s="382">
        <v>72.099999999999994</v>
      </c>
      <c r="M46" s="382">
        <v>71.900000000000006</v>
      </c>
      <c r="N46" s="383">
        <v>74.099999999999994</v>
      </c>
      <c r="O46" s="83"/>
    </row>
    <row r="47" spans="1:22" ht="18" customHeight="1">
      <c r="A47" s="83"/>
      <c r="B47" s="1322"/>
      <c r="C47" s="1323"/>
      <c r="D47" s="381" t="s">
        <v>279</v>
      </c>
      <c r="E47" s="381"/>
      <c r="F47" s="381"/>
      <c r="G47" s="381"/>
      <c r="H47" s="381"/>
      <c r="I47" s="381"/>
      <c r="J47" s="381"/>
      <c r="K47" s="381"/>
      <c r="L47" s="382">
        <v>84.5</v>
      </c>
      <c r="M47" s="382">
        <v>83.1</v>
      </c>
      <c r="N47" s="383">
        <v>83.5</v>
      </c>
      <c r="O47" s="83"/>
    </row>
    <row r="48" spans="1:22" ht="18" customHeight="1">
      <c r="A48" s="83"/>
      <c r="B48" s="1318" t="s">
        <v>280</v>
      </c>
      <c r="C48" s="1319"/>
      <c r="D48" s="381" t="s">
        <v>631</v>
      </c>
      <c r="E48" s="381"/>
      <c r="F48" s="381"/>
      <c r="G48" s="381"/>
      <c r="H48" s="381"/>
      <c r="I48" s="381"/>
      <c r="J48" s="381"/>
      <c r="K48" s="381"/>
      <c r="L48" s="382">
        <v>47.4</v>
      </c>
      <c r="M48" s="382">
        <v>44.9</v>
      </c>
      <c r="N48" s="383">
        <v>42.9</v>
      </c>
      <c r="O48" s="83"/>
    </row>
    <row r="49" spans="1:15" ht="18" customHeight="1">
      <c r="A49" s="83"/>
      <c r="B49" s="1322"/>
      <c r="C49" s="1323"/>
      <c r="D49" s="381" t="s">
        <v>282</v>
      </c>
      <c r="E49" s="381"/>
      <c r="F49" s="381"/>
      <c r="G49" s="381"/>
      <c r="H49" s="381"/>
      <c r="I49" s="381"/>
      <c r="J49" s="381"/>
      <c r="K49" s="381"/>
      <c r="L49" s="382">
        <v>35.6</v>
      </c>
      <c r="M49" s="382">
        <v>36.6</v>
      </c>
      <c r="N49" s="383">
        <v>34.799999999999997</v>
      </c>
      <c r="O49" s="83"/>
    </row>
    <row r="50" spans="1:15" ht="18" customHeight="1">
      <c r="A50" s="83"/>
      <c r="B50" s="1403" t="s">
        <v>283</v>
      </c>
      <c r="C50" s="1404"/>
      <c r="D50" s="381" t="s">
        <v>284</v>
      </c>
      <c r="E50" s="381"/>
      <c r="F50" s="381"/>
      <c r="G50" s="381"/>
      <c r="H50" s="381"/>
      <c r="I50" s="381"/>
      <c r="J50" s="381"/>
      <c r="K50" s="413"/>
      <c r="L50" s="382">
        <v>54.7</v>
      </c>
      <c r="M50" s="382">
        <v>51</v>
      </c>
      <c r="N50" s="383">
        <v>51.3</v>
      </c>
      <c r="O50" s="83"/>
    </row>
    <row r="51" spans="1:15" ht="18" customHeight="1">
      <c r="A51" s="83"/>
      <c r="B51" s="1405"/>
      <c r="C51" s="1406"/>
      <c r="D51" s="381" t="s">
        <v>285</v>
      </c>
      <c r="E51" s="381"/>
      <c r="F51" s="381"/>
      <c r="G51" s="381"/>
      <c r="H51" s="381"/>
      <c r="I51" s="381"/>
      <c r="J51" s="381"/>
      <c r="K51" s="413"/>
      <c r="L51" s="382">
        <v>53.6</v>
      </c>
      <c r="M51" s="382">
        <v>48.1</v>
      </c>
      <c r="N51" s="383">
        <v>61.1</v>
      </c>
      <c r="O51" s="83"/>
    </row>
    <row r="52" spans="1:15" ht="18" customHeight="1">
      <c r="A52" s="83"/>
      <c r="B52" s="1405"/>
      <c r="C52" s="1406"/>
      <c r="D52" s="381" t="s">
        <v>286</v>
      </c>
      <c r="E52" s="381"/>
      <c r="F52" s="381"/>
      <c r="G52" s="381"/>
      <c r="H52" s="381"/>
      <c r="I52" s="381"/>
      <c r="J52" s="381"/>
      <c r="K52" s="413"/>
      <c r="L52" s="382">
        <v>63.1</v>
      </c>
      <c r="M52" s="382">
        <v>57.7</v>
      </c>
      <c r="N52" s="383">
        <v>67.400000000000006</v>
      </c>
      <c r="O52" s="83"/>
    </row>
    <row r="53" spans="1:15" ht="18" customHeight="1">
      <c r="A53" s="83"/>
      <c r="B53" s="1405"/>
      <c r="C53" s="1406"/>
      <c r="D53" s="381" t="s">
        <v>287</v>
      </c>
      <c r="E53" s="381"/>
      <c r="F53" s="381"/>
      <c r="G53" s="381"/>
      <c r="H53" s="381"/>
      <c r="I53" s="381"/>
      <c r="J53" s="381"/>
      <c r="K53" s="413"/>
      <c r="L53" s="382">
        <v>3.9</v>
      </c>
      <c r="M53" s="382">
        <v>3.6</v>
      </c>
      <c r="N53" s="383">
        <v>1.4</v>
      </c>
      <c r="O53" s="83"/>
    </row>
    <row r="54" spans="1:15" ht="18" customHeight="1">
      <c r="A54" s="83"/>
      <c r="B54" s="1405"/>
      <c r="C54" s="1406"/>
      <c r="D54" s="381" t="s">
        <v>660</v>
      </c>
      <c r="E54" s="381"/>
      <c r="F54" s="381"/>
      <c r="G54" s="381"/>
      <c r="H54" s="381"/>
      <c r="I54" s="381"/>
      <c r="J54" s="381"/>
      <c r="K54" s="413"/>
      <c r="L54" s="382">
        <v>11.4</v>
      </c>
      <c r="M54" s="382">
        <v>12.5</v>
      </c>
      <c r="N54" s="383">
        <v>11.8</v>
      </c>
      <c r="O54" s="83"/>
    </row>
    <row r="55" spans="1:15" ht="18" customHeight="1">
      <c r="A55" s="83"/>
      <c r="B55" s="1405"/>
      <c r="C55" s="1406"/>
      <c r="D55" s="381" t="s">
        <v>289</v>
      </c>
      <c r="E55" s="381"/>
      <c r="F55" s="381"/>
      <c r="G55" s="381"/>
      <c r="H55" s="381"/>
      <c r="I55" s="381"/>
      <c r="J55" s="381"/>
      <c r="K55" s="413"/>
      <c r="L55" s="382">
        <v>31.6</v>
      </c>
      <c r="M55" s="382">
        <v>29.9</v>
      </c>
      <c r="N55" s="383">
        <v>33.5</v>
      </c>
      <c r="O55" s="83"/>
    </row>
    <row r="56" spans="1:15" ht="18" customHeight="1">
      <c r="A56" s="83"/>
      <c r="B56" s="1405"/>
      <c r="C56" s="1406"/>
      <c r="D56" s="381" t="s">
        <v>633</v>
      </c>
      <c r="E56" s="381"/>
      <c r="F56" s="381"/>
      <c r="G56" s="381"/>
      <c r="H56" s="381"/>
      <c r="I56" s="381"/>
      <c r="J56" s="381"/>
      <c r="K56" s="413"/>
      <c r="L56" s="382">
        <v>32.200000000000003</v>
      </c>
      <c r="M56" s="382">
        <v>31.6</v>
      </c>
      <c r="N56" s="383">
        <v>26.9</v>
      </c>
      <c r="O56" s="83"/>
    </row>
    <row r="57" spans="1:15" ht="18" customHeight="1">
      <c r="A57" s="83"/>
      <c r="B57" s="1407"/>
      <c r="C57" s="1408"/>
      <c r="D57" s="381" t="s">
        <v>634</v>
      </c>
      <c r="E57" s="381"/>
      <c r="F57" s="381"/>
      <c r="G57" s="381"/>
      <c r="H57" s="381"/>
      <c r="I57" s="381"/>
      <c r="J57" s="381"/>
      <c r="K57" s="413"/>
      <c r="L57" s="382">
        <v>25.6</v>
      </c>
      <c r="M57" s="382">
        <v>25.7</v>
      </c>
      <c r="N57" s="383">
        <v>32.299999999999997</v>
      </c>
      <c r="O57" s="83"/>
    </row>
    <row r="58" spans="1:15" ht="18" customHeight="1">
      <c r="A58" s="83"/>
      <c r="B58" s="1318" t="s">
        <v>424</v>
      </c>
      <c r="C58" s="1319"/>
      <c r="D58" s="414" t="s">
        <v>291</v>
      </c>
      <c r="E58" s="414"/>
      <c r="F58" s="414"/>
      <c r="G58" s="414"/>
      <c r="H58" s="414"/>
      <c r="I58" s="414"/>
      <c r="J58" s="415"/>
      <c r="K58" s="415"/>
      <c r="L58" s="382">
        <v>73.7</v>
      </c>
      <c r="M58" s="382">
        <v>72</v>
      </c>
      <c r="N58" s="383">
        <v>72.2</v>
      </c>
      <c r="O58" s="83"/>
    </row>
    <row r="59" spans="1:15" ht="18" customHeight="1">
      <c r="A59" s="83"/>
      <c r="B59" s="1322"/>
      <c r="C59" s="1323"/>
      <c r="D59" s="401" t="s">
        <v>292</v>
      </c>
      <c r="E59" s="381"/>
      <c r="F59" s="381"/>
      <c r="G59" s="381"/>
      <c r="H59" s="381"/>
      <c r="I59" s="381"/>
      <c r="J59" s="381"/>
      <c r="K59" s="413"/>
      <c r="L59" s="382">
        <v>37.1</v>
      </c>
      <c r="M59" s="382">
        <v>36.1</v>
      </c>
      <c r="N59" s="383">
        <v>35.4</v>
      </c>
      <c r="O59" s="83"/>
    </row>
    <row r="60" spans="1:15" ht="18" customHeight="1">
      <c r="A60" s="83"/>
      <c r="B60" s="1318" t="s">
        <v>293</v>
      </c>
      <c r="C60" s="1319"/>
      <c r="D60" s="381" t="s">
        <v>294</v>
      </c>
      <c r="E60" s="381"/>
      <c r="F60" s="381"/>
      <c r="G60" s="381"/>
      <c r="H60" s="381"/>
      <c r="I60" s="381"/>
      <c r="J60" s="381"/>
      <c r="K60" s="413"/>
      <c r="L60" s="382">
        <v>62.4</v>
      </c>
      <c r="M60" s="382">
        <v>61.5</v>
      </c>
      <c r="N60" s="383">
        <v>61.8</v>
      </c>
      <c r="O60" s="83"/>
    </row>
    <row r="61" spans="1:15" ht="18" customHeight="1">
      <c r="A61" s="83"/>
      <c r="B61" s="1322"/>
      <c r="C61" s="1323"/>
      <c r="D61" s="381" t="s">
        <v>295</v>
      </c>
      <c r="E61" s="381"/>
      <c r="F61" s="381"/>
      <c r="G61" s="381"/>
      <c r="H61" s="381"/>
      <c r="I61" s="381"/>
      <c r="J61" s="381"/>
      <c r="K61" s="413"/>
      <c r="L61" s="382">
        <v>6.6</v>
      </c>
      <c r="M61" s="382">
        <v>5.8</v>
      </c>
      <c r="N61" s="383">
        <v>3.8</v>
      </c>
      <c r="O61" s="83"/>
    </row>
    <row r="62" spans="1:15" ht="18" customHeight="1">
      <c r="A62" s="83"/>
      <c r="B62" s="1318" t="s">
        <v>300</v>
      </c>
      <c r="C62" s="1319"/>
      <c r="D62" s="381" t="s">
        <v>395</v>
      </c>
      <c r="E62" s="381"/>
      <c r="F62" s="381"/>
      <c r="G62" s="381"/>
      <c r="H62" s="381"/>
      <c r="I62" s="381"/>
      <c r="J62" s="381"/>
      <c r="K62" s="413"/>
      <c r="L62" s="382">
        <v>78.599999999999994</v>
      </c>
      <c r="M62" s="382">
        <v>78</v>
      </c>
      <c r="N62" s="383">
        <v>77.8</v>
      </c>
      <c r="O62" s="83"/>
    </row>
    <row r="63" spans="1:15" ht="18" customHeight="1">
      <c r="A63" s="83"/>
      <c r="B63" s="1320"/>
      <c r="C63" s="1321"/>
      <c r="D63" s="381" t="s">
        <v>302</v>
      </c>
      <c r="E63" s="381"/>
      <c r="F63" s="381"/>
      <c r="G63" s="381"/>
      <c r="H63" s="381"/>
      <c r="I63" s="381"/>
      <c r="J63" s="381"/>
      <c r="K63" s="413"/>
      <c r="L63" s="382">
        <v>47.1</v>
      </c>
      <c r="M63" s="382">
        <v>47.7</v>
      </c>
      <c r="N63" s="383">
        <v>42.9</v>
      </c>
      <c r="O63" s="83"/>
    </row>
    <row r="64" spans="1:15" ht="18" customHeight="1" thickBot="1">
      <c r="A64" s="83"/>
      <c r="B64" s="1343"/>
      <c r="C64" s="1344"/>
      <c r="D64" s="385" t="s">
        <v>303</v>
      </c>
      <c r="E64" s="385"/>
      <c r="F64" s="385"/>
      <c r="G64" s="385"/>
      <c r="H64" s="385"/>
      <c r="I64" s="385"/>
      <c r="J64" s="385"/>
      <c r="K64" s="416"/>
      <c r="L64" s="386">
        <v>15</v>
      </c>
      <c r="M64" s="386">
        <v>14.2</v>
      </c>
      <c r="N64" s="387">
        <v>12.7</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1708</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226</v>
      </c>
      <c r="E5" s="1409">
        <v>0.90399999999999991</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15.5</v>
      </c>
      <c r="F9" s="369">
        <v>18.100000000000001</v>
      </c>
      <c r="G9" s="369">
        <v>16.399999999999999</v>
      </c>
      <c r="H9" s="369">
        <v>16.8</v>
      </c>
      <c r="I9" s="369">
        <v>19.899999999999999</v>
      </c>
      <c r="J9" s="370">
        <v>13.3</v>
      </c>
      <c r="K9" s="83"/>
      <c r="L9" s="83"/>
      <c r="M9" s="83"/>
      <c r="N9" s="83"/>
      <c r="O9" s="83"/>
    </row>
    <row r="10" spans="1:15" ht="18" customHeight="1">
      <c r="A10" s="83"/>
      <c r="B10" s="365"/>
      <c r="C10" s="371" t="s">
        <v>34</v>
      </c>
      <c r="D10" s="368">
        <v>49.1</v>
      </c>
      <c r="E10" s="369">
        <v>8</v>
      </c>
      <c r="F10" s="369">
        <v>9.3000000000000007</v>
      </c>
      <c r="G10" s="369">
        <v>8</v>
      </c>
      <c r="H10" s="369">
        <v>8.4</v>
      </c>
      <c r="I10" s="369">
        <v>9.6999999999999993</v>
      </c>
      <c r="J10" s="370">
        <v>5.8</v>
      </c>
      <c r="K10" s="83"/>
      <c r="L10" s="83"/>
      <c r="M10" s="83"/>
      <c r="N10" s="83"/>
      <c r="O10" s="83"/>
    </row>
    <row r="11" spans="1:15" ht="18" customHeight="1" thickBot="1">
      <c r="A11" s="83"/>
      <c r="B11" s="372"/>
      <c r="C11" s="373" t="s">
        <v>35</v>
      </c>
      <c r="D11" s="374">
        <v>50.9</v>
      </c>
      <c r="E11" s="375">
        <v>7.5</v>
      </c>
      <c r="F11" s="375">
        <v>8.8000000000000007</v>
      </c>
      <c r="G11" s="375">
        <v>8.4</v>
      </c>
      <c r="H11" s="375">
        <v>8.4</v>
      </c>
      <c r="I11" s="375">
        <v>10.199999999999999</v>
      </c>
      <c r="J11" s="376">
        <v>7.5</v>
      </c>
      <c r="K11" s="83"/>
      <c r="L11" s="83"/>
      <c r="M11" s="83"/>
      <c r="N11" s="83"/>
      <c r="O11" s="83"/>
    </row>
    <row r="12" spans="1:15" ht="15" customHeight="1" thickBot="1">
      <c r="A12" s="83"/>
      <c r="B12" s="83"/>
      <c r="C12" s="83"/>
      <c r="D12" s="83"/>
      <c r="E12" s="83"/>
      <c r="F12" s="83"/>
      <c r="G12" s="83"/>
      <c r="H12" s="83"/>
      <c r="I12" s="83"/>
      <c r="J12" s="98" t="s">
        <v>661</v>
      </c>
      <c r="K12" s="83"/>
      <c r="L12" s="83"/>
      <c r="M12" s="83"/>
      <c r="N12" s="83"/>
      <c r="O12" s="83"/>
    </row>
    <row r="13" spans="1:15" ht="18" customHeight="1">
      <c r="A13" s="83"/>
      <c r="B13" s="1325" t="s">
        <v>275</v>
      </c>
      <c r="C13" s="1317"/>
      <c r="D13" s="1317"/>
      <c r="E13" s="1317"/>
      <c r="F13" s="377"/>
      <c r="G13" s="377"/>
      <c r="H13" s="378" t="s">
        <v>234</v>
      </c>
      <c r="I13" s="378" t="s">
        <v>323</v>
      </c>
      <c r="J13" s="379" t="s">
        <v>56</v>
      </c>
      <c r="K13" s="83"/>
      <c r="L13" s="83"/>
      <c r="M13" s="83"/>
      <c r="N13" s="83"/>
      <c r="O13" s="83"/>
    </row>
    <row r="14" spans="1:15" ht="18" customHeight="1">
      <c r="A14" s="83"/>
      <c r="B14" s="380" t="s">
        <v>662</v>
      </c>
      <c r="C14" s="381"/>
      <c r="D14" s="381"/>
      <c r="E14" s="381"/>
      <c r="F14" s="381"/>
      <c r="G14" s="381"/>
      <c r="H14" s="382">
        <v>5.9</v>
      </c>
      <c r="I14" s="382">
        <v>7</v>
      </c>
      <c r="J14" s="383">
        <v>3.1</v>
      </c>
      <c r="K14" s="83"/>
      <c r="L14" s="83"/>
      <c r="M14" s="83"/>
      <c r="N14" s="83"/>
      <c r="O14" s="83"/>
    </row>
    <row r="15" spans="1:15" ht="18" customHeight="1">
      <c r="A15" s="83"/>
      <c r="B15" s="380" t="s">
        <v>564</v>
      </c>
      <c r="C15" s="381"/>
      <c r="D15" s="381"/>
      <c r="E15" s="381"/>
      <c r="F15" s="381"/>
      <c r="G15" s="381"/>
      <c r="H15" s="382">
        <v>33.1</v>
      </c>
      <c r="I15" s="382">
        <v>30.2</v>
      </c>
      <c r="J15" s="383">
        <v>28.8</v>
      </c>
      <c r="K15" s="83"/>
      <c r="L15" s="83"/>
      <c r="M15" s="83"/>
      <c r="N15" s="83"/>
      <c r="O15" s="83"/>
    </row>
    <row r="16" spans="1:15" ht="18" customHeight="1">
      <c r="A16" s="83"/>
      <c r="B16" s="380" t="s">
        <v>565</v>
      </c>
      <c r="C16" s="381"/>
      <c r="D16" s="381"/>
      <c r="E16" s="381"/>
      <c r="F16" s="381"/>
      <c r="G16" s="381"/>
      <c r="H16" s="382">
        <v>28.5</v>
      </c>
      <c r="I16" s="382">
        <v>25</v>
      </c>
      <c r="J16" s="383">
        <v>22.1</v>
      </c>
      <c r="K16" s="83"/>
      <c r="L16" s="83"/>
      <c r="M16" s="83"/>
      <c r="N16" s="83"/>
      <c r="O16" s="83"/>
    </row>
    <row r="17" spans="1:22" ht="18" customHeight="1" thickBot="1">
      <c r="A17" s="83"/>
      <c r="B17" s="384" t="s">
        <v>566</v>
      </c>
      <c r="C17" s="385"/>
      <c r="D17" s="385"/>
      <c r="E17" s="385"/>
      <c r="F17" s="385"/>
      <c r="G17" s="385"/>
      <c r="H17" s="386">
        <v>42.8</v>
      </c>
      <c r="I17" s="386">
        <v>36.299999999999997</v>
      </c>
      <c r="J17" s="387">
        <v>36.700000000000003</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661</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323</v>
      </c>
      <c r="G24" s="389"/>
      <c r="H24" s="83"/>
      <c r="I24" s="83"/>
      <c r="J24" s="83"/>
      <c r="K24" s="83"/>
      <c r="L24" s="83"/>
      <c r="M24" s="83"/>
      <c r="N24" s="83"/>
      <c r="O24" s="83"/>
    </row>
    <row r="25" spans="1:22" ht="18" customHeight="1">
      <c r="A25" s="83"/>
      <c r="B25" s="1330"/>
      <c r="C25" s="1331"/>
      <c r="D25" s="1334"/>
      <c r="E25" s="344"/>
      <c r="F25" s="344" t="s">
        <v>621</v>
      </c>
      <c r="G25" s="391" t="s">
        <v>56</v>
      </c>
      <c r="H25" s="83"/>
      <c r="I25" s="83"/>
      <c r="J25" s="83"/>
      <c r="K25" s="83"/>
      <c r="L25" s="83"/>
      <c r="M25" s="83"/>
      <c r="N25" s="83"/>
      <c r="O25" s="83"/>
      <c r="T25" s="179"/>
      <c r="U25" s="180" t="s">
        <v>56</v>
      </c>
      <c r="V25" s="181" t="s">
        <v>234</v>
      </c>
    </row>
    <row r="26" spans="1:22" ht="18" customHeight="1">
      <c r="A26" s="83"/>
      <c r="B26" s="392" t="s">
        <v>1</v>
      </c>
      <c r="C26" s="393"/>
      <c r="D26" s="394">
        <v>2</v>
      </c>
      <c r="E26" s="395">
        <v>51</v>
      </c>
      <c r="F26" s="396">
        <v>50.7</v>
      </c>
      <c r="G26" s="397">
        <v>48</v>
      </c>
      <c r="H26" s="83"/>
      <c r="I26" s="83"/>
      <c r="J26" s="83"/>
      <c r="K26" s="83"/>
      <c r="L26" s="83"/>
      <c r="M26" s="83"/>
      <c r="N26" s="83"/>
      <c r="O26" s="83"/>
      <c r="T26" s="182" t="s">
        <v>622</v>
      </c>
      <c r="U26" s="183">
        <v>48</v>
      </c>
      <c r="V26" s="184">
        <v>51</v>
      </c>
    </row>
    <row r="27" spans="1:22" ht="18" customHeight="1">
      <c r="A27" s="83"/>
      <c r="B27" s="380" t="s">
        <v>2</v>
      </c>
      <c r="C27" s="381"/>
      <c r="D27" s="398">
        <v>2</v>
      </c>
      <c r="E27" s="395">
        <v>50.4</v>
      </c>
      <c r="F27" s="399">
        <v>51.3</v>
      </c>
      <c r="G27" s="400">
        <v>50.9</v>
      </c>
      <c r="H27" s="83"/>
      <c r="I27" s="83"/>
      <c r="J27" s="83"/>
      <c r="K27" s="83"/>
      <c r="L27" s="83"/>
      <c r="M27" s="83"/>
      <c r="N27" s="83"/>
      <c r="O27" s="83"/>
      <c r="T27" s="182" t="s">
        <v>623</v>
      </c>
      <c r="U27" s="183">
        <v>50.9</v>
      </c>
      <c r="V27" s="184">
        <v>50.4</v>
      </c>
    </row>
    <row r="28" spans="1:22" ht="18" customHeight="1">
      <c r="A28" s="83"/>
      <c r="B28" s="1345" t="s">
        <v>410</v>
      </c>
      <c r="C28" s="401" t="s">
        <v>4</v>
      </c>
      <c r="D28" s="398">
        <v>3</v>
      </c>
      <c r="E28" s="395">
        <v>72.900000000000006</v>
      </c>
      <c r="F28" s="399">
        <v>72.099999999999994</v>
      </c>
      <c r="G28" s="400">
        <v>69.2</v>
      </c>
      <c r="H28" s="83"/>
      <c r="I28" s="83"/>
      <c r="J28" s="83"/>
      <c r="K28" s="83"/>
      <c r="L28" s="83"/>
      <c r="M28" s="83"/>
      <c r="N28" s="83"/>
      <c r="O28" s="83"/>
      <c r="T28" s="186" t="s">
        <v>411</v>
      </c>
      <c r="U28" s="183">
        <v>69.2</v>
      </c>
      <c r="V28" s="184">
        <v>72.900000000000006</v>
      </c>
    </row>
    <row r="29" spans="1:22" ht="18" customHeight="1">
      <c r="A29" s="83"/>
      <c r="B29" s="1346"/>
      <c r="C29" s="401" t="s">
        <v>5</v>
      </c>
      <c r="D29" s="398">
        <v>6</v>
      </c>
      <c r="E29" s="395">
        <v>48.8</v>
      </c>
      <c r="F29" s="399">
        <v>48.3</v>
      </c>
      <c r="G29" s="400">
        <v>50.5</v>
      </c>
      <c r="H29" s="83"/>
      <c r="I29" s="83"/>
      <c r="J29" s="83"/>
      <c r="K29" s="83"/>
      <c r="L29" s="83"/>
      <c r="M29" s="83"/>
      <c r="N29" s="83"/>
      <c r="O29" s="83"/>
      <c r="T29" s="186" t="s">
        <v>412</v>
      </c>
      <c r="U29" s="183">
        <v>50.5</v>
      </c>
      <c r="V29" s="184">
        <v>48.8</v>
      </c>
    </row>
    <row r="30" spans="1:22" ht="18" customHeight="1">
      <c r="A30" s="83"/>
      <c r="B30" s="1346"/>
      <c r="C30" s="401" t="s">
        <v>6</v>
      </c>
      <c r="D30" s="398">
        <v>3</v>
      </c>
      <c r="E30" s="395">
        <v>52.5</v>
      </c>
      <c r="F30" s="399">
        <v>52</v>
      </c>
      <c r="G30" s="400">
        <v>51.2</v>
      </c>
      <c r="H30" s="83"/>
      <c r="I30" s="83"/>
      <c r="J30" s="83"/>
      <c r="K30" s="83"/>
      <c r="L30" s="83"/>
      <c r="M30" s="83"/>
      <c r="N30" s="83"/>
      <c r="O30" s="83"/>
      <c r="T30" s="182" t="s">
        <v>624</v>
      </c>
      <c r="U30" s="183">
        <v>51.2</v>
      </c>
      <c r="V30" s="184">
        <v>52.5</v>
      </c>
    </row>
    <row r="31" spans="1:22" ht="18" customHeight="1">
      <c r="A31" s="83"/>
      <c r="B31" s="1346"/>
      <c r="C31" s="401" t="s">
        <v>223</v>
      </c>
      <c r="D31" s="398">
        <v>3</v>
      </c>
      <c r="E31" s="395">
        <v>53.3</v>
      </c>
      <c r="F31" s="399">
        <v>51.9</v>
      </c>
      <c r="G31" s="400">
        <v>50.3</v>
      </c>
      <c r="H31" s="83"/>
      <c r="I31" s="83"/>
      <c r="J31" s="83"/>
      <c r="K31" s="83"/>
      <c r="L31" s="83"/>
      <c r="M31" s="83"/>
      <c r="N31" s="83"/>
      <c r="O31" s="83"/>
      <c r="T31" s="182" t="s">
        <v>414</v>
      </c>
      <c r="U31" s="183">
        <v>50.3</v>
      </c>
      <c r="V31" s="184">
        <v>53.3</v>
      </c>
    </row>
    <row r="32" spans="1:22" ht="18" customHeight="1">
      <c r="A32" s="83"/>
      <c r="B32" s="1347"/>
      <c r="C32" s="401" t="s">
        <v>626</v>
      </c>
      <c r="D32" s="398">
        <v>3</v>
      </c>
      <c r="E32" s="395">
        <v>54.3</v>
      </c>
      <c r="F32" s="399">
        <v>54.1</v>
      </c>
      <c r="G32" s="400">
        <v>55.5</v>
      </c>
      <c r="H32" s="83"/>
      <c r="I32" s="83"/>
      <c r="J32" s="83"/>
      <c r="K32" s="83"/>
      <c r="L32" s="83"/>
      <c r="M32" s="83"/>
      <c r="N32" s="83"/>
      <c r="O32" s="83"/>
      <c r="T32" s="182" t="s">
        <v>627</v>
      </c>
      <c r="U32" s="183">
        <v>55.5</v>
      </c>
      <c r="V32" s="184">
        <v>54.3</v>
      </c>
    </row>
    <row r="33" spans="1:22" ht="18" customHeight="1" thickBot="1">
      <c r="A33" s="83"/>
      <c r="B33" s="402" t="s">
        <v>7</v>
      </c>
      <c r="C33" s="403"/>
      <c r="D33" s="404">
        <v>3</v>
      </c>
      <c r="E33" s="405">
        <v>65.3</v>
      </c>
      <c r="F33" s="406">
        <v>63.1</v>
      </c>
      <c r="G33" s="407">
        <v>63.6</v>
      </c>
      <c r="H33" s="83"/>
      <c r="I33" s="83"/>
      <c r="J33" s="83"/>
      <c r="K33" s="83"/>
      <c r="L33" s="83"/>
      <c r="M33" s="83"/>
      <c r="N33" s="83"/>
      <c r="O33" s="83"/>
      <c r="T33" s="187" t="s">
        <v>628</v>
      </c>
      <c r="U33" s="188">
        <v>63.6</v>
      </c>
      <c r="V33" s="189">
        <v>65.3</v>
      </c>
    </row>
    <row r="34" spans="1:22" ht="18" customHeight="1" thickTop="1" thickBot="1">
      <c r="A34" s="83"/>
      <c r="B34" s="408" t="s">
        <v>8</v>
      </c>
      <c r="C34" s="409"/>
      <c r="D34" s="410">
        <v>25</v>
      </c>
      <c r="E34" s="411">
        <v>55.6</v>
      </c>
      <c r="F34" s="411">
        <v>54.9</v>
      </c>
      <c r="G34" s="412">
        <v>54.8</v>
      </c>
      <c r="H34" s="83"/>
      <c r="I34" s="83"/>
      <c r="J34" s="83"/>
      <c r="K34" s="83"/>
      <c r="L34" s="83"/>
      <c r="M34" s="83"/>
      <c r="N34" s="83"/>
      <c r="O34" s="83"/>
    </row>
    <row r="35" spans="1:22" ht="17.25" customHeight="1">
      <c r="A35" s="83"/>
      <c r="B35" s="1410">
        <v>32</v>
      </c>
      <c r="C35" s="1410"/>
      <c r="D35" s="1410"/>
      <c r="E35" s="1410"/>
      <c r="F35" s="1410"/>
      <c r="G35" s="1410"/>
      <c r="H35" s="1410"/>
      <c r="I35" s="1410"/>
      <c r="J35" s="1410"/>
      <c r="K35" s="83"/>
      <c r="L35" s="83"/>
      <c r="M35" s="83"/>
      <c r="N35" s="83"/>
      <c r="O35" s="83"/>
    </row>
    <row r="36" spans="1:22" ht="13.5" customHeight="1" thickBot="1">
      <c r="A36" s="83"/>
      <c r="B36" s="1411">
        <v>20</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54.8</v>
      </c>
      <c r="E39" s="369">
        <v>41.8</v>
      </c>
      <c r="F39" s="369">
        <v>50.8</v>
      </c>
      <c r="G39" s="369">
        <v>51.8</v>
      </c>
      <c r="H39" s="369">
        <v>60.2</v>
      </c>
      <c r="I39" s="369">
        <v>62.5</v>
      </c>
      <c r="J39" s="370">
        <v>60.7</v>
      </c>
      <c r="L39" s="83"/>
      <c r="M39" s="83"/>
      <c r="N39" s="83"/>
      <c r="O39" s="83"/>
    </row>
    <row r="40" spans="1:22" ht="18" customHeight="1">
      <c r="A40" s="83"/>
      <c r="B40" s="365"/>
      <c r="C40" s="371" t="s">
        <v>34</v>
      </c>
      <c r="D40" s="368">
        <v>56.2</v>
      </c>
      <c r="E40" s="369">
        <v>41.3</v>
      </c>
      <c r="F40" s="369">
        <v>50.7</v>
      </c>
      <c r="G40" s="369">
        <v>59.8</v>
      </c>
      <c r="H40" s="369">
        <v>64.8</v>
      </c>
      <c r="I40" s="369">
        <v>56.5</v>
      </c>
      <c r="J40" s="370">
        <v>67.400000000000006</v>
      </c>
      <c r="L40" s="83"/>
      <c r="M40" s="83"/>
      <c r="N40" s="83"/>
      <c r="O40" s="83"/>
    </row>
    <row r="41" spans="1:22" ht="18" customHeight="1" thickBot="1">
      <c r="A41" s="83"/>
      <c r="B41" s="372"/>
      <c r="C41" s="373" t="s">
        <v>35</v>
      </c>
      <c r="D41" s="374">
        <v>53.5</v>
      </c>
      <c r="E41" s="375">
        <v>42.4</v>
      </c>
      <c r="F41" s="375">
        <v>51</v>
      </c>
      <c r="G41" s="375">
        <v>44.2</v>
      </c>
      <c r="H41" s="375">
        <v>55.6</v>
      </c>
      <c r="I41" s="375">
        <v>68.2</v>
      </c>
      <c r="J41" s="376">
        <v>55.5</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323</v>
      </c>
      <c r="N44" s="379" t="s">
        <v>56</v>
      </c>
      <c r="O44" s="83"/>
    </row>
    <row r="45" spans="1:22" ht="18" customHeight="1">
      <c r="A45" s="83"/>
      <c r="B45" s="1318" t="s">
        <v>21</v>
      </c>
      <c r="C45" s="1319"/>
      <c r="D45" s="381" t="s">
        <v>277</v>
      </c>
      <c r="E45" s="381"/>
      <c r="F45" s="381"/>
      <c r="G45" s="381"/>
      <c r="H45" s="381"/>
      <c r="I45" s="381"/>
      <c r="J45" s="381"/>
      <c r="K45" s="381"/>
      <c r="L45" s="382">
        <v>54.9</v>
      </c>
      <c r="M45" s="382">
        <v>52.7</v>
      </c>
      <c r="N45" s="383">
        <v>51.8</v>
      </c>
      <c r="O45" s="83"/>
    </row>
    <row r="46" spans="1:22" ht="18" customHeight="1">
      <c r="A46" s="83"/>
      <c r="B46" s="1320"/>
      <c r="C46" s="1321"/>
      <c r="D46" s="381" t="s">
        <v>278</v>
      </c>
      <c r="E46" s="381"/>
      <c r="F46" s="381"/>
      <c r="G46" s="381"/>
      <c r="H46" s="381"/>
      <c r="I46" s="381"/>
      <c r="J46" s="381"/>
      <c r="K46" s="381"/>
      <c r="L46" s="382">
        <v>72.099999999999994</v>
      </c>
      <c r="M46" s="382">
        <v>71.900000000000006</v>
      </c>
      <c r="N46" s="383">
        <v>69.5</v>
      </c>
      <c r="O46" s="83"/>
    </row>
    <row r="47" spans="1:22" ht="18" customHeight="1">
      <c r="A47" s="83"/>
      <c r="B47" s="1322"/>
      <c r="C47" s="1323"/>
      <c r="D47" s="381" t="s">
        <v>279</v>
      </c>
      <c r="E47" s="381"/>
      <c r="F47" s="381"/>
      <c r="G47" s="381"/>
      <c r="H47" s="381"/>
      <c r="I47" s="381"/>
      <c r="J47" s="381"/>
      <c r="K47" s="381"/>
      <c r="L47" s="382">
        <v>84.5</v>
      </c>
      <c r="M47" s="382">
        <v>83.1</v>
      </c>
      <c r="N47" s="383">
        <v>79.2</v>
      </c>
      <c r="O47" s="83"/>
    </row>
    <row r="48" spans="1:22" ht="18" customHeight="1">
      <c r="A48" s="83"/>
      <c r="B48" s="1318" t="s">
        <v>630</v>
      </c>
      <c r="C48" s="1319"/>
      <c r="D48" s="381" t="s">
        <v>631</v>
      </c>
      <c r="E48" s="381"/>
      <c r="F48" s="381"/>
      <c r="G48" s="381"/>
      <c r="H48" s="381"/>
      <c r="I48" s="381"/>
      <c r="J48" s="381"/>
      <c r="K48" s="381"/>
      <c r="L48" s="382">
        <v>47.4</v>
      </c>
      <c r="M48" s="382">
        <v>44.9</v>
      </c>
      <c r="N48" s="383">
        <v>42</v>
      </c>
      <c r="O48" s="83"/>
    </row>
    <row r="49" spans="1:15" ht="18" customHeight="1">
      <c r="A49" s="83"/>
      <c r="B49" s="1322"/>
      <c r="C49" s="1323"/>
      <c r="D49" s="381" t="s">
        <v>282</v>
      </c>
      <c r="E49" s="381"/>
      <c r="F49" s="381"/>
      <c r="G49" s="381"/>
      <c r="H49" s="381"/>
      <c r="I49" s="381"/>
      <c r="J49" s="381"/>
      <c r="K49" s="381"/>
      <c r="L49" s="382">
        <v>35.6</v>
      </c>
      <c r="M49" s="382">
        <v>36.6</v>
      </c>
      <c r="N49" s="383">
        <v>33.299999999999997</v>
      </c>
      <c r="O49" s="83"/>
    </row>
    <row r="50" spans="1:15" ht="18" customHeight="1">
      <c r="A50" s="83"/>
      <c r="B50" s="1403" t="s">
        <v>283</v>
      </c>
      <c r="C50" s="1404"/>
      <c r="D50" s="381" t="s">
        <v>284</v>
      </c>
      <c r="E50" s="381"/>
      <c r="F50" s="381"/>
      <c r="G50" s="381"/>
      <c r="H50" s="381"/>
      <c r="I50" s="381"/>
      <c r="J50" s="381"/>
      <c r="K50" s="413"/>
      <c r="L50" s="382">
        <v>54.7</v>
      </c>
      <c r="M50" s="382">
        <v>51</v>
      </c>
      <c r="N50" s="383">
        <v>53.1</v>
      </c>
      <c r="O50" s="83"/>
    </row>
    <row r="51" spans="1:15" ht="18" customHeight="1">
      <c r="A51" s="83"/>
      <c r="B51" s="1405"/>
      <c r="C51" s="1406"/>
      <c r="D51" s="381" t="s">
        <v>285</v>
      </c>
      <c r="E51" s="381"/>
      <c r="F51" s="381"/>
      <c r="G51" s="381"/>
      <c r="H51" s="381"/>
      <c r="I51" s="381"/>
      <c r="J51" s="381"/>
      <c r="K51" s="413"/>
      <c r="L51" s="382">
        <v>53.6</v>
      </c>
      <c r="M51" s="382">
        <v>48.1</v>
      </c>
      <c r="N51" s="383">
        <v>47.5</v>
      </c>
      <c r="O51" s="83"/>
    </row>
    <row r="52" spans="1:15" ht="18" customHeight="1">
      <c r="A52" s="83"/>
      <c r="B52" s="1405"/>
      <c r="C52" s="1406"/>
      <c r="D52" s="381" t="s">
        <v>286</v>
      </c>
      <c r="E52" s="381"/>
      <c r="F52" s="381"/>
      <c r="G52" s="381"/>
      <c r="H52" s="381"/>
      <c r="I52" s="381"/>
      <c r="J52" s="381"/>
      <c r="K52" s="413"/>
      <c r="L52" s="382">
        <v>63.1</v>
      </c>
      <c r="M52" s="382">
        <v>57.7</v>
      </c>
      <c r="N52" s="383">
        <v>48.5</v>
      </c>
      <c r="O52" s="83"/>
    </row>
    <row r="53" spans="1:15" ht="18" customHeight="1">
      <c r="A53" s="83"/>
      <c r="B53" s="1405"/>
      <c r="C53" s="1406"/>
      <c r="D53" s="381" t="s">
        <v>287</v>
      </c>
      <c r="E53" s="381"/>
      <c r="F53" s="381"/>
      <c r="G53" s="381"/>
      <c r="H53" s="381"/>
      <c r="I53" s="381"/>
      <c r="J53" s="381"/>
      <c r="K53" s="413"/>
      <c r="L53" s="382">
        <v>3.9</v>
      </c>
      <c r="M53" s="382">
        <v>3.6</v>
      </c>
      <c r="N53" s="383">
        <v>6.6</v>
      </c>
      <c r="O53" s="83"/>
    </row>
    <row r="54" spans="1:15" ht="18" customHeight="1">
      <c r="A54" s="83"/>
      <c r="B54" s="1405"/>
      <c r="C54" s="1406"/>
      <c r="D54" s="381" t="s">
        <v>632</v>
      </c>
      <c r="E54" s="381"/>
      <c r="F54" s="381"/>
      <c r="G54" s="381"/>
      <c r="H54" s="381"/>
      <c r="I54" s="381"/>
      <c r="J54" s="381"/>
      <c r="K54" s="413"/>
      <c r="L54" s="382">
        <v>11.4</v>
      </c>
      <c r="M54" s="382">
        <v>12.5</v>
      </c>
      <c r="N54" s="383">
        <v>13.3</v>
      </c>
      <c r="O54" s="83"/>
    </row>
    <row r="55" spans="1:15" ht="18" customHeight="1">
      <c r="A55" s="83"/>
      <c r="B55" s="1405"/>
      <c r="C55" s="1406"/>
      <c r="D55" s="381" t="s">
        <v>289</v>
      </c>
      <c r="E55" s="381"/>
      <c r="F55" s="381"/>
      <c r="G55" s="381"/>
      <c r="H55" s="381"/>
      <c r="I55" s="381"/>
      <c r="J55" s="381"/>
      <c r="K55" s="413"/>
      <c r="L55" s="382">
        <v>31.6</v>
      </c>
      <c r="M55" s="382">
        <v>29.9</v>
      </c>
      <c r="N55" s="383">
        <v>35.4</v>
      </c>
      <c r="O55" s="83"/>
    </row>
    <row r="56" spans="1:15" ht="18" customHeight="1">
      <c r="A56" s="83"/>
      <c r="B56" s="1405"/>
      <c r="C56" s="1406"/>
      <c r="D56" s="381" t="s">
        <v>633</v>
      </c>
      <c r="E56" s="381"/>
      <c r="F56" s="381"/>
      <c r="G56" s="381"/>
      <c r="H56" s="381"/>
      <c r="I56" s="381"/>
      <c r="J56" s="381"/>
      <c r="K56" s="413"/>
      <c r="L56" s="382">
        <v>32.200000000000003</v>
      </c>
      <c r="M56" s="382">
        <v>31.6</v>
      </c>
      <c r="N56" s="383">
        <v>35.200000000000003</v>
      </c>
      <c r="O56" s="83"/>
    </row>
    <row r="57" spans="1:15" ht="18" customHeight="1">
      <c r="A57" s="83"/>
      <c r="B57" s="1407"/>
      <c r="C57" s="1408"/>
      <c r="D57" s="381" t="s">
        <v>634</v>
      </c>
      <c r="E57" s="381"/>
      <c r="F57" s="381"/>
      <c r="G57" s="381"/>
      <c r="H57" s="381"/>
      <c r="I57" s="381"/>
      <c r="J57" s="381"/>
      <c r="K57" s="413"/>
      <c r="L57" s="382">
        <v>25.6</v>
      </c>
      <c r="M57" s="382">
        <v>25.7</v>
      </c>
      <c r="N57" s="383">
        <v>26.5</v>
      </c>
      <c r="O57" s="83"/>
    </row>
    <row r="58" spans="1:15" ht="18" customHeight="1">
      <c r="A58" s="83"/>
      <c r="B58" s="1318" t="s">
        <v>424</v>
      </c>
      <c r="C58" s="1319"/>
      <c r="D58" s="414" t="s">
        <v>291</v>
      </c>
      <c r="E58" s="414"/>
      <c r="F58" s="414"/>
      <c r="G58" s="414"/>
      <c r="H58" s="414"/>
      <c r="I58" s="414"/>
      <c r="J58" s="415"/>
      <c r="K58" s="415"/>
      <c r="L58" s="382">
        <v>73.7</v>
      </c>
      <c r="M58" s="382">
        <v>72</v>
      </c>
      <c r="N58" s="383">
        <v>69.5</v>
      </c>
      <c r="O58" s="83"/>
    </row>
    <row r="59" spans="1:15" ht="18" customHeight="1">
      <c r="A59" s="83"/>
      <c r="B59" s="1322"/>
      <c r="C59" s="1323"/>
      <c r="D59" s="401" t="s">
        <v>292</v>
      </c>
      <c r="E59" s="381"/>
      <c r="F59" s="381"/>
      <c r="G59" s="381"/>
      <c r="H59" s="381"/>
      <c r="I59" s="381"/>
      <c r="J59" s="381"/>
      <c r="K59" s="413"/>
      <c r="L59" s="382">
        <v>37.1</v>
      </c>
      <c r="M59" s="382">
        <v>36.1</v>
      </c>
      <c r="N59" s="383">
        <v>38.9</v>
      </c>
      <c r="O59" s="83"/>
    </row>
    <row r="60" spans="1:15" ht="18" customHeight="1">
      <c r="A60" s="83"/>
      <c r="B60" s="1318" t="s">
        <v>293</v>
      </c>
      <c r="C60" s="1319"/>
      <c r="D60" s="381" t="s">
        <v>294</v>
      </c>
      <c r="E60" s="381"/>
      <c r="F60" s="381"/>
      <c r="G60" s="381"/>
      <c r="H60" s="381"/>
      <c r="I60" s="381"/>
      <c r="J60" s="381"/>
      <c r="K60" s="413"/>
      <c r="L60" s="382">
        <v>62.4</v>
      </c>
      <c r="M60" s="382">
        <v>61.5</v>
      </c>
      <c r="N60" s="383">
        <v>61.5</v>
      </c>
      <c r="O60" s="83"/>
    </row>
    <row r="61" spans="1:15" ht="18" customHeight="1">
      <c r="A61" s="83"/>
      <c r="B61" s="1322"/>
      <c r="C61" s="1323"/>
      <c r="D61" s="381" t="s">
        <v>295</v>
      </c>
      <c r="E61" s="381"/>
      <c r="F61" s="381"/>
      <c r="G61" s="381"/>
      <c r="H61" s="381"/>
      <c r="I61" s="381"/>
      <c r="J61" s="381"/>
      <c r="K61" s="413"/>
      <c r="L61" s="382">
        <v>6.6</v>
      </c>
      <c r="M61" s="382">
        <v>5.8</v>
      </c>
      <c r="N61" s="383">
        <v>7.1</v>
      </c>
      <c r="O61" s="83"/>
    </row>
    <row r="62" spans="1:15" ht="18" customHeight="1">
      <c r="A62" s="83"/>
      <c r="B62" s="1318" t="s">
        <v>300</v>
      </c>
      <c r="C62" s="1319"/>
      <c r="D62" s="381" t="s">
        <v>395</v>
      </c>
      <c r="E62" s="381"/>
      <c r="F62" s="381"/>
      <c r="G62" s="381"/>
      <c r="H62" s="381"/>
      <c r="I62" s="381"/>
      <c r="J62" s="381"/>
      <c r="K62" s="413"/>
      <c r="L62" s="382">
        <v>78.599999999999994</v>
      </c>
      <c r="M62" s="382">
        <v>78</v>
      </c>
      <c r="N62" s="383">
        <v>77</v>
      </c>
      <c r="O62" s="83"/>
    </row>
    <row r="63" spans="1:15" ht="18" customHeight="1">
      <c r="A63" s="83"/>
      <c r="B63" s="1320"/>
      <c r="C63" s="1321"/>
      <c r="D63" s="381" t="s">
        <v>302</v>
      </c>
      <c r="E63" s="381"/>
      <c r="F63" s="381"/>
      <c r="G63" s="381"/>
      <c r="H63" s="381"/>
      <c r="I63" s="381"/>
      <c r="J63" s="381"/>
      <c r="K63" s="413"/>
      <c r="L63" s="382">
        <v>47.1</v>
      </c>
      <c r="M63" s="382">
        <v>47.7</v>
      </c>
      <c r="N63" s="383">
        <v>50</v>
      </c>
      <c r="O63" s="83"/>
    </row>
    <row r="64" spans="1:15" ht="18" customHeight="1" thickBot="1">
      <c r="A64" s="83"/>
      <c r="B64" s="1343"/>
      <c r="C64" s="1344"/>
      <c r="D64" s="385" t="s">
        <v>303</v>
      </c>
      <c r="E64" s="385"/>
      <c r="F64" s="385"/>
      <c r="G64" s="385"/>
      <c r="H64" s="385"/>
      <c r="I64" s="385"/>
      <c r="J64" s="385"/>
      <c r="K64" s="416"/>
      <c r="L64" s="386">
        <v>15</v>
      </c>
      <c r="M64" s="386">
        <v>14.2</v>
      </c>
      <c r="N64" s="387">
        <v>15.5</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1709</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151</v>
      </c>
      <c r="E5" s="1409">
        <v>0.60399999999999998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14.6</v>
      </c>
      <c r="F9" s="369">
        <v>17.2</v>
      </c>
      <c r="G9" s="369">
        <v>16.600000000000001</v>
      </c>
      <c r="H9" s="369">
        <v>17.899999999999999</v>
      </c>
      <c r="I9" s="369">
        <v>19.2</v>
      </c>
      <c r="J9" s="370">
        <v>14.6</v>
      </c>
      <c r="K9" s="83"/>
      <c r="L9" s="83"/>
      <c r="M9" s="83"/>
      <c r="N9" s="83"/>
      <c r="O9" s="83"/>
    </row>
    <row r="10" spans="1:15" ht="18" customHeight="1">
      <c r="A10" s="83"/>
      <c r="B10" s="365"/>
      <c r="C10" s="371" t="s">
        <v>34</v>
      </c>
      <c r="D10" s="368">
        <v>49</v>
      </c>
      <c r="E10" s="369">
        <v>7.3</v>
      </c>
      <c r="F10" s="369">
        <v>8.6</v>
      </c>
      <c r="G10" s="369">
        <v>7.9</v>
      </c>
      <c r="H10" s="369">
        <v>9.3000000000000007</v>
      </c>
      <c r="I10" s="369">
        <v>9.3000000000000007</v>
      </c>
      <c r="J10" s="370">
        <v>6.6</v>
      </c>
      <c r="K10" s="83"/>
      <c r="L10" s="83"/>
      <c r="M10" s="83"/>
      <c r="N10" s="83"/>
      <c r="O10" s="83"/>
    </row>
    <row r="11" spans="1:15" ht="18" customHeight="1" thickBot="1">
      <c r="A11" s="83"/>
      <c r="B11" s="372"/>
      <c r="C11" s="373" t="s">
        <v>35</v>
      </c>
      <c r="D11" s="374">
        <v>51</v>
      </c>
      <c r="E11" s="375">
        <v>7.3</v>
      </c>
      <c r="F11" s="375">
        <v>8.6</v>
      </c>
      <c r="G11" s="375">
        <v>8.6</v>
      </c>
      <c r="H11" s="375">
        <v>8.6</v>
      </c>
      <c r="I11" s="375">
        <v>9.9</v>
      </c>
      <c r="J11" s="376">
        <v>7.9</v>
      </c>
      <c r="K11" s="83"/>
      <c r="L11" s="83"/>
      <c r="M11" s="83"/>
      <c r="N11" s="83"/>
      <c r="O11" s="83"/>
    </row>
    <row r="12" spans="1:15" ht="15" customHeight="1" thickBot="1">
      <c r="A12" s="83"/>
      <c r="B12" s="83"/>
      <c r="C12" s="83"/>
      <c r="D12" s="83"/>
      <c r="E12" s="83"/>
      <c r="F12" s="83"/>
      <c r="G12" s="83"/>
      <c r="H12" s="83"/>
      <c r="I12" s="83"/>
      <c r="J12" s="98" t="s">
        <v>663</v>
      </c>
      <c r="K12" s="83"/>
      <c r="L12" s="83"/>
      <c r="M12" s="83"/>
      <c r="N12" s="83"/>
      <c r="O12" s="83"/>
    </row>
    <row r="13" spans="1:15" ht="18" customHeight="1">
      <c r="A13" s="83"/>
      <c r="B13" s="1325" t="s">
        <v>275</v>
      </c>
      <c r="C13" s="1317"/>
      <c r="D13" s="1317"/>
      <c r="E13" s="1317"/>
      <c r="F13" s="377"/>
      <c r="G13" s="377"/>
      <c r="H13" s="378" t="s">
        <v>234</v>
      </c>
      <c r="I13" s="378" t="s">
        <v>323</v>
      </c>
      <c r="J13" s="379" t="s">
        <v>57</v>
      </c>
      <c r="K13" s="83"/>
      <c r="L13" s="83"/>
      <c r="M13" s="83"/>
      <c r="N13" s="83"/>
      <c r="O13" s="83"/>
    </row>
    <row r="14" spans="1:15" ht="18" customHeight="1">
      <c r="A14" s="83"/>
      <c r="B14" s="380" t="s">
        <v>664</v>
      </c>
      <c r="C14" s="381"/>
      <c r="D14" s="381"/>
      <c r="E14" s="381"/>
      <c r="F14" s="381"/>
      <c r="G14" s="381"/>
      <c r="H14" s="382">
        <v>5.9</v>
      </c>
      <c r="I14" s="382">
        <v>7</v>
      </c>
      <c r="J14" s="383">
        <v>4.5999999999999996</v>
      </c>
      <c r="K14" s="83"/>
      <c r="L14" s="83"/>
      <c r="M14" s="83"/>
      <c r="N14" s="83"/>
      <c r="O14" s="83"/>
    </row>
    <row r="15" spans="1:15" ht="18" customHeight="1">
      <c r="A15" s="83"/>
      <c r="B15" s="380" t="s">
        <v>564</v>
      </c>
      <c r="C15" s="381"/>
      <c r="D15" s="381"/>
      <c r="E15" s="381"/>
      <c r="F15" s="381"/>
      <c r="G15" s="381"/>
      <c r="H15" s="382">
        <v>33.1</v>
      </c>
      <c r="I15" s="382">
        <v>30.2</v>
      </c>
      <c r="J15" s="383">
        <v>31.8</v>
      </c>
      <c r="K15" s="83"/>
      <c r="L15" s="83"/>
      <c r="M15" s="83"/>
      <c r="N15" s="83"/>
      <c r="O15" s="83"/>
    </row>
    <row r="16" spans="1:15" ht="18" customHeight="1">
      <c r="A16" s="83"/>
      <c r="B16" s="380" t="s">
        <v>565</v>
      </c>
      <c r="C16" s="381"/>
      <c r="D16" s="381"/>
      <c r="E16" s="381"/>
      <c r="F16" s="381"/>
      <c r="G16" s="381"/>
      <c r="H16" s="382">
        <v>28.5</v>
      </c>
      <c r="I16" s="382">
        <v>25</v>
      </c>
      <c r="J16" s="383">
        <v>31.1</v>
      </c>
      <c r="K16" s="83"/>
      <c r="L16" s="83"/>
      <c r="M16" s="83"/>
      <c r="N16" s="83"/>
      <c r="O16" s="83"/>
    </row>
    <row r="17" spans="1:22" ht="18" customHeight="1" thickBot="1">
      <c r="A17" s="83"/>
      <c r="B17" s="384" t="s">
        <v>566</v>
      </c>
      <c r="C17" s="385"/>
      <c r="D17" s="385"/>
      <c r="E17" s="385"/>
      <c r="F17" s="385"/>
      <c r="G17" s="385"/>
      <c r="H17" s="386">
        <v>42.8</v>
      </c>
      <c r="I17" s="386">
        <v>36.299999999999997</v>
      </c>
      <c r="J17" s="387">
        <v>43.7</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663</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323</v>
      </c>
      <c r="G24" s="389"/>
      <c r="H24" s="83"/>
      <c r="I24" s="83"/>
      <c r="J24" s="83"/>
      <c r="K24" s="83"/>
      <c r="L24" s="83"/>
      <c r="M24" s="83"/>
      <c r="N24" s="83"/>
      <c r="O24" s="83"/>
    </row>
    <row r="25" spans="1:22" ht="18" customHeight="1">
      <c r="A25" s="83"/>
      <c r="B25" s="1330"/>
      <c r="C25" s="1331"/>
      <c r="D25" s="1334"/>
      <c r="E25" s="344"/>
      <c r="F25" s="344" t="s">
        <v>621</v>
      </c>
      <c r="G25" s="391" t="s">
        <v>57</v>
      </c>
      <c r="H25" s="83"/>
      <c r="I25" s="83"/>
      <c r="J25" s="83"/>
      <c r="K25" s="83"/>
      <c r="L25" s="83"/>
      <c r="M25" s="83"/>
      <c r="N25" s="83"/>
      <c r="O25" s="83"/>
      <c r="T25" s="179"/>
      <c r="U25" s="180" t="s">
        <v>57</v>
      </c>
      <c r="V25" s="181" t="s">
        <v>234</v>
      </c>
    </row>
    <row r="26" spans="1:22" ht="18" customHeight="1">
      <c r="A26" s="83"/>
      <c r="B26" s="392" t="s">
        <v>1</v>
      </c>
      <c r="C26" s="393"/>
      <c r="D26" s="394">
        <v>2</v>
      </c>
      <c r="E26" s="395">
        <v>51</v>
      </c>
      <c r="F26" s="396">
        <v>50.7</v>
      </c>
      <c r="G26" s="397">
        <v>52.6</v>
      </c>
      <c r="H26" s="83"/>
      <c r="I26" s="83"/>
      <c r="J26" s="83"/>
      <c r="K26" s="83"/>
      <c r="L26" s="83"/>
      <c r="M26" s="83"/>
      <c r="N26" s="83"/>
      <c r="O26" s="83"/>
      <c r="T26" s="182" t="s">
        <v>622</v>
      </c>
      <c r="U26" s="183">
        <v>52.6</v>
      </c>
      <c r="V26" s="184">
        <v>51</v>
      </c>
    </row>
    <row r="27" spans="1:22" ht="18" customHeight="1">
      <c r="A27" s="83"/>
      <c r="B27" s="380" t="s">
        <v>2</v>
      </c>
      <c r="C27" s="381"/>
      <c r="D27" s="398">
        <v>2</v>
      </c>
      <c r="E27" s="395">
        <v>50.4</v>
      </c>
      <c r="F27" s="399">
        <v>51.3</v>
      </c>
      <c r="G27" s="400">
        <v>54</v>
      </c>
      <c r="H27" s="83"/>
      <c r="I27" s="83"/>
      <c r="J27" s="83"/>
      <c r="K27" s="83"/>
      <c r="L27" s="83"/>
      <c r="M27" s="83"/>
      <c r="N27" s="83"/>
      <c r="O27" s="83"/>
      <c r="T27" s="182" t="s">
        <v>623</v>
      </c>
      <c r="U27" s="183">
        <v>54</v>
      </c>
      <c r="V27" s="184">
        <v>50.4</v>
      </c>
    </row>
    <row r="28" spans="1:22" ht="18" customHeight="1">
      <c r="A28" s="83"/>
      <c r="B28" s="1345" t="s">
        <v>410</v>
      </c>
      <c r="C28" s="401" t="s">
        <v>4</v>
      </c>
      <c r="D28" s="398">
        <v>3</v>
      </c>
      <c r="E28" s="395">
        <v>72.900000000000006</v>
      </c>
      <c r="F28" s="399">
        <v>72.099999999999994</v>
      </c>
      <c r="G28" s="400">
        <v>72.599999999999994</v>
      </c>
      <c r="H28" s="83"/>
      <c r="I28" s="83"/>
      <c r="J28" s="83"/>
      <c r="K28" s="83"/>
      <c r="L28" s="83"/>
      <c r="M28" s="83"/>
      <c r="N28" s="83"/>
      <c r="O28" s="83"/>
      <c r="T28" s="186" t="s">
        <v>411</v>
      </c>
      <c r="U28" s="183">
        <v>72.599999999999994</v>
      </c>
      <c r="V28" s="184">
        <v>72.900000000000006</v>
      </c>
    </row>
    <row r="29" spans="1:22" ht="18" customHeight="1">
      <c r="A29" s="83"/>
      <c r="B29" s="1346"/>
      <c r="C29" s="401" t="s">
        <v>5</v>
      </c>
      <c r="D29" s="398">
        <v>6</v>
      </c>
      <c r="E29" s="395">
        <v>48.8</v>
      </c>
      <c r="F29" s="399">
        <v>48.3</v>
      </c>
      <c r="G29" s="400">
        <v>53.2</v>
      </c>
      <c r="H29" s="83"/>
      <c r="I29" s="83"/>
      <c r="J29" s="83"/>
      <c r="K29" s="83"/>
      <c r="L29" s="83"/>
      <c r="M29" s="83"/>
      <c r="N29" s="83"/>
      <c r="O29" s="83"/>
      <c r="T29" s="186" t="s">
        <v>412</v>
      </c>
      <c r="U29" s="183">
        <v>53.2</v>
      </c>
      <c r="V29" s="184">
        <v>48.8</v>
      </c>
    </row>
    <row r="30" spans="1:22" ht="18" customHeight="1">
      <c r="A30" s="83"/>
      <c r="B30" s="1346"/>
      <c r="C30" s="401" t="s">
        <v>6</v>
      </c>
      <c r="D30" s="398">
        <v>3</v>
      </c>
      <c r="E30" s="395">
        <v>52.5</v>
      </c>
      <c r="F30" s="399">
        <v>52</v>
      </c>
      <c r="G30" s="400">
        <v>56.1</v>
      </c>
      <c r="H30" s="83"/>
      <c r="I30" s="83"/>
      <c r="J30" s="83"/>
      <c r="K30" s="83"/>
      <c r="L30" s="83"/>
      <c r="M30" s="83"/>
      <c r="N30" s="83"/>
      <c r="O30" s="83"/>
      <c r="T30" s="182" t="s">
        <v>624</v>
      </c>
      <c r="U30" s="183">
        <v>56.1</v>
      </c>
      <c r="V30" s="184">
        <v>52.5</v>
      </c>
    </row>
    <row r="31" spans="1:22" ht="18" customHeight="1">
      <c r="A31" s="83"/>
      <c r="B31" s="1346"/>
      <c r="C31" s="401" t="s">
        <v>223</v>
      </c>
      <c r="D31" s="398">
        <v>3</v>
      </c>
      <c r="E31" s="395">
        <v>53.3</v>
      </c>
      <c r="F31" s="399">
        <v>51.9</v>
      </c>
      <c r="G31" s="400">
        <v>53.2</v>
      </c>
      <c r="H31" s="83"/>
      <c r="I31" s="83"/>
      <c r="J31" s="83"/>
      <c r="K31" s="83"/>
      <c r="L31" s="83"/>
      <c r="M31" s="83"/>
      <c r="N31" s="83"/>
      <c r="O31" s="83"/>
      <c r="T31" s="182" t="s">
        <v>414</v>
      </c>
      <c r="U31" s="183">
        <v>53.2</v>
      </c>
      <c r="V31" s="184">
        <v>53.3</v>
      </c>
    </row>
    <row r="32" spans="1:22" ht="18" customHeight="1">
      <c r="A32" s="83"/>
      <c r="B32" s="1347"/>
      <c r="C32" s="401" t="s">
        <v>626</v>
      </c>
      <c r="D32" s="398">
        <v>3</v>
      </c>
      <c r="E32" s="395">
        <v>54.3</v>
      </c>
      <c r="F32" s="399">
        <v>54.1</v>
      </c>
      <c r="G32" s="400">
        <v>59.6</v>
      </c>
      <c r="H32" s="83"/>
      <c r="I32" s="83"/>
      <c r="J32" s="83"/>
      <c r="K32" s="83"/>
      <c r="L32" s="83"/>
      <c r="M32" s="83"/>
      <c r="N32" s="83"/>
      <c r="O32" s="83"/>
      <c r="T32" s="182" t="s">
        <v>627</v>
      </c>
      <c r="U32" s="183">
        <v>59.6</v>
      </c>
      <c r="V32" s="184">
        <v>54.3</v>
      </c>
    </row>
    <row r="33" spans="1:22" ht="18" customHeight="1" thickBot="1">
      <c r="A33" s="83"/>
      <c r="B33" s="402" t="s">
        <v>7</v>
      </c>
      <c r="C33" s="403"/>
      <c r="D33" s="404">
        <v>3</v>
      </c>
      <c r="E33" s="405">
        <v>65.3</v>
      </c>
      <c r="F33" s="406">
        <v>63.1</v>
      </c>
      <c r="G33" s="407">
        <v>61.8</v>
      </c>
      <c r="H33" s="83"/>
      <c r="I33" s="83"/>
      <c r="J33" s="83"/>
      <c r="K33" s="83"/>
      <c r="L33" s="83"/>
      <c r="M33" s="83"/>
      <c r="N33" s="83"/>
      <c r="O33" s="83"/>
      <c r="T33" s="187" t="s">
        <v>628</v>
      </c>
      <c r="U33" s="188">
        <v>61.8</v>
      </c>
      <c r="V33" s="189">
        <v>65.3</v>
      </c>
    </row>
    <row r="34" spans="1:22" ht="18" customHeight="1" thickTop="1" thickBot="1">
      <c r="A34" s="83"/>
      <c r="B34" s="408" t="s">
        <v>8</v>
      </c>
      <c r="C34" s="409"/>
      <c r="D34" s="410">
        <v>25</v>
      </c>
      <c r="E34" s="411">
        <v>55.6</v>
      </c>
      <c r="F34" s="411">
        <v>54.9</v>
      </c>
      <c r="G34" s="412">
        <v>57.7</v>
      </c>
      <c r="H34" s="83"/>
      <c r="I34" s="83"/>
      <c r="J34" s="83"/>
      <c r="K34" s="83"/>
      <c r="L34" s="83"/>
      <c r="M34" s="83"/>
      <c r="N34" s="83"/>
      <c r="O34" s="83"/>
    </row>
    <row r="35" spans="1:22" ht="17.25" customHeight="1">
      <c r="A35" s="83"/>
      <c r="B35" s="1410">
        <v>6</v>
      </c>
      <c r="C35" s="1410"/>
      <c r="D35" s="1410"/>
      <c r="E35" s="1410"/>
      <c r="F35" s="1410"/>
      <c r="G35" s="1410"/>
      <c r="H35" s="1410"/>
      <c r="I35" s="1410"/>
      <c r="J35" s="1410"/>
      <c r="K35" s="83"/>
      <c r="L35" s="83"/>
      <c r="M35" s="83"/>
      <c r="N35" s="83"/>
      <c r="O35" s="83"/>
    </row>
    <row r="36" spans="1:22" ht="13.5" customHeight="1" thickBot="1">
      <c r="A36" s="83"/>
      <c r="B36" s="1411">
        <v>8</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57.7</v>
      </c>
      <c r="E39" s="369">
        <v>49.5</v>
      </c>
      <c r="F39" s="369">
        <v>50.9</v>
      </c>
      <c r="G39" s="369">
        <v>51.7</v>
      </c>
      <c r="H39" s="369">
        <v>60.7</v>
      </c>
      <c r="I39" s="369">
        <v>74.8</v>
      </c>
      <c r="J39" s="370">
        <v>54.5</v>
      </c>
      <c r="L39" s="83"/>
      <c r="M39" s="83"/>
      <c r="N39" s="83"/>
      <c r="O39" s="83"/>
    </row>
    <row r="40" spans="1:22" ht="18" customHeight="1">
      <c r="A40" s="83"/>
      <c r="B40" s="365"/>
      <c r="C40" s="371" t="s">
        <v>34</v>
      </c>
      <c r="D40" s="368">
        <v>63.9</v>
      </c>
      <c r="E40" s="369">
        <v>51.3</v>
      </c>
      <c r="F40" s="369">
        <v>55.4</v>
      </c>
      <c r="G40" s="369">
        <v>58.7</v>
      </c>
      <c r="H40" s="369">
        <v>68.3</v>
      </c>
      <c r="I40" s="369">
        <v>83.1</v>
      </c>
      <c r="J40" s="370">
        <v>62</v>
      </c>
      <c r="L40" s="83"/>
      <c r="M40" s="83"/>
      <c r="N40" s="83"/>
      <c r="O40" s="83"/>
    </row>
    <row r="41" spans="1:22" ht="18" customHeight="1" thickBot="1">
      <c r="A41" s="83"/>
      <c r="B41" s="372"/>
      <c r="C41" s="373" t="s">
        <v>35</v>
      </c>
      <c r="D41" s="374">
        <v>51.7</v>
      </c>
      <c r="E41" s="375">
        <v>47.6</v>
      </c>
      <c r="F41" s="375">
        <v>46.5</v>
      </c>
      <c r="G41" s="375">
        <v>45.2</v>
      </c>
      <c r="H41" s="375">
        <v>52.6</v>
      </c>
      <c r="I41" s="375">
        <v>66.900000000000006</v>
      </c>
      <c r="J41" s="376">
        <v>48.3</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323</v>
      </c>
      <c r="N44" s="379" t="s">
        <v>57</v>
      </c>
      <c r="O44" s="83"/>
    </row>
    <row r="45" spans="1:22" ht="18" customHeight="1">
      <c r="A45" s="83"/>
      <c r="B45" s="1318" t="s">
        <v>21</v>
      </c>
      <c r="C45" s="1319"/>
      <c r="D45" s="381" t="s">
        <v>277</v>
      </c>
      <c r="E45" s="381"/>
      <c r="F45" s="381"/>
      <c r="G45" s="381"/>
      <c r="H45" s="381"/>
      <c r="I45" s="381"/>
      <c r="J45" s="381"/>
      <c r="K45" s="381"/>
      <c r="L45" s="382">
        <v>54.9</v>
      </c>
      <c r="M45" s="382">
        <v>52.7</v>
      </c>
      <c r="N45" s="383">
        <v>57.6</v>
      </c>
      <c r="O45" s="83"/>
    </row>
    <row r="46" spans="1:22" ht="18" customHeight="1">
      <c r="A46" s="83"/>
      <c r="B46" s="1320"/>
      <c r="C46" s="1321"/>
      <c r="D46" s="381" t="s">
        <v>278</v>
      </c>
      <c r="E46" s="381"/>
      <c r="F46" s="381"/>
      <c r="G46" s="381"/>
      <c r="H46" s="381"/>
      <c r="I46" s="381"/>
      <c r="J46" s="381"/>
      <c r="K46" s="381"/>
      <c r="L46" s="382">
        <v>72.099999999999994</v>
      </c>
      <c r="M46" s="382">
        <v>71.900000000000006</v>
      </c>
      <c r="N46" s="383">
        <v>72.2</v>
      </c>
      <c r="O46" s="83"/>
    </row>
    <row r="47" spans="1:22" ht="18" customHeight="1">
      <c r="A47" s="83"/>
      <c r="B47" s="1322"/>
      <c r="C47" s="1323"/>
      <c r="D47" s="381" t="s">
        <v>279</v>
      </c>
      <c r="E47" s="381"/>
      <c r="F47" s="381"/>
      <c r="G47" s="381"/>
      <c r="H47" s="381"/>
      <c r="I47" s="381"/>
      <c r="J47" s="381"/>
      <c r="K47" s="381"/>
      <c r="L47" s="382">
        <v>84.5</v>
      </c>
      <c r="M47" s="382">
        <v>83.1</v>
      </c>
      <c r="N47" s="383">
        <v>85.4</v>
      </c>
      <c r="O47" s="83"/>
    </row>
    <row r="48" spans="1:22" ht="18" customHeight="1">
      <c r="A48" s="83"/>
      <c r="B48" s="1318" t="s">
        <v>630</v>
      </c>
      <c r="C48" s="1319"/>
      <c r="D48" s="381" t="s">
        <v>631</v>
      </c>
      <c r="E48" s="381"/>
      <c r="F48" s="381"/>
      <c r="G48" s="381"/>
      <c r="H48" s="381"/>
      <c r="I48" s="381"/>
      <c r="J48" s="381"/>
      <c r="K48" s="381"/>
      <c r="L48" s="382">
        <v>47.4</v>
      </c>
      <c r="M48" s="382">
        <v>44.9</v>
      </c>
      <c r="N48" s="383">
        <v>51.7</v>
      </c>
      <c r="O48" s="83"/>
    </row>
    <row r="49" spans="1:15" ht="18" customHeight="1">
      <c r="A49" s="83"/>
      <c r="B49" s="1322"/>
      <c r="C49" s="1323"/>
      <c r="D49" s="381" t="s">
        <v>282</v>
      </c>
      <c r="E49" s="381"/>
      <c r="F49" s="381"/>
      <c r="G49" s="381"/>
      <c r="H49" s="381"/>
      <c r="I49" s="381"/>
      <c r="J49" s="381"/>
      <c r="K49" s="381"/>
      <c r="L49" s="382">
        <v>35.6</v>
      </c>
      <c r="M49" s="382">
        <v>36.6</v>
      </c>
      <c r="N49" s="383">
        <v>42.4</v>
      </c>
      <c r="O49" s="83"/>
    </row>
    <row r="50" spans="1:15" ht="18" customHeight="1">
      <c r="A50" s="83"/>
      <c r="B50" s="1403" t="s">
        <v>283</v>
      </c>
      <c r="C50" s="1404"/>
      <c r="D50" s="381" t="s">
        <v>284</v>
      </c>
      <c r="E50" s="381"/>
      <c r="F50" s="381"/>
      <c r="G50" s="381"/>
      <c r="H50" s="381"/>
      <c r="I50" s="381"/>
      <c r="J50" s="381"/>
      <c r="K50" s="413"/>
      <c r="L50" s="382">
        <v>54.7</v>
      </c>
      <c r="M50" s="382">
        <v>51</v>
      </c>
      <c r="N50" s="383">
        <v>52.6</v>
      </c>
      <c r="O50" s="83"/>
    </row>
    <row r="51" spans="1:15" ht="18" customHeight="1">
      <c r="A51" s="83"/>
      <c r="B51" s="1405"/>
      <c r="C51" s="1406"/>
      <c r="D51" s="381" t="s">
        <v>285</v>
      </c>
      <c r="E51" s="381"/>
      <c r="F51" s="381"/>
      <c r="G51" s="381"/>
      <c r="H51" s="381"/>
      <c r="I51" s="381"/>
      <c r="J51" s="381"/>
      <c r="K51" s="413"/>
      <c r="L51" s="382">
        <v>53.6</v>
      </c>
      <c r="M51" s="382">
        <v>48.1</v>
      </c>
      <c r="N51" s="383">
        <v>55.9</v>
      </c>
      <c r="O51" s="83"/>
    </row>
    <row r="52" spans="1:15" ht="18" customHeight="1">
      <c r="A52" s="83"/>
      <c r="B52" s="1405"/>
      <c r="C52" s="1406"/>
      <c r="D52" s="381" t="s">
        <v>286</v>
      </c>
      <c r="E52" s="381"/>
      <c r="F52" s="381"/>
      <c r="G52" s="381"/>
      <c r="H52" s="381"/>
      <c r="I52" s="381"/>
      <c r="J52" s="381"/>
      <c r="K52" s="413"/>
      <c r="L52" s="382">
        <v>63.1</v>
      </c>
      <c r="M52" s="382">
        <v>57.7</v>
      </c>
      <c r="N52" s="383">
        <v>61</v>
      </c>
      <c r="O52" s="83"/>
    </row>
    <row r="53" spans="1:15" ht="18" customHeight="1">
      <c r="A53" s="83"/>
      <c r="B53" s="1405"/>
      <c r="C53" s="1406"/>
      <c r="D53" s="381" t="s">
        <v>287</v>
      </c>
      <c r="E53" s="381"/>
      <c r="F53" s="381"/>
      <c r="G53" s="381"/>
      <c r="H53" s="381"/>
      <c r="I53" s="381"/>
      <c r="J53" s="381"/>
      <c r="K53" s="413"/>
      <c r="L53" s="382">
        <v>3.9</v>
      </c>
      <c r="M53" s="382">
        <v>3.6</v>
      </c>
      <c r="N53" s="383">
        <v>3.3</v>
      </c>
      <c r="O53" s="83"/>
    </row>
    <row r="54" spans="1:15" ht="18" customHeight="1">
      <c r="A54" s="83"/>
      <c r="B54" s="1405"/>
      <c r="C54" s="1406"/>
      <c r="D54" s="381" t="s">
        <v>632</v>
      </c>
      <c r="E54" s="381"/>
      <c r="F54" s="381"/>
      <c r="G54" s="381"/>
      <c r="H54" s="381"/>
      <c r="I54" s="381"/>
      <c r="J54" s="381"/>
      <c r="K54" s="413"/>
      <c r="L54" s="382">
        <v>11.4</v>
      </c>
      <c r="M54" s="382">
        <v>12.5</v>
      </c>
      <c r="N54" s="383">
        <v>11.9</v>
      </c>
      <c r="O54" s="83"/>
    </row>
    <row r="55" spans="1:15" ht="18" customHeight="1">
      <c r="A55" s="83"/>
      <c r="B55" s="1405"/>
      <c r="C55" s="1406"/>
      <c r="D55" s="381" t="s">
        <v>289</v>
      </c>
      <c r="E55" s="381"/>
      <c r="F55" s="381"/>
      <c r="G55" s="381"/>
      <c r="H55" s="381"/>
      <c r="I55" s="381"/>
      <c r="J55" s="381"/>
      <c r="K55" s="413"/>
      <c r="L55" s="382">
        <v>31.6</v>
      </c>
      <c r="M55" s="382">
        <v>29.9</v>
      </c>
      <c r="N55" s="383">
        <v>33.799999999999997</v>
      </c>
      <c r="O55" s="83"/>
    </row>
    <row r="56" spans="1:15" ht="18" customHeight="1">
      <c r="A56" s="83"/>
      <c r="B56" s="1405"/>
      <c r="C56" s="1406"/>
      <c r="D56" s="381" t="s">
        <v>633</v>
      </c>
      <c r="E56" s="381"/>
      <c r="F56" s="381"/>
      <c r="G56" s="381"/>
      <c r="H56" s="381"/>
      <c r="I56" s="381"/>
      <c r="J56" s="381"/>
      <c r="K56" s="413"/>
      <c r="L56" s="382">
        <v>32.200000000000003</v>
      </c>
      <c r="M56" s="382">
        <v>31.6</v>
      </c>
      <c r="N56" s="383">
        <v>20</v>
      </c>
      <c r="O56" s="83"/>
    </row>
    <row r="57" spans="1:15" ht="18" customHeight="1">
      <c r="A57" s="83"/>
      <c r="B57" s="1407"/>
      <c r="C57" s="1408"/>
      <c r="D57" s="381" t="s">
        <v>634</v>
      </c>
      <c r="E57" s="381"/>
      <c r="F57" s="381"/>
      <c r="G57" s="381"/>
      <c r="H57" s="381"/>
      <c r="I57" s="381"/>
      <c r="J57" s="381"/>
      <c r="K57" s="413"/>
      <c r="L57" s="382">
        <v>25.6</v>
      </c>
      <c r="M57" s="382">
        <v>25.7</v>
      </c>
      <c r="N57" s="383">
        <v>11.5</v>
      </c>
      <c r="O57" s="83"/>
    </row>
    <row r="58" spans="1:15" ht="18" customHeight="1">
      <c r="A58" s="83"/>
      <c r="B58" s="1318" t="s">
        <v>424</v>
      </c>
      <c r="C58" s="1319"/>
      <c r="D58" s="414" t="s">
        <v>291</v>
      </c>
      <c r="E58" s="414"/>
      <c r="F58" s="414"/>
      <c r="G58" s="414"/>
      <c r="H58" s="414"/>
      <c r="I58" s="414"/>
      <c r="J58" s="415"/>
      <c r="K58" s="415"/>
      <c r="L58" s="382">
        <v>73.7</v>
      </c>
      <c r="M58" s="382">
        <v>72</v>
      </c>
      <c r="N58" s="383">
        <v>69.5</v>
      </c>
      <c r="O58" s="83"/>
    </row>
    <row r="59" spans="1:15" ht="18" customHeight="1">
      <c r="A59" s="83"/>
      <c r="B59" s="1322"/>
      <c r="C59" s="1323"/>
      <c r="D59" s="401" t="s">
        <v>292</v>
      </c>
      <c r="E59" s="381"/>
      <c r="F59" s="381"/>
      <c r="G59" s="381"/>
      <c r="H59" s="381"/>
      <c r="I59" s="381"/>
      <c r="J59" s="381"/>
      <c r="K59" s="413"/>
      <c r="L59" s="382">
        <v>37.1</v>
      </c>
      <c r="M59" s="382">
        <v>36.1</v>
      </c>
      <c r="N59" s="383">
        <v>29.8</v>
      </c>
      <c r="O59" s="83"/>
    </row>
    <row r="60" spans="1:15" ht="18" customHeight="1">
      <c r="A60" s="83"/>
      <c r="B60" s="1318" t="s">
        <v>293</v>
      </c>
      <c r="C60" s="1319"/>
      <c r="D60" s="381" t="s">
        <v>294</v>
      </c>
      <c r="E60" s="381"/>
      <c r="F60" s="381"/>
      <c r="G60" s="381"/>
      <c r="H60" s="381"/>
      <c r="I60" s="381"/>
      <c r="J60" s="381"/>
      <c r="K60" s="413"/>
      <c r="L60" s="382">
        <v>62.4</v>
      </c>
      <c r="M60" s="382">
        <v>61.5</v>
      </c>
      <c r="N60" s="383">
        <v>62.3</v>
      </c>
      <c r="O60" s="83"/>
    </row>
    <row r="61" spans="1:15" ht="18" customHeight="1">
      <c r="A61" s="83"/>
      <c r="B61" s="1322"/>
      <c r="C61" s="1323"/>
      <c r="D61" s="381" t="s">
        <v>295</v>
      </c>
      <c r="E61" s="381"/>
      <c r="F61" s="381"/>
      <c r="G61" s="381"/>
      <c r="H61" s="381"/>
      <c r="I61" s="381"/>
      <c r="J61" s="381"/>
      <c r="K61" s="413"/>
      <c r="L61" s="382">
        <v>6.6</v>
      </c>
      <c r="M61" s="382">
        <v>5.8</v>
      </c>
      <c r="N61" s="383">
        <v>7.3</v>
      </c>
      <c r="O61" s="83"/>
    </row>
    <row r="62" spans="1:15" ht="18" customHeight="1">
      <c r="A62" s="83"/>
      <c r="B62" s="1318" t="s">
        <v>300</v>
      </c>
      <c r="C62" s="1319"/>
      <c r="D62" s="381" t="s">
        <v>395</v>
      </c>
      <c r="E62" s="381"/>
      <c r="F62" s="381"/>
      <c r="G62" s="381"/>
      <c r="H62" s="381"/>
      <c r="I62" s="381"/>
      <c r="J62" s="381"/>
      <c r="K62" s="413"/>
      <c r="L62" s="382">
        <v>78.599999999999994</v>
      </c>
      <c r="M62" s="382">
        <v>78</v>
      </c>
      <c r="N62" s="383">
        <v>79.5</v>
      </c>
      <c r="O62" s="83"/>
    </row>
    <row r="63" spans="1:15" ht="18" customHeight="1">
      <c r="A63" s="83"/>
      <c r="B63" s="1320"/>
      <c r="C63" s="1321"/>
      <c r="D63" s="381" t="s">
        <v>302</v>
      </c>
      <c r="E63" s="381"/>
      <c r="F63" s="381"/>
      <c r="G63" s="381"/>
      <c r="H63" s="381"/>
      <c r="I63" s="381"/>
      <c r="J63" s="381"/>
      <c r="K63" s="413"/>
      <c r="L63" s="382">
        <v>47.1</v>
      </c>
      <c r="M63" s="382">
        <v>47.7</v>
      </c>
      <c r="N63" s="383">
        <v>50.3</v>
      </c>
      <c r="O63" s="83"/>
    </row>
    <row r="64" spans="1:15" ht="18" customHeight="1" thickBot="1">
      <c r="A64" s="83"/>
      <c r="B64" s="1343"/>
      <c r="C64" s="1344"/>
      <c r="D64" s="385" t="s">
        <v>303</v>
      </c>
      <c r="E64" s="385"/>
      <c r="F64" s="385"/>
      <c r="G64" s="385"/>
      <c r="H64" s="385"/>
      <c r="I64" s="385"/>
      <c r="J64" s="385"/>
      <c r="K64" s="416"/>
      <c r="L64" s="386">
        <v>15</v>
      </c>
      <c r="M64" s="386">
        <v>14.2</v>
      </c>
      <c r="N64" s="387">
        <v>15.2</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3"/>
  <sheetViews>
    <sheetView view="pageBreakPreview" zoomScale="60" zoomScaleNormal="100" workbookViewId="0"/>
  </sheetViews>
  <sheetFormatPr defaultRowHeight="15.75"/>
  <cols>
    <col min="1" max="1" width="1.875" style="83" customWidth="1"/>
    <col min="2" max="8" width="20.625" style="938" customWidth="1"/>
    <col min="9" max="9" width="3" style="938" customWidth="1"/>
    <col min="10" max="16" width="8.75" style="938" customWidth="1"/>
    <col min="17" max="17" width="0.625" style="938" customWidth="1"/>
    <col min="18" max="16384" width="9" style="83"/>
  </cols>
  <sheetData>
    <row r="1" spans="1:17" ht="32.25">
      <c r="B1" s="484" t="s">
        <v>1787</v>
      </c>
      <c r="C1" s="966"/>
      <c r="D1" s="972"/>
      <c r="E1" s="972"/>
      <c r="F1" s="972"/>
      <c r="G1" s="972"/>
      <c r="H1" s="972"/>
    </row>
    <row r="2" spans="1:17" ht="7.5" customHeight="1" thickBot="1">
      <c r="A2" s="972"/>
      <c r="B2" s="315"/>
      <c r="C2" s="315"/>
      <c r="D2" s="972"/>
      <c r="E2" s="972"/>
      <c r="F2" s="972"/>
      <c r="G2" s="972"/>
      <c r="H2" s="972"/>
    </row>
    <row r="3" spans="1:17" ht="24">
      <c r="A3" s="972"/>
      <c r="B3" s="973"/>
      <c r="C3" s="974"/>
      <c r="D3" s="1229" t="s">
        <v>153</v>
      </c>
      <c r="E3" s="1230"/>
      <c r="F3" s="1229" t="s">
        <v>154</v>
      </c>
      <c r="G3" s="1230"/>
      <c r="H3" s="975"/>
    </row>
    <row r="4" spans="1:17" ht="28.5" customHeight="1">
      <c r="A4" s="972"/>
      <c r="B4" s="365"/>
      <c r="C4" s="415"/>
      <c r="D4" s="1231" t="s">
        <v>189</v>
      </c>
      <c r="E4" s="1233" t="s">
        <v>1792</v>
      </c>
      <c r="F4" s="1235" t="s">
        <v>155</v>
      </c>
      <c r="G4" s="1237" t="s">
        <v>1792</v>
      </c>
      <c r="H4" s="1240" t="s">
        <v>156</v>
      </c>
      <c r="I4" s="941"/>
      <c r="J4" s="941"/>
      <c r="K4" s="941"/>
      <c r="L4" s="941"/>
      <c r="M4" s="941"/>
      <c r="N4" s="941"/>
      <c r="O4" s="941"/>
      <c r="P4" s="941"/>
    </row>
    <row r="5" spans="1:17">
      <c r="A5" s="972"/>
      <c r="B5" s="365"/>
      <c r="C5" s="415"/>
      <c r="D5" s="1232"/>
      <c r="E5" s="1234"/>
      <c r="F5" s="1236"/>
      <c r="G5" s="1238"/>
      <c r="H5" s="1240"/>
    </row>
    <row r="6" spans="1:17" ht="24">
      <c r="A6" s="972"/>
      <c r="B6" s="392"/>
      <c r="C6" s="393"/>
      <c r="D6" s="976"/>
      <c r="E6" s="977" t="s">
        <v>1507</v>
      </c>
      <c r="F6" s="977"/>
      <c r="G6" s="978" t="s">
        <v>1508</v>
      </c>
      <c r="H6" s="979" t="s">
        <v>1509</v>
      </c>
    </row>
    <row r="7" spans="1:17" ht="21.95" customHeight="1">
      <c r="A7" s="972"/>
      <c r="B7" s="980" t="s">
        <v>1510</v>
      </c>
      <c r="C7" s="981"/>
      <c r="D7" s="20">
        <v>55.6</v>
      </c>
      <c r="E7" s="20">
        <v>100</v>
      </c>
      <c r="F7" s="20">
        <v>40.1</v>
      </c>
      <c r="G7" s="20">
        <v>100</v>
      </c>
      <c r="H7" s="21">
        <f>+E7-G7</f>
        <v>0</v>
      </c>
      <c r="Q7" s="938">
        <v>73</v>
      </c>
    </row>
    <row r="8" spans="1:17" ht="21.95" customHeight="1">
      <c r="A8" s="972"/>
      <c r="B8" s="1241" t="s">
        <v>1511</v>
      </c>
      <c r="C8" s="982" t="s">
        <v>1512</v>
      </c>
      <c r="D8" s="20">
        <v>42.9</v>
      </c>
      <c r="E8" s="20">
        <v>77.158273381294961</v>
      </c>
      <c r="F8" s="20">
        <v>33.6</v>
      </c>
      <c r="G8" s="20">
        <v>83.790523690773071</v>
      </c>
      <c r="H8" s="21">
        <f t="shared" ref="H8:H28" si="0">+E8-G8</f>
        <v>-6.6322503094781098</v>
      </c>
    </row>
    <row r="9" spans="1:17" ht="21.95" customHeight="1">
      <c r="A9" s="972"/>
      <c r="B9" s="1242"/>
      <c r="C9" s="982" t="s">
        <v>1513</v>
      </c>
      <c r="D9" s="20">
        <v>51.1</v>
      </c>
      <c r="E9" s="20">
        <v>91.906474820143885</v>
      </c>
      <c r="F9" s="20">
        <v>37</v>
      </c>
      <c r="G9" s="20">
        <v>92.269326683291766</v>
      </c>
      <c r="H9" s="21">
        <f t="shared" si="0"/>
        <v>-0.3628518631478812</v>
      </c>
    </row>
    <row r="10" spans="1:17" ht="21.95" customHeight="1">
      <c r="A10" s="972"/>
      <c r="B10" s="1242"/>
      <c r="C10" s="982" t="s">
        <v>1514</v>
      </c>
      <c r="D10" s="20">
        <v>54.5</v>
      </c>
      <c r="E10" s="20">
        <v>98.021582733812949</v>
      </c>
      <c r="F10" s="20">
        <v>39</v>
      </c>
      <c r="G10" s="20">
        <v>97.256857855361588</v>
      </c>
      <c r="H10" s="21">
        <f t="shared" si="0"/>
        <v>0.76472487845136072</v>
      </c>
    </row>
    <row r="11" spans="1:17" ht="21.95" customHeight="1">
      <c r="A11" s="972"/>
      <c r="B11" s="1242"/>
      <c r="C11" s="982" t="s">
        <v>1515</v>
      </c>
      <c r="D11" s="20">
        <v>60.7</v>
      </c>
      <c r="E11" s="20">
        <v>109.1726618705036</v>
      </c>
      <c r="F11" s="20">
        <v>42.2</v>
      </c>
      <c r="G11" s="20">
        <v>105.23690773067331</v>
      </c>
      <c r="H11" s="21">
        <f t="shared" si="0"/>
        <v>3.9357541398302942</v>
      </c>
    </row>
    <row r="12" spans="1:17" ht="21.95" customHeight="1">
      <c r="A12" s="972"/>
      <c r="B12" s="1242"/>
      <c r="C12" s="982" t="s">
        <v>1516</v>
      </c>
      <c r="D12" s="20">
        <v>63.3</v>
      </c>
      <c r="E12" s="20">
        <v>113.84892086330936</v>
      </c>
      <c r="F12" s="20">
        <v>44.6</v>
      </c>
      <c r="G12" s="20">
        <v>111.22194513715711</v>
      </c>
      <c r="H12" s="21">
        <f t="shared" si="0"/>
        <v>2.6269757261522528</v>
      </c>
    </row>
    <row r="13" spans="1:17" ht="21.95" customHeight="1">
      <c r="A13" s="972"/>
      <c r="B13" s="1242"/>
      <c r="C13" s="982" t="s">
        <v>1517</v>
      </c>
      <c r="D13" s="20">
        <v>61.4</v>
      </c>
      <c r="E13" s="20">
        <v>110.431654676259</v>
      </c>
      <c r="F13" s="20">
        <v>44.5</v>
      </c>
      <c r="G13" s="20">
        <v>110.97256857855362</v>
      </c>
      <c r="H13" s="21">
        <f t="shared" si="0"/>
        <v>-0.54091390229461922</v>
      </c>
    </row>
    <row r="14" spans="1:17" ht="21.95" customHeight="1">
      <c r="A14" s="972"/>
      <c r="B14" s="1243"/>
      <c r="C14" s="982" t="s">
        <v>1518</v>
      </c>
      <c r="D14" s="20">
        <v>55.6</v>
      </c>
      <c r="E14" s="20">
        <v>100</v>
      </c>
      <c r="F14" s="20">
        <v>40.1</v>
      </c>
      <c r="G14" s="20">
        <v>100</v>
      </c>
      <c r="H14" s="21">
        <f t="shared" si="0"/>
        <v>0</v>
      </c>
    </row>
    <row r="15" spans="1:17" ht="21.95" customHeight="1">
      <c r="A15" s="972"/>
      <c r="B15" s="1241" t="s">
        <v>34</v>
      </c>
      <c r="C15" s="982" t="s">
        <v>1512</v>
      </c>
      <c r="D15" s="20">
        <v>44.8</v>
      </c>
      <c r="E15" s="20">
        <v>80.575539568345306</v>
      </c>
      <c r="F15" s="20">
        <v>37.5</v>
      </c>
      <c r="G15" s="20">
        <v>93.516209476309214</v>
      </c>
      <c r="H15" s="21">
        <f t="shared" si="0"/>
        <v>-12.940669907963908</v>
      </c>
    </row>
    <row r="16" spans="1:17" ht="21.95" customHeight="1">
      <c r="A16" s="972"/>
      <c r="B16" s="1242"/>
      <c r="C16" s="982" t="s">
        <v>1513</v>
      </c>
      <c r="D16" s="20">
        <v>54.4</v>
      </c>
      <c r="E16" s="20">
        <v>97.841726618705025</v>
      </c>
      <c r="F16" s="20">
        <v>40.9</v>
      </c>
      <c r="G16" s="20">
        <v>101.99501246882792</v>
      </c>
      <c r="H16" s="21">
        <f t="shared" si="0"/>
        <v>-4.1532858501228986</v>
      </c>
    </row>
    <row r="17" spans="1:16" ht="21.95" customHeight="1">
      <c r="A17" s="972"/>
      <c r="B17" s="1242"/>
      <c r="C17" s="982" t="s">
        <v>1514</v>
      </c>
      <c r="D17" s="20">
        <v>56.5</v>
      </c>
      <c r="E17" s="20">
        <v>101.61870503597122</v>
      </c>
      <c r="F17" s="20">
        <v>41.2</v>
      </c>
      <c r="G17" s="20">
        <v>102.7431421446384</v>
      </c>
      <c r="H17" s="21">
        <f t="shared" si="0"/>
        <v>-1.1244371086671805</v>
      </c>
    </row>
    <row r="18" spans="1:16" ht="21.95" customHeight="1">
      <c r="A18" s="972"/>
      <c r="B18" s="1242"/>
      <c r="C18" s="982" t="s">
        <v>1515</v>
      </c>
      <c r="D18" s="20">
        <v>62.4</v>
      </c>
      <c r="E18" s="20">
        <v>112.23021582733811</v>
      </c>
      <c r="F18" s="20">
        <v>44.3</v>
      </c>
      <c r="G18" s="20">
        <v>110.47381546134662</v>
      </c>
      <c r="H18" s="21">
        <f t="shared" si="0"/>
        <v>1.756400365991496</v>
      </c>
    </row>
    <row r="19" spans="1:16" ht="21.95" customHeight="1">
      <c r="A19" s="972"/>
      <c r="B19" s="1242"/>
      <c r="C19" s="982" t="s">
        <v>1516</v>
      </c>
      <c r="D19" s="20">
        <v>66.2</v>
      </c>
      <c r="E19" s="20">
        <v>119.06474820143885</v>
      </c>
      <c r="F19" s="20">
        <v>47</v>
      </c>
      <c r="G19" s="20">
        <v>117.2069825436409</v>
      </c>
      <c r="H19" s="21">
        <f t="shared" si="0"/>
        <v>1.8577656577979411</v>
      </c>
    </row>
    <row r="20" spans="1:16" ht="21.95" customHeight="1">
      <c r="A20" s="972"/>
      <c r="B20" s="1242"/>
      <c r="C20" s="982" t="s">
        <v>1517</v>
      </c>
      <c r="D20" s="20">
        <v>66.3</v>
      </c>
      <c r="E20" s="20">
        <v>119.24460431654676</v>
      </c>
      <c r="F20" s="20">
        <v>47.7</v>
      </c>
      <c r="G20" s="20">
        <v>118.95261845386533</v>
      </c>
      <c r="H20" s="21">
        <f t="shared" si="0"/>
        <v>0.2919858626814289</v>
      </c>
    </row>
    <row r="21" spans="1:16" ht="21.95" customHeight="1">
      <c r="A21" s="972"/>
      <c r="B21" s="1243"/>
      <c r="C21" s="982" t="s">
        <v>1518</v>
      </c>
      <c r="D21" s="20">
        <v>58.1</v>
      </c>
      <c r="E21" s="20">
        <v>104.49640287769783</v>
      </c>
      <c r="F21" s="20">
        <v>42.9</v>
      </c>
      <c r="G21" s="20">
        <v>106.98254364089775</v>
      </c>
      <c r="H21" s="21">
        <f t="shared" si="0"/>
        <v>-2.4861407631999128</v>
      </c>
    </row>
    <row r="22" spans="1:16" ht="21.95" customHeight="1">
      <c r="A22" s="972"/>
      <c r="B22" s="1241" t="s">
        <v>35</v>
      </c>
      <c r="C22" s="982" t="s">
        <v>1512</v>
      </c>
      <c r="D22" s="20">
        <v>40.9</v>
      </c>
      <c r="E22" s="20">
        <v>73.561151079136692</v>
      </c>
      <c r="F22" s="20">
        <v>29.7</v>
      </c>
      <c r="G22" s="20">
        <v>74.064837905236899</v>
      </c>
      <c r="H22" s="21">
        <f t="shared" si="0"/>
        <v>-0.50368682610020699</v>
      </c>
    </row>
    <row r="23" spans="1:16" ht="21.95" customHeight="1">
      <c r="A23" s="972"/>
      <c r="B23" s="1242"/>
      <c r="C23" s="982" t="s">
        <v>1513</v>
      </c>
      <c r="D23" s="20">
        <v>47.7</v>
      </c>
      <c r="E23" s="20">
        <v>85.791366906474821</v>
      </c>
      <c r="F23" s="20">
        <v>33</v>
      </c>
      <c r="G23" s="20">
        <v>82.294264339152107</v>
      </c>
      <c r="H23" s="21">
        <f t="shared" si="0"/>
        <v>3.4971025673227132</v>
      </c>
    </row>
    <row r="24" spans="1:16" ht="21.95" customHeight="1">
      <c r="A24" s="972"/>
      <c r="B24" s="1242"/>
      <c r="C24" s="982" t="s">
        <v>1514</v>
      </c>
      <c r="D24" s="20">
        <v>52.4</v>
      </c>
      <c r="E24" s="20">
        <v>94.244604316546756</v>
      </c>
      <c r="F24" s="20">
        <v>36.700000000000003</v>
      </c>
      <c r="G24" s="20">
        <v>91.521197007481305</v>
      </c>
      <c r="H24" s="21">
        <f t="shared" si="0"/>
        <v>2.7234073090654505</v>
      </c>
    </row>
    <row r="25" spans="1:16" ht="21.95" customHeight="1">
      <c r="A25" s="972"/>
      <c r="B25" s="1242"/>
      <c r="C25" s="982" t="s">
        <v>1515</v>
      </c>
      <c r="D25" s="20">
        <v>59.1</v>
      </c>
      <c r="E25" s="20">
        <v>106.29496402877699</v>
      </c>
      <c r="F25" s="20">
        <v>40.200000000000003</v>
      </c>
      <c r="G25" s="20">
        <v>100.24937655860349</v>
      </c>
      <c r="H25" s="21">
        <f t="shared" si="0"/>
        <v>6.0455874701735013</v>
      </c>
    </row>
    <row r="26" spans="1:16" ht="21.95" customHeight="1">
      <c r="A26" s="972"/>
      <c r="B26" s="1242"/>
      <c r="C26" s="982" t="s">
        <v>1516</v>
      </c>
      <c r="D26" s="20">
        <v>60.8</v>
      </c>
      <c r="E26" s="20">
        <v>109.3525179856115</v>
      </c>
      <c r="F26" s="20">
        <v>42.4</v>
      </c>
      <c r="G26" s="20">
        <v>105.73566084788028</v>
      </c>
      <c r="H26" s="21">
        <f t="shared" si="0"/>
        <v>3.6168571377312162</v>
      </c>
    </row>
    <row r="27" spans="1:16" ht="21.95" customHeight="1">
      <c r="A27" s="972"/>
      <c r="B27" s="1242"/>
      <c r="C27" s="982" t="s">
        <v>1517</v>
      </c>
      <c r="D27" s="20">
        <v>57</v>
      </c>
      <c r="E27" s="20">
        <v>102.5179856115108</v>
      </c>
      <c r="F27" s="20">
        <v>41.7</v>
      </c>
      <c r="G27" s="20">
        <v>103.99002493765586</v>
      </c>
      <c r="H27" s="21">
        <f t="shared" si="0"/>
        <v>-1.4720393261450653</v>
      </c>
    </row>
    <row r="28" spans="1:16" ht="21.95" customHeight="1" thickBot="1">
      <c r="A28" s="972"/>
      <c r="B28" s="1243"/>
      <c r="C28" s="982" t="s">
        <v>1518</v>
      </c>
      <c r="D28" s="20">
        <v>53.2</v>
      </c>
      <c r="E28" s="20">
        <v>95.683453237410077</v>
      </c>
      <c r="F28" s="20">
        <v>37.4</v>
      </c>
      <c r="G28" s="20">
        <v>93.266832917705727</v>
      </c>
      <c r="H28" s="21">
        <f t="shared" si="0"/>
        <v>2.4166203197043501</v>
      </c>
    </row>
    <row r="29" spans="1:16" s="938" customFormat="1" ht="72" customHeight="1">
      <c r="A29" s="972"/>
      <c r="B29" s="1239" t="s">
        <v>1793</v>
      </c>
      <c r="C29" s="1239"/>
      <c r="D29" s="1239"/>
      <c r="E29" s="1239"/>
      <c r="F29" s="1239"/>
      <c r="G29" s="1239"/>
      <c r="H29" s="1239"/>
    </row>
    <row r="30" spans="1:16" ht="7.5" customHeight="1" thickBot="1">
      <c r="A30" s="972"/>
      <c r="B30" s="315"/>
      <c r="C30" s="315"/>
      <c r="D30" s="972"/>
      <c r="E30" s="972"/>
      <c r="F30" s="972"/>
      <c r="G30" s="972"/>
      <c r="H30" s="972"/>
    </row>
    <row r="31" spans="1:16" ht="24">
      <c r="A31" s="972"/>
      <c r="B31" s="973"/>
      <c r="C31" s="974"/>
      <c r="D31" s="1229" t="s">
        <v>153</v>
      </c>
      <c r="E31" s="1230"/>
      <c r="F31" s="1229" t="s">
        <v>154</v>
      </c>
      <c r="G31" s="1230"/>
      <c r="H31" s="975"/>
    </row>
    <row r="32" spans="1:16" ht="27" customHeight="1">
      <c r="A32" s="972"/>
      <c r="B32" s="365"/>
      <c r="C32" s="415"/>
      <c r="D32" s="1231" t="s">
        <v>189</v>
      </c>
      <c r="E32" s="1233" t="s">
        <v>1329</v>
      </c>
      <c r="F32" s="1235" t="s">
        <v>155</v>
      </c>
      <c r="G32" s="1237" t="s">
        <v>1329</v>
      </c>
      <c r="H32" s="1240" t="s">
        <v>156</v>
      </c>
      <c r="I32" s="941"/>
      <c r="J32" s="941"/>
      <c r="K32" s="941"/>
      <c r="L32" s="941"/>
      <c r="M32" s="941"/>
      <c r="N32" s="941"/>
      <c r="O32" s="941"/>
      <c r="P32" s="941"/>
    </row>
    <row r="33" spans="1:17">
      <c r="A33" s="972"/>
      <c r="B33" s="365"/>
      <c r="C33" s="415"/>
      <c r="D33" s="1232"/>
      <c r="E33" s="1234"/>
      <c r="F33" s="1236"/>
      <c r="G33" s="1238"/>
      <c r="H33" s="1240"/>
    </row>
    <row r="34" spans="1:17" ht="24">
      <c r="A34" s="972"/>
      <c r="B34" s="392"/>
      <c r="C34" s="393"/>
      <c r="D34" s="976"/>
      <c r="E34" s="977" t="s">
        <v>1507</v>
      </c>
      <c r="F34" s="977"/>
      <c r="G34" s="978" t="s">
        <v>1508</v>
      </c>
      <c r="H34" s="979" t="s">
        <v>1509</v>
      </c>
    </row>
    <row r="35" spans="1:17" ht="21.95" customHeight="1">
      <c r="A35" s="972"/>
      <c r="B35" s="980" t="s">
        <v>152</v>
      </c>
      <c r="C35" s="981" t="s">
        <v>152</v>
      </c>
      <c r="D35" s="20">
        <v>55.6</v>
      </c>
      <c r="E35" s="20">
        <v>100</v>
      </c>
      <c r="F35" s="20">
        <v>40.1</v>
      </c>
      <c r="G35" s="20">
        <v>100</v>
      </c>
      <c r="H35" s="21">
        <f>+E35-G35</f>
        <v>0</v>
      </c>
      <c r="Q35" s="938">
        <v>73</v>
      </c>
    </row>
    <row r="36" spans="1:17" ht="21.95" customHeight="1">
      <c r="A36" s="972"/>
      <c r="B36" s="983" t="s">
        <v>87</v>
      </c>
      <c r="C36" s="982" t="s">
        <v>88</v>
      </c>
      <c r="D36" s="20">
        <v>54.6</v>
      </c>
      <c r="E36" s="20">
        <f>+D36/$D$7*100</f>
        <v>98.201438848920859</v>
      </c>
      <c r="F36" s="20">
        <v>38.9</v>
      </c>
      <c r="G36" s="20">
        <f>+F36/$F$7*100</f>
        <v>97.007481296758101</v>
      </c>
      <c r="H36" s="21">
        <f>+E36-G36</f>
        <v>1.1939575521627575</v>
      </c>
    </row>
    <row r="37" spans="1:17" ht="21.95" customHeight="1">
      <c r="A37" s="972"/>
      <c r="B37" s="980"/>
      <c r="C37" s="982" t="s">
        <v>89</v>
      </c>
      <c r="D37" s="20">
        <v>53.5</v>
      </c>
      <c r="E37" s="20">
        <f t="shared" ref="E37:E38" si="1">+D37/$D$7*100</f>
        <v>96.223021582733821</v>
      </c>
      <c r="F37" s="20">
        <v>39.6</v>
      </c>
      <c r="G37" s="20">
        <f t="shared" ref="G37:G63" si="2">+F37/$F$7*100</f>
        <v>98.753117206982537</v>
      </c>
      <c r="H37" s="21">
        <f t="shared" ref="H37:H91" si="3">+E37-G37</f>
        <v>-2.530095624248716</v>
      </c>
    </row>
    <row r="38" spans="1:17" ht="21.95" customHeight="1">
      <c r="A38" s="972"/>
      <c r="B38" s="980"/>
      <c r="C38" s="982" t="s">
        <v>90</v>
      </c>
      <c r="D38" s="20">
        <v>55.9</v>
      </c>
      <c r="E38" s="20">
        <f t="shared" si="1"/>
        <v>100.53956834532374</v>
      </c>
      <c r="F38" s="20">
        <v>40.5</v>
      </c>
      <c r="G38" s="20">
        <f t="shared" si="2"/>
        <v>100.99750623441398</v>
      </c>
      <c r="H38" s="21">
        <f t="shared" si="3"/>
        <v>-0.45793788909023192</v>
      </c>
    </row>
    <row r="39" spans="1:17" ht="21.95" customHeight="1">
      <c r="A39" s="972"/>
      <c r="B39" s="980"/>
      <c r="C39" s="982" t="s">
        <v>91</v>
      </c>
      <c r="D39" s="20">
        <v>54.9</v>
      </c>
      <c r="E39" s="20">
        <f>+D39/$D$7*100</f>
        <v>98.741007194244602</v>
      </c>
      <c r="F39" s="20">
        <v>39.299999999999997</v>
      </c>
      <c r="G39" s="20">
        <f t="shared" si="2"/>
        <v>98.004987531172063</v>
      </c>
      <c r="H39" s="21">
        <f t="shared" si="3"/>
        <v>0.73601966307253974</v>
      </c>
    </row>
    <row r="40" spans="1:17" ht="21.95" customHeight="1">
      <c r="A40" s="972"/>
      <c r="B40" s="980"/>
      <c r="C40" s="982" t="s">
        <v>92</v>
      </c>
      <c r="D40" s="20">
        <v>56.4</v>
      </c>
      <c r="E40" s="20">
        <f t="shared" ref="E40:E91" si="4">+D40/$D$7*100</f>
        <v>101.43884892086331</v>
      </c>
      <c r="F40" s="20">
        <v>40</v>
      </c>
      <c r="G40" s="20">
        <f t="shared" si="2"/>
        <v>99.750623441396499</v>
      </c>
      <c r="H40" s="21">
        <f t="shared" si="3"/>
        <v>1.6882254794668086</v>
      </c>
    </row>
    <row r="41" spans="1:17" ht="21.95" customHeight="1">
      <c r="A41" s="972"/>
      <c r="B41" s="980"/>
      <c r="C41" s="982" t="s">
        <v>93</v>
      </c>
      <c r="D41" s="20">
        <v>55.8</v>
      </c>
      <c r="E41" s="20">
        <f t="shared" si="4"/>
        <v>100.35971223021582</v>
      </c>
      <c r="F41" s="20">
        <v>40.6</v>
      </c>
      <c r="G41" s="20">
        <f t="shared" si="2"/>
        <v>101.24688279301746</v>
      </c>
      <c r="H41" s="21">
        <f t="shared" si="3"/>
        <v>-0.88717056280164286</v>
      </c>
    </row>
    <row r="42" spans="1:17" ht="21.95" customHeight="1">
      <c r="A42" s="972"/>
      <c r="B42" s="980"/>
      <c r="C42" s="982" t="s">
        <v>94</v>
      </c>
      <c r="D42" s="20">
        <v>55.9</v>
      </c>
      <c r="E42" s="20">
        <f t="shared" si="4"/>
        <v>100.53956834532374</v>
      </c>
      <c r="F42" s="20">
        <v>41.2</v>
      </c>
      <c r="G42" s="20">
        <f t="shared" si="2"/>
        <v>102.7431421446384</v>
      </c>
      <c r="H42" s="21">
        <f t="shared" si="3"/>
        <v>-2.203573799314654</v>
      </c>
    </row>
    <row r="43" spans="1:17" ht="21.95" customHeight="1">
      <c r="A43" s="972"/>
      <c r="B43" s="980"/>
      <c r="C43" s="982" t="s">
        <v>95</v>
      </c>
      <c r="D43" s="20">
        <v>56.5</v>
      </c>
      <c r="E43" s="20">
        <f t="shared" si="4"/>
        <v>101.61870503597122</v>
      </c>
      <c r="F43" s="20">
        <v>40.200000000000003</v>
      </c>
      <c r="G43" s="20">
        <f t="shared" si="2"/>
        <v>100.24937655860349</v>
      </c>
      <c r="H43" s="21">
        <f t="shared" si="3"/>
        <v>1.3693284773677306</v>
      </c>
    </row>
    <row r="44" spans="1:17" ht="21.95" customHeight="1">
      <c r="A44" s="972"/>
      <c r="B44" s="980"/>
      <c r="C44" s="982" t="s">
        <v>96</v>
      </c>
      <c r="D44" s="20">
        <v>55.2</v>
      </c>
      <c r="E44" s="20">
        <f t="shared" si="4"/>
        <v>99.280575539568346</v>
      </c>
      <c r="F44" s="20">
        <v>39.1</v>
      </c>
      <c r="G44" s="20">
        <f t="shared" si="2"/>
        <v>97.506234413965089</v>
      </c>
      <c r="H44" s="21">
        <f t="shared" si="3"/>
        <v>1.7743411256032573</v>
      </c>
    </row>
    <row r="45" spans="1:17" s="938" customFormat="1" ht="21.95" customHeight="1">
      <c r="A45" s="972"/>
      <c r="B45" s="983" t="s">
        <v>39</v>
      </c>
      <c r="C45" s="982" t="s">
        <v>40</v>
      </c>
      <c r="D45" s="20">
        <v>54.6</v>
      </c>
      <c r="E45" s="20">
        <f t="shared" si="4"/>
        <v>98.201438848920859</v>
      </c>
      <c r="F45" s="20">
        <v>38.9</v>
      </c>
      <c r="G45" s="20">
        <f t="shared" si="2"/>
        <v>97.007481296758101</v>
      </c>
      <c r="H45" s="21">
        <f t="shared" si="3"/>
        <v>1.1939575521627575</v>
      </c>
    </row>
    <row r="46" spans="1:17" s="938" customFormat="1" ht="21.95" customHeight="1">
      <c r="A46" s="972"/>
      <c r="B46" s="980"/>
      <c r="C46" s="984" t="s">
        <v>41</v>
      </c>
      <c r="D46" s="20">
        <v>51.7</v>
      </c>
      <c r="E46" s="20">
        <f t="shared" si="4"/>
        <v>92.985611510791372</v>
      </c>
      <c r="F46" s="20">
        <v>41.3</v>
      </c>
      <c r="G46" s="20">
        <f t="shared" si="2"/>
        <v>102.99251870324188</v>
      </c>
      <c r="H46" s="21">
        <f t="shared" si="3"/>
        <v>-10.006907192450512</v>
      </c>
    </row>
    <row r="47" spans="1:17" s="938" customFormat="1" ht="21.95" customHeight="1">
      <c r="A47" s="972"/>
      <c r="B47" s="980"/>
      <c r="C47" s="984" t="s">
        <v>42</v>
      </c>
      <c r="D47" s="20">
        <v>54.9</v>
      </c>
      <c r="E47" s="20">
        <f t="shared" si="4"/>
        <v>98.741007194244602</v>
      </c>
      <c r="F47" s="20">
        <v>38.299999999999997</v>
      </c>
      <c r="G47" s="20">
        <f t="shared" si="2"/>
        <v>95.511221945137152</v>
      </c>
      <c r="H47" s="21">
        <f t="shared" si="3"/>
        <v>3.2297852491074508</v>
      </c>
    </row>
    <row r="48" spans="1:17" s="938" customFormat="1" ht="21.95" customHeight="1">
      <c r="A48" s="972"/>
      <c r="B48" s="980"/>
      <c r="C48" s="984" t="s">
        <v>43</v>
      </c>
      <c r="D48" s="20">
        <v>53.7</v>
      </c>
      <c r="E48" s="20">
        <f t="shared" si="4"/>
        <v>96.582733812949641</v>
      </c>
      <c r="F48" s="20">
        <v>37.799999999999997</v>
      </c>
      <c r="G48" s="20">
        <f t="shared" si="2"/>
        <v>94.264339152119689</v>
      </c>
      <c r="H48" s="21">
        <f t="shared" si="3"/>
        <v>2.3183946608299522</v>
      </c>
    </row>
    <row r="49" spans="1:8" s="938" customFormat="1" ht="21.95" customHeight="1">
      <c r="A49" s="972"/>
      <c r="B49" s="980"/>
      <c r="C49" s="984" t="s">
        <v>44</v>
      </c>
      <c r="D49" s="20">
        <v>55.8</v>
      </c>
      <c r="E49" s="20">
        <f t="shared" si="4"/>
        <v>100.35971223021582</v>
      </c>
      <c r="F49" s="20">
        <v>38.4</v>
      </c>
      <c r="G49" s="20">
        <f t="shared" si="2"/>
        <v>95.760598503740653</v>
      </c>
      <c r="H49" s="21">
        <f t="shared" si="3"/>
        <v>4.5991137264751671</v>
      </c>
    </row>
    <row r="50" spans="1:8" s="938" customFormat="1" ht="21.95" customHeight="1">
      <c r="A50" s="972"/>
      <c r="B50" s="980"/>
      <c r="C50" s="984" t="s">
        <v>45</v>
      </c>
      <c r="D50" s="20">
        <v>51.6</v>
      </c>
      <c r="E50" s="20">
        <f t="shared" si="4"/>
        <v>92.805755395683448</v>
      </c>
      <c r="F50" s="20">
        <v>41.3</v>
      </c>
      <c r="G50" s="20">
        <f t="shared" si="2"/>
        <v>102.99251870324188</v>
      </c>
      <c r="H50" s="21">
        <f t="shared" si="3"/>
        <v>-10.186763307558437</v>
      </c>
    </row>
    <row r="51" spans="1:8" s="938" customFormat="1" ht="21.95" customHeight="1">
      <c r="A51" s="972"/>
      <c r="B51" s="980"/>
      <c r="C51" s="984" t="s">
        <v>46</v>
      </c>
      <c r="D51" s="20">
        <v>53.6</v>
      </c>
      <c r="E51" s="20">
        <f t="shared" si="4"/>
        <v>96.402877697841731</v>
      </c>
      <c r="F51" s="20">
        <v>41</v>
      </c>
      <c r="G51" s="20">
        <f t="shared" si="2"/>
        <v>102.24438902743142</v>
      </c>
      <c r="H51" s="21">
        <f t="shared" si="3"/>
        <v>-5.841511329589693</v>
      </c>
    </row>
    <row r="52" spans="1:8" s="938" customFormat="1" ht="21.95" customHeight="1">
      <c r="A52" s="972"/>
      <c r="B52" s="980"/>
      <c r="C52" s="984" t="s">
        <v>47</v>
      </c>
      <c r="D52" s="20">
        <v>55.2</v>
      </c>
      <c r="E52" s="20">
        <f t="shared" si="4"/>
        <v>99.280575539568346</v>
      </c>
      <c r="F52" s="20">
        <v>40.799999999999997</v>
      </c>
      <c r="G52" s="20">
        <f t="shared" si="2"/>
        <v>101.74563591022444</v>
      </c>
      <c r="H52" s="21">
        <f t="shared" si="3"/>
        <v>-2.4650603706560901</v>
      </c>
    </row>
    <row r="53" spans="1:8" s="938" customFormat="1" ht="21.95" customHeight="1">
      <c r="A53" s="972"/>
      <c r="B53" s="980"/>
      <c r="C53" s="984" t="s">
        <v>48</v>
      </c>
      <c r="D53" s="20">
        <v>55.4</v>
      </c>
      <c r="E53" s="20">
        <f t="shared" si="4"/>
        <v>99.640287769784166</v>
      </c>
      <c r="F53" s="20">
        <v>39.4</v>
      </c>
      <c r="G53" s="20">
        <f t="shared" si="2"/>
        <v>98.254364089775564</v>
      </c>
      <c r="H53" s="21">
        <f t="shared" si="3"/>
        <v>1.3859236800086023</v>
      </c>
    </row>
    <row r="54" spans="1:8" s="938" customFormat="1" ht="21.95" customHeight="1">
      <c r="A54" s="972"/>
      <c r="B54" s="980"/>
      <c r="C54" s="984" t="s">
        <v>49</v>
      </c>
      <c r="D54" s="20">
        <v>56</v>
      </c>
      <c r="E54" s="20">
        <f t="shared" si="4"/>
        <v>100.71942446043165</v>
      </c>
      <c r="F54" s="20">
        <v>40.200000000000003</v>
      </c>
      <c r="G54" s="20">
        <f t="shared" si="2"/>
        <v>100.24937655860349</v>
      </c>
      <c r="H54" s="21">
        <f t="shared" si="3"/>
        <v>0.47004790182816691</v>
      </c>
    </row>
    <row r="55" spans="1:8" s="938" customFormat="1" ht="21.95" customHeight="1">
      <c r="A55" s="972"/>
      <c r="B55" s="980"/>
      <c r="C55" s="984" t="s">
        <v>50</v>
      </c>
      <c r="D55" s="20">
        <v>55.9</v>
      </c>
      <c r="E55" s="20">
        <f t="shared" si="4"/>
        <v>100.53956834532374</v>
      </c>
      <c r="F55" s="20">
        <v>40.200000000000003</v>
      </c>
      <c r="G55" s="20">
        <f t="shared" si="2"/>
        <v>100.24937655860349</v>
      </c>
      <c r="H55" s="21">
        <f t="shared" si="3"/>
        <v>0.29019178672025703</v>
      </c>
    </row>
    <row r="56" spans="1:8" s="938" customFormat="1" ht="21.95" customHeight="1">
      <c r="A56" s="972"/>
      <c r="B56" s="980"/>
      <c r="C56" s="984" t="s">
        <v>51</v>
      </c>
      <c r="D56" s="20">
        <v>56.1</v>
      </c>
      <c r="E56" s="20">
        <f t="shared" si="4"/>
        <v>100.89928057553956</v>
      </c>
      <c r="F56" s="20">
        <v>40.1</v>
      </c>
      <c r="G56" s="20">
        <f t="shared" si="2"/>
        <v>100</v>
      </c>
      <c r="H56" s="21">
        <f t="shared" si="3"/>
        <v>0.89928057553956364</v>
      </c>
    </row>
    <row r="57" spans="1:8" s="938" customFormat="1" ht="21.95" customHeight="1">
      <c r="A57" s="972"/>
      <c r="B57" s="980"/>
      <c r="C57" s="984" t="s">
        <v>52</v>
      </c>
      <c r="D57" s="20">
        <v>55.9</v>
      </c>
      <c r="E57" s="20">
        <f t="shared" si="4"/>
        <v>100.53956834532374</v>
      </c>
      <c r="F57" s="20">
        <v>40.9</v>
      </c>
      <c r="G57" s="20">
        <f t="shared" si="2"/>
        <v>101.99501246882792</v>
      </c>
      <c r="H57" s="21">
        <f t="shared" si="3"/>
        <v>-1.4554441235041793</v>
      </c>
    </row>
    <row r="58" spans="1:8" s="938" customFormat="1" ht="21.95" customHeight="1">
      <c r="A58" s="972"/>
      <c r="B58" s="980"/>
      <c r="C58" s="984" t="s">
        <v>53</v>
      </c>
      <c r="D58" s="20">
        <v>56</v>
      </c>
      <c r="E58" s="20">
        <f t="shared" si="4"/>
        <v>100.71942446043165</v>
      </c>
      <c r="F58" s="20">
        <v>40.9</v>
      </c>
      <c r="G58" s="20">
        <f t="shared" si="2"/>
        <v>101.99501246882792</v>
      </c>
      <c r="H58" s="21">
        <f t="shared" si="3"/>
        <v>-1.2755880083962694</v>
      </c>
    </row>
    <row r="59" spans="1:8" s="938" customFormat="1" ht="21.95" customHeight="1">
      <c r="A59" s="972"/>
      <c r="B59" s="980"/>
      <c r="C59" s="984" t="s">
        <v>54</v>
      </c>
      <c r="D59" s="20">
        <v>54.3</v>
      </c>
      <c r="E59" s="20">
        <f t="shared" si="4"/>
        <v>97.661870503597115</v>
      </c>
      <c r="F59" s="20">
        <v>38.5</v>
      </c>
      <c r="G59" s="20">
        <f t="shared" si="2"/>
        <v>96.009975062344139</v>
      </c>
      <c r="H59" s="21">
        <f t="shared" si="3"/>
        <v>1.6518954412529752</v>
      </c>
    </row>
    <row r="60" spans="1:8" s="938" customFormat="1" ht="21.95" customHeight="1">
      <c r="A60" s="972"/>
      <c r="B60" s="980"/>
      <c r="C60" s="984" t="s">
        <v>55</v>
      </c>
      <c r="D60" s="20">
        <v>54.5</v>
      </c>
      <c r="E60" s="20">
        <f t="shared" si="4"/>
        <v>98.021582733812949</v>
      </c>
      <c r="F60" s="20">
        <v>38.200000000000003</v>
      </c>
      <c r="G60" s="20">
        <f t="shared" si="2"/>
        <v>95.261845386533679</v>
      </c>
      <c r="H60" s="21">
        <f t="shared" si="3"/>
        <v>2.7597373472792697</v>
      </c>
    </row>
    <row r="61" spans="1:8" s="938" customFormat="1" ht="21.95" customHeight="1">
      <c r="A61" s="972"/>
      <c r="B61" s="980"/>
      <c r="C61" s="984" t="s">
        <v>56</v>
      </c>
      <c r="D61" s="20">
        <v>54.8</v>
      </c>
      <c r="E61" s="20">
        <f t="shared" si="4"/>
        <v>98.561151079136692</v>
      </c>
      <c r="F61" s="20">
        <v>41.1</v>
      </c>
      <c r="G61" s="20">
        <f t="shared" si="2"/>
        <v>102.49376558603491</v>
      </c>
      <c r="H61" s="21">
        <f t="shared" si="3"/>
        <v>-3.9326145068982186</v>
      </c>
    </row>
    <row r="62" spans="1:8" s="938" customFormat="1" ht="21.95" customHeight="1">
      <c r="A62" s="972"/>
      <c r="B62" s="980"/>
      <c r="C62" s="984" t="s">
        <v>57</v>
      </c>
      <c r="D62" s="20">
        <v>57.7</v>
      </c>
      <c r="E62" s="20">
        <f t="shared" si="4"/>
        <v>103.77697841726618</v>
      </c>
      <c r="F62" s="20">
        <v>40.9</v>
      </c>
      <c r="G62" s="20">
        <f t="shared" si="2"/>
        <v>101.99501246882792</v>
      </c>
      <c r="H62" s="21">
        <f t="shared" si="3"/>
        <v>1.7819659484382555</v>
      </c>
    </row>
    <row r="63" spans="1:8" s="938" customFormat="1" ht="21.95" customHeight="1">
      <c r="A63" s="972"/>
      <c r="B63" s="980"/>
      <c r="C63" s="984" t="s">
        <v>58</v>
      </c>
      <c r="D63" s="20">
        <v>48.7</v>
      </c>
      <c r="E63" s="20">
        <f t="shared" si="4"/>
        <v>87.589928057553962</v>
      </c>
      <c r="F63" s="20">
        <v>37.700000000000003</v>
      </c>
      <c r="G63" s="20">
        <f t="shared" si="2"/>
        <v>94.014962593516216</v>
      </c>
      <c r="H63" s="21">
        <f t="shared" si="3"/>
        <v>-6.4250345359622543</v>
      </c>
    </row>
    <row r="64" spans="1:8" s="938" customFormat="1" ht="21.95" customHeight="1">
      <c r="A64" s="972"/>
      <c r="B64" s="980"/>
      <c r="C64" s="984" t="s">
        <v>59</v>
      </c>
      <c r="D64" s="20">
        <v>57.4</v>
      </c>
      <c r="E64" s="20">
        <f t="shared" si="4"/>
        <v>103.23741007194245</v>
      </c>
      <c r="F64" s="20">
        <v>40.5</v>
      </c>
      <c r="G64" s="20">
        <f>+F64/$F$7*100</f>
        <v>100.99750623441398</v>
      </c>
      <c r="H64" s="21">
        <f t="shared" si="3"/>
        <v>2.2399038375284732</v>
      </c>
    </row>
    <row r="65" spans="1:8" s="938" customFormat="1" ht="21.95" customHeight="1">
      <c r="A65" s="972"/>
      <c r="B65" s="980"/>
      <c r="C65" s="984" t="s">
        <v>60</v>
      </c>
      <c r="D65" s="20">
        <v>57.2</v>
      </c>
      <c r="E65" s="20">
        <f t="shared" si="4"/>
        <v>102.87769784172663</v>
      </c>
      <c r="F65" s="20">
        <v>42.1</v>
      </c>
      <c r="G65" s="20">
        <f t="shared" ref="G65:G91" si="5">+F65/$F$7*100</f>
        <v>104.98753117206982</v>
      </c>
      <c r="H65" s="21">
        <f t="shared" si="3"/>
        <v>-2.1098333303431929</v>
      </c>
    </row>
    <row r="66" spans="1:8" s="938" customFormat="1" ht="21.95" customHeight="1">
      <c r="A66" s="972"/>
      <c r="B66" s="980"/>
      <c r="C66" s="984" t="s">
        <v>61</v>
      </c>
      <c r="D66" s="20">
        <v>57.3</v>
      </c>
      <c r="E66" s="20">
        <f t="shared" si="4"/>
        <v>103.05755395683454</v>
      </c>
      <c r="F66" s="20">
        <v>40.4</v>
      </c>
      <c r="G66" s="20">
        <f t="shared" si="5"/>
        <v>100.74812967581046</v>
      </c>
      <c r="H66" s="21">
        <f t="shared" si="3"/>
        <v>2.3094242810240786</v>
      </c>
    </row>
    <row r="67" spans="1:8" s="938" customFormat="1" ht="21.95" customHeight="1">
      <c r="A67" s="972"/>
      <c r="B67" s="980"/>
      <c r="C67" s="984" t="s">
        <v>62</v>
      </c>
      <c r="D67" s="20">
        <v>56.4</v>
      </c>
      <c r="E67" s="20">
        <f t="shared" si="4"/>
        <v>101.43884892086331</v>
      </c>
      <c r="F67" s="20">
        <v>39.200000000000003</v>
      </c>
      <c r="G67" s="20">
        <f t="shared" si="5"/>
        <v>97.75561097256859</v>
      </c>
      <c r="H67" s="21">
        <f t="shared" si="3"/>
        <v>3.6832379482947175</v>
      </c>
    </row>
    <row r="68" spans="1:8" s="938" customFormat="1" ht="21.95" customHeight="1">
      <c r="A68" s="972"/>
      <c r="B68" s="980"/>
      <c r="C68" s="984" t="s">
        <v>63</v>
      </c>
      <c r="D68" s="20">
        <v>56.3</v>
      </c>
      <c r="E68" s="20">
        <f t="shared" si="4"/>
        <v>101.25899280575538</v>
      </c>
      <c r="F68" s="20">
        <v>40</v>
      </c>
      <c r="G68" s="20">
        <f t="shared" si="5"/>
        <v>99.750623441396499</v>
      </c>
      <c r="H68" s="21">
        <f t="shared" si="3"/>
        <v>1.5083693643588845</v>
      </c>
    </row>
    <row r="69" spans="1:8" s="938" customFormat="1" ht="21.95" customHeight="1">
      <c r="A69" s="972"/>
      <c r="B69" s="980"/>
      <c r="C69" s="984" t="s">
        <v>64</v>
      </c>
      <c r="D69" s="20">
        <v>56.5</v>
      </c>
      <c r="E69" s="20">
        <f t="shared" si="4"/>
        <v>101.61870503597122</v>
      </c>
      <c r="F69" s="20">
        <v>39.799999999999997</v>
      </c>
      <c r="G69" s="20">
        <f t="shared" si="5"/>
        <v>99.251870324189511</v>
      </c>
      <c r="H69" s="21">
        <f t="shared" si="3"/>
        <v>2.3668347117817063</v>
      </c>
    </row>
    <row r="70" spans="1:8" s="938" customFormat="1" ht="21.95" customHeight="1">
      <c r="A70" s="972"/>
      <c r="B70" s="980"/>
      <c r="C70" s="984" t="s">
        <v>65</v>
      </c>
      <c r="D70" s="20">
        <v>58.2</v>
      </c>
      <c r="E70" s="20">
        <f t="shared" si="4"/>
        <v>104.67625899280574</v>
      </c>
      <c r="F70" s="20">
        <v>40</v>
      </c>
      <c r="G70" s="20">
        <f t="shared" si="5"/>
        <v>99.750623441396499</v>
      </c>
      <c r="H70" s="21">
        <f t="shared" si="3"/>
        <v>4.9256355514092434</v>
      </c>
    </row>
    <row r="71" spans="1:8" s="938" customFormat="1" ht="21.95" customHeight="1">
      <c r="A71" s="972"/>
      <c r="B71" s="980"/>
      <c r="C71" s="984" t="s">
        <v>66</v>
      </c>
      <c r="D71" s="20">
        <v>54.1</v>
      </c>
      <c r="E71" s="20">
        <f t="shared" si="4"/>
        <v>97.302158273381295</v>
      </c>
      <c r="F71" s="20">
        <v>40.6</v>
      </c>
      <c r="G71" s="20">
        <f t="shared" si="5"/>
        <v>101.24688279301746</v>
      </c>
      <c r="H71" s="21">
        <f t="shared" si="3"/>
        <v>-3.9447245196361678</v>
      </c>
    </row>
    <row r="72" spans="1:8" s="938" customFormat="1" ht="21.95" customHeight="1">
      <c r="A72" s="972"/>
      <c r="B72" s="980"/>
      <c r="C72" s="984" t="s">
        <v>67</v>
      </c>
      <c r="D72" s="20">
        <v>56</v>
      </c>
      <c r="E72" s="20">
        <f t="shared" si="4"/>
        <v>100.71942446043165</v>
      </c>
      <c r="F72" s="20">
        <v>40.799999999999997</v>
      </c>
      <c r="G72" s="20">
        <f t="shared" si="5"/>
        <v>101.74563591022444</v>
      </c>
      <c r="H72" s="21">
        <f t="shared" si="3"/>
        <v>-1.0262114497927826</v>
      </c>
    </row>
    <row r="73" spans="1:8" s="938" customFormat="1" ht="21.95" customHeight="1">
      <c r="A73" s="972"/>
      <c r="B73" s="980"/>
      <c r="C73" s="984" t="s">
        <v>68</v>
      </c>
      <c r="D73" s="20">
        <v>60.5</v>
      </c>
      <c r="E73" s="20">
        <f t="shared" si="4"/>
        <v>108.81294964028775</v>
      </c>
      <c r="F73" s="20">
        <v>40.9</v>
      </c>
      <c r="G73" s="20">
        <f t="shared" si="5"/>
        <v>101.99501246882792</v>
      </c>
      <c r="H73" s="21">
        <f t="shared" si="3"/>
        <v>6.8179371714598318</v>
      </c>
    </row>
    <row r="74" spans="1:8" s="938" customFormat="1" ht="21.95" customHeight="1">
      <c r="A74" s="972"/>
      <c r="B74" s="980"/>
      <c r="C74" s="984" t="s">
        <v>69</v>
      </c>
      <c r="D74" s="20">
        <v>55.1</v>
      </c>
      <c r="E74" s="20">
        <f t="shared" si="4"/>
        <v>99.100719424460422</v>
      </c>
      <c r="F74" s="20">
        <v>41.1</v>
      </c>
      <c r="G74" s="20">
        <f t="shared" si="5"/>
        <v>102.49376558603491</v>
      </c>
      <c r="H74" s="21">
        <f t="shared" si="3"/>
        <v>-3.3930461615744889</v>
      </c>
    </row>
    <row r="75" spans="1:8" s="938" customFormat="1" ht="21.95" customHeight="1">
      <c r="A75" s="972"/>
      <c r="B75" s="980"/>
      <c r="C75" s="984" t="s">
        <v>70</v>
      </c>
      <c r="D75" s="20">
        <v>52.5</v>
      </c>
      <c r="E75" s="20">
        <f t="shared" si="4"/>
        <v>94.42446043165468</v>
      </c>
      <c r="F75" s="20">
        <v>41.7</v>
      </c>
      <c r="G75" s="20">
        <f t="shared" si="5"/>
        <v>103.99002493765586</v>
      </c>
      <c r="H75" s="21">
        <f t="shared" si="3"/>
        <v>-9.5655645060011807</v>
      </c>
    </row>
    <row r="76" spans="1:8" s="938" customFormat="1" ht="21.95" customHeight="1">
      <c r="A76" s="972"/>
      <c r="B76" s="980"/>
      <c r="C76" s="984" t="s">
        <v>71</v>
      </c>
      <c r="D76" s="20">
        <v>54.7</v>
      </c>
      <c r="E76" s="20">
        <f t="shared" si="4"/>
        <v>98.381294964028783</v>
      </c>
      <c r="F76" s="20">
        <v>42.3</v>
      </c>
      <c r="G76" s="20">
        <f t="shared" si="5"/>
        <v>105.4862842892768</v>
      </c>
      <c r="H76" s="21">
        <f t="shared" si="3"/>
        <v>-7.1049893252480132</v>
      </c>
    </row>
    <row r="77" spans="1:8" s="938" customFormat="1" ht="21.95" customHeight="1">
      <c r="A77" s="972"/>
      <c r="B77" s="980"/>
      <c r="C77" s="984" t="s">
        <v>72</v>
      </c>
      <c r="D77" s="20">
        <v>58</v>
      </c>
      <c r="E77" s="20">
        <f t="shared" si="4"/>
        <v>104.31654676258992</v>
      </c>
      <c r="F77" s="20">
        <v>40.5</v>
      </c>
      <c r="G77" s="20">
        <f t="shared" si="5"/>
        <v>100.99750623441398</v>
      </c>
      <c r="H77" s="21">
        <f t="shared" si="3"/>
        <v>3.3190405281759467</v>
      </c>
    </row>
    <row r="78" spans="1:8" s="938" customFormat="1" ht="21.95" customHeight="1">
      <c r="A78" s="972"/>
      <c r="B78" s="980"/>
      <c r="C78" s="984" t="s">
        <v>73</v>
      </c>
      <c r="D78" s="20">
        <v>55.9</v>
      </c>
      <c r="E78" s="20">
        <f t="shared" si="4"/>
        <v>100.53956834532374</v>
      </c>
      <c r="F78" s="20">
        <v>41.4</v>
      </c>
      <c r="G78" s="20">
        <f t="shared" si="5"/>
        <v>103.24189526184537</v>
      </c>
      <c r="H78" s="21">
        <f t="shared" si="3"/>
        <v>-2.7023269165216277</v>
      </c>
    </row>
    <row r="79" spans="1:8" s="938" customFormat="1" ht="21.95" customHeight="1">
      <c r="A79" s="972"/>
      <c r="B79" s="980"/>
      <c r="C79" s="984" t="s">
        <v>74</v>
      </c>
      <c r="D79" s="20">
        <v>55</v>
      </c>
      <c r="E79" s="20">
        <f t="shared" si="4"/>
        <v>98.920863309352512</v>
      </c>
      <c r="F79" s="20">
        <v>40.9</v>
      </c>
      <c r="G79" s="20">
        <f t="shared" si="5"/>
        <v>101.99501246882792</v>
      </c>
      <c r="H79" s="21">
        <f t="shared" si="3"/>
        <v>-3.0741491594754109</v>
      </c>
    </row>
    <row r="80" spans="1:8" s="938" customFormat="1" ht="21.95" customHeight="1">
      <c r="A80" s="972"/>
      <c r="B80" s="980"/>
      <c r="C80" s="984" t="s">
        <v>75</v>
      </c>
      <c r="D80" s="20">
        <v>57</v>
      </c>
      <c r="E80" s="20">
        <f t="shared" si="4"/>
        <v>102.5179856115108</v>
      </c>
      <c r="F80" s="20">
        <v>39.5</v>
      </c>
      <c r="G80" s="20">
        <f t="shared" si="5"/>
        <v>98.503740648379051</v>
      </c>
      <c r="H80" s="21">
        <f t="shared" si="3"/>
        <v>4.0142449631317447</v>
      </c>
    </row>
    <row r="81" spans="1:8" s="938" customFormat="1" ht="21.95" customHeight="1">
      <c r="A81" s="972"/>
      <c r="B81" s="980"/>
      <c r="C81" s="984" t="s">
        <v>76</v>
      </c>
      <c r="D81" s="20">
        <v>59.4</v>
      </c>
      <c r="E81" s="20">
        <f t="shared" si="4"/>
        <v>106.83453237410072</v>
      </c>
      <c r="F81" s="20">
        <v>42.8</v>
      </c>
      <c r="G81" s="20">
        <f t="shared" si="5"/>
        <v>106.73316708229426</v>
      </c>
      <c r="H81" s="21">
        <f t="shared" si="3"/>
        <v>0.10136529180645937</v>
      </c>
    </row>
    <row r="82" spans="1:8" s="938" customFormat="1" ht="21.95" customHeight="1">
      <c r="A82" s="972"/>
      <c r="B82" s="980"/>
      <c r="C82" s="984" t="s">
        <v>77</v>
      </c>
      <c r="D82" s="20">
        <v>54.4</v>
      </c>
      <c r="E82" s="20">
        <f t="shared" si="4"/>
        <v>97.841726618705025</v>
      </c>
      <c r="F82" s="20">
        <v>39.1</v>
      </c>
      <c r="G82" s="20">
        <f t="shared" si="5"/>
        <v>97.506234413965089</v>
      </c>
      <c r="H82" s="21">
        <f t="shared" si="3"/>
        <v>0.33549220473993557</v>
      </c>
    </row>
    <row r="83" spans="1:8" s="938" customFormat="1" ht="21.95" customHeight="1">
      <c r="A83" s="972"/>
      <c r="B83" s="980"/>
      <c r="C83" s="984" t="s">
        <v>78</v>
      </c>
      <c r="D83" s="20">
        <v>55.9</v>
      </c>
      <c r="E83" s="20">
        <f t="shared" si="4"/>
        <v>100.53956834532374</v>
      </c>
      <c r="F83" s="20">
        <v>39.5</v>
      </c>
      <c r="G83" s="20">
        <f t="shared" si="5"/>
        <v>98.503740648379051</v>
      </c>
      <c r="H83" s="21">
        <f t="shared" si="3"/>
        <v>2.0358276969446933</v>
      </c>
    </row>
    <row r="84" spans="1:8" s="938" customFormat="1" ht="21.95" customHeight="1">
      <c r="A84" s="972"/>
      <c r="B84" s="980"/>
      <c r="C84" s="984" t="s">
        <v>79</v>
      </c>
      <c r="D84" s="20">
        <v>55.4</v>
      </c>
      <c r="E84" s="20">
        <f t="shared" si="4"/>
        <v>99.640287769784166</v>
      </c>
      <c r="F84" s="20">
        <v>39.299999999999997</v>
      </c>
      <c r="G84" s="20">
        <f t="shared" si="5"/>
        <v>98.004987531172063</v>
      </c>
      <c r="H84" s="21">
        <f t="shared" si="3"/>
        <v>1.6353002386121034</v>
      </c>
    </row>
    <row r="85" spans="1:8" s="938" customFormat="1" ht="21.95" customHeight="1">
      <c r="A85" s="972"/>
      <c r="B85" s="980"/>
      <c r="C85" s="984" t="s">
        <v>80</v>
      </c>
      <c r="D85" s="20">
        <v>53.7</v>
      </c>
      <c r="E85" s="20">
        <f t="shared" si="4"/>
        <v>96.582733812949641</v>
      </c>
      <c r="F85" s="20">
        <v>38.4</v>
      </c>
      <c r="G85" s="20">
        <f t="shared" si="5"/>
        <v>95.760598503740653</v>
      </c>
      <c r="H85" s="21">
        <f t="shared" si="3"/>
        <v>0.82213530920898847</v>
      </c>
    </row>
    <row r="86" spans="1:8" s="938" customFormat="1" ht="21.95" customHeight="1">
      <c r="A86" s="972"/>
      <c r="B86" s="980"/>
      <c r="C86" s="984" t="s">
        <v>81</v>
      </c>
      <c r="D86" s="20">
        <v>52.5</v>
      </c>
      <c r="E86" s="20">
        <f t="shared" si="4"/>
        <v>94.42446043165468</v>
      </c>
      <c r="F86" s="20">
        <v>38.700000000000003</v>
      </c>
      <c r="G86" s="20">
        <f t="shared" si="5"/>
        <v>96.508728179551127</v>
      </c>
      <c r="H86" s="21">
        <f t="shared" si="3"/>
        <v>-2.0842677478964475</v>
      </c>
    </row>
    <row r="87" spans="1:8" s="938" customFormat="1" ht="21.95" customHeight="1">
      <c r="A87" s="972"/>
      <c r="B87" s="980"/>
      <c r="C87" s="984" t="s">
        <v>82</v>
      </c>
      <c r="D87" s="20">
        <v>56.7</v>
      </c>
      <c r="E87" s="20">
        <f t="shared" si="4"/>
        <v>101.97841726618707</v>
      </c>
      <c r="F87" s="20">
        <v>39.200000000000003</v>
      </c>
      <c r="G87" s="20">
        <f t="shared" si="5"/>
        <v>97.75561097256859</v>
      </c>
      <c r="H87" s="21">
        <f t="shared" si="3"/>
        <v>4.2228062936184756</v>
      </c>
    </row>
    <row r="88" spans="1:8" s="938" customFormat="1" ht="21.95" customHeight="1">
      <c r="A88" s="972"/>
      <c r="B88" s="980"/>
      <c r="C88" s="984" t="s">
        <v>83</v>
      </c>
      <c r="D88" s="20">
        <v>56.8</v>
      </c>
      <c r="E88" s="20">
        <f t="shared" si="4"/>
        <v>102.15827338129495</v>
      </c>
      <c r="F88" s="20">
        <v>38.200000000000003</v>
      </c>
      <c r="G88" s="20">
        <f t="shared" si="5"/>
        <v>95.261845386533679</v>
      </c>
      <c r="H88" s="21">
        <f t="shared" si="3"/>
        <v>6.8964279947612681</v>
      </c>
    </row>
    <row r="89" spans="1:8" s="938" customFormat="1" ht="21.95" customHeight="1">
      <c r="A89" s="972"/>
      <c r="B89" s="980"/>
      <c r="C89" s="984" t="s">
        <v>84</v>
      </c>
      <c r="D89" s="20">
        <v>55.7</v>
      </c>
      <c r="E89" s="20">
        <f t="shared" si="4"/>
        <v>100.17985611510791</v>
      </c>
      <c r="F89" s="20">
        <v>40.700000000000003</v>
      </c>
      <c r="G89" s="20">
        <f t="shared" si="5"/>
        <v>101.49625935162095</v>
      </c>
      <c r="H89" s="21">
        <f t="shared" si="3"/>
        <v>-1.3164032365130396</v>
      </c>
    </row>
    <row r="90" spans="1:8" s="938" customFormat="1" ht="21.95" customHeight="1">
      <c r="A90" s="972"/>
      <c r="B90" s="980"/>
      <c r="C90" s="984" t="s">
        <v>85</v>
      </c>
      <c r="D90" s="20">
        <v>57.9</v>
      </c>
      <c r="E90" s="20">
        <f t="shared" si="4"/>
        <v>104.13669064748201</v>
      </c>
      <c r="F90" s="20">
        <v>40</v>
      </c>
      <c r="G90" s="20">
        <f t="shared" si="5"/>
        <v>99.750623441396499</v>
      </c>
      <c r="H90" s="21">
        <f t="shared" si="3"/>
        <v>4.3860672060855137</v>
      </c>
    </row>
    <row r="91" spans="1:8" s="938" customFormat="1" ht="21.95" customHeight="1" thickBot="1">
      <c r="A91" s="972"/>
      <c r="B91" s="985"/>
      <c r="C91" s="986" t="s">
        <v>86</v>
      </c>
      <c r="D91" s="20">
        <v>51.3</v>
      </c>
      <c r="E91" s="20">
        <f t="shared" si="4"/>
        <v>92.266187050359704</v>
      </c>
      <c r="F91" s="20">
        <v>37.1</v>
      </c>
      <c r="G91" s="20">
        <f t="shared" si="5"/>
        <v>92.518703241895267</v>
      </c>
      <c r="H91" s="21">
        <f t="shared" si="3"/>
        <v>-0.25251619153556248</v>
      </c>
    </row>
    <row r="92" spans="1:8" s="938" customFormat="1" ht="72" customHeight="1">
      <c r="A92" s="972"/>
      <c r="B92" s="1239" t="s">
        <v>1855</v>
      </c>
      <c r="C92" s="1239"/>
      <c r="D92" s="1239"/>
      <c r="E92" s="1239"/>
      <c r="F92" s="1239"/>
      <c r="G92" s="1239"/>
      <c r="H92" s="1239"/>
    </row>
    <row r="151" ht="25.5" customHeight="1"/>
    <row r="152" ht="25.5" customHeight="1"/>
    <row r="153" ht="25.5" customHeight="1"/>
  </sheetData>
  <mergeCells count="19">
    <mergeCell ref="B92:H92"/>
    <mergeCell ref="H4:H5"/>
    <mergeCell ref="B8:B14"/>
    <mergeCell ref="B15:B21"/>
    <mergeCell ref="B22:B28"/>
    <mergeCell ref="B29:H29"/>
    <mergeCell ref="D31:E31"/>
    <mergeCell ref="F31:G31"/>
    <mergeCell ref="D32:D33"/>
    <mergeCell ref="E32:E33"/>
    <mergeCell ref="F32:F33"/>
    <mergeCell ref="G32:G33"/>
    <mergeCell ref="H32:H33"/>
    <mergeCell ref="D3:E3"/>
    <mergeCell ref="F3:G3"/>
    <mergeCell ref="D4:D5"/>
    <mergeCell ref="E4:E5"/>
    <mergeCell ref="F4:F5"/>
    <mergeCell ref="G4:G5"/>
  </mergeCells>
  <phoneticPr fontId="4"/>
  <printOptions horizontalCentered="1"/>
  <pageMargins left="0.70866141732283472" right="0.70866141732283472" top="0.55118110236220474" bottom="0.35433070866141736" header="0.31496062992125984" footer="0.31496062992125984"/>
  <pageSetup paperSize="9" scale="59" orientation="portrait" r:id="rId1"/>
  <headerFooter>
    <oddFooter>&amp;C- &amp;P -</oddFooter>
  </headerFooter>
  <rowBreaks count="1" manualBreakCount="1">
    <brk id="29" max="8"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1710</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164</v>
      </c>
      <c r="E5" s="1409">
        <v>0.65600000000000003</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15.2</v>
      </c>
      <c r="F9" s="369">
        <v>16.5</v>
      </c>
      <c r="G9" s="369">
        <v>17.7</v>
      </c>
      <c r="H9" s="369">
        <v>17.7</v>
      </c>
      <c r="I9" s="369">
        <v>18.899999999999999</v>
      </c>
      <c r="J9" s="370">
        <v>14</v>
      </c>
      <c r="K9" s="83"/>
      <c r="L9" s="83"/>
      <c r="M9" s="83"/>
      <c r="N9" s="83"/>
      <c r="O9" s="83"/>
    </row>
    <row r="10" spans="1:15" ht="18" customHeight="1">
      <c r="A10" s="83"/>
      <c r="B10" s="365"/>
      <c r="C10" s="371" t="s">
        <v>34</v>
      </c>
      <c r="D10" s="368">
        <v>50</v>
      </c>
      <c r="E10" s="369">
        <v>7.9</v>
      </c>
      <c r="F10" s="369">
        <v>8.5</v>
      </c>
      <c r="G10" s="369">
        <v>9.1</v>
      </c>
      <c r="H10" s="369">
        <v>9.1</v>
      </c>
      <c r="I10" s="369">
        <v>9.1</v>
      </c>
      <c r="J10" s="370">
        <v>6.1</v>
      </c>
      <c r="K10" s="83"/>
      <c r="L10" s="83"/>
      <c r="M10" s="83"/>
      <c r="N10" s="83"/>
      <c r="O10" s="83"/>
    </row>
    <row r="11" spans="1:15" ht="18" customHeight="1" thickBot="1">
      <c r="A11" s="83"/>
      <c r="B11" s="372"/>
      <c r="C11" s="373" t="s">
        <v>35</v>
      </c>
      <c r="D11" s="374">
        <v>50</v>
      </c>
      <c r="E11" s="375">
        <v>7.3</v>
      </c>
      <c r="F11" s="375">
        <v>7.9</v>
      </c>
      <c r="G11" s="375">
        <v>8.5</v>
      </c>
      <c r="H11" s="375">
        <v>8.5</v>
      </c>
      <c r="I11" s="375">
        <v>9.8000000000000007</v>
      </c>
      <c r="J11" s="376">
        <v>7.9</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665</v>
      </c>
      <c r="J13" s="379" t="s">
        <v>58</v>
      </c>
      <c r="K13" s="83"/>
      <c r="L13" s="83"/>
      <c r="M13" s="83"/>
      <c r="N13" s="83"/>
      <c r="O13" s="83"/>
    </row>
    <row r="14" spans="1:15" ht="18" customHeight="1">
      <c r="A14" s="83"/>
      <c r="B14" s="380" t="s">
        <v>636</v>
      </c>
      <c r="C14" s="381"/>
      <c r="D14" s="381"/>
      <c r="E14" s="381"/>
      <c r="F14" s="381"/>
      <c r="G14" s="381"/>
      <c r="H14" s="382">
        <v>5.9</v>
      </c>
      <c r="I14" s="382">
        <v>5.4</v>
      </c>
      <c r="J14" s="383">
        <v>11</v>
      </c>
      <c r="K14" s="83"/>
      <c r="L14" s="83"/>
      <c r="M14" s="83"/>
      <c r="N14" s="83"/>
      <c r="O14" s="83"/>
    </row>
    <row r="15" spans="1:15" ht="18" customHeight="1">
      <c r="A15" s="83"/>
      <c r="B15" s="380" t="s">
        <v>564</v>
      </c>
      <c r="C15" s="381"/>
      <c r="D15" s="381"/>
      <c r="E15" s="381"/>
      <c r="F15" s="381"/>
      <c r="G15" s="381"/>
      <c r="H15" s="382">
        <v>33.1</v>
      </c>
      <c r="I15" s="382">
        <v>34.299999999999997</v>
      </c>
      <c r="J15" s="383">
        <v>25</v>
      </c>
      <c r="K15" s="83"/>
      <c r="L15" s="83"/>
      <c r="M15" s="83"/>
      <c r="N15" s="83"/>
      <c r="O15" s="83"/>
    </row>
    <row r="16" spans="1:15" ht="18" customHeight="1">
      <c r="A16" s="83"/>
      <c r="B16" s="380" t="s">
        <v>565</v>
      </c>
      <c r="C16" s="381"/>
      <c r="D16" s="381"/>
      <c r="E16" s="381"/>
      <c r="F16" s="381"/>
      <c r="G16" s="381"/>
      <c r="H16" s="382">
        <v>28.5</v>
      </c>
      <c r="I16" s="382">
        <v>29.5</v>
      </c>
      <c r="J16" s="383">
        <v>23.2</v>
      </c>
      <c r="K16" s="83"/>
      <c r="L16" s="83"/>
      <c r="M16" s="83"/>
      <c r="N16" s="83"/>
      <c r="O16" s="83"/>
    </row>
    <row r="17" spans="1:22" ht="18" customHeight="1" thickBot="1">
      <c r="A17" s="83"/>
      <c r="B17" s="384" t="s">
        <v>566</v>
      </c>
      <c r="C17" s="385"/>
      <c r="D17" s="385"/>
      <c r="E17" s="385"/>
      <c r="F17" s="385"/>
      <c r="G17" s="385"/>
      <c r="H17" s="386">
        <v>42.8</v>
      </c>
      <c r="I17" s="386">
        <v>39.700000000000003</v>
      </c>
      <c r="J17" s="387">
        <v>37.200000000000003</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665</v>
      </c>
      <c r="G24" s="389"/>
      <c r="H24" s="83"/>
      <c r="I24" s="83"/>
      <c r="J24" s="83"/>
      <c r="K24" s="83"/>
      <c r="L24" s="83"/>
      <c r="M24" s="83"/>
      <c r="N24" s="83"/>
      <c r="O24" s="83"/>
    </row>
    <row r="25" spans="1:22" ht="18" customHeight="1">
      <c r="A25" s="83"/>
      <c r="B25" s="1330"/>
      <c r="C25" s="1331"/>
      <c r="D25" s="1334"/>
      <c r="E25" s="344"/>
      <c r="F25" s="344" t="s">
        <v>621</v>
      </c>
      <c r="G25" s="391" t="s">
        <v>58</v>
      </c>
      <c r="H25" s="83"/>
      <c r="I25" s="83"/>
      <c r="J25" s="83"/>
      <c r="K25" s="83"/>
      <c r="L25" s="83"/>
      <c r="M25" s="83"/>
      <c r="N25" s="83"/>
      <c r="O25" s="83"/>
      <c r="T25" s="179"/>
      <c r="U25" s="180" t="s">
        <v>58</v>
      </c>
      <c r="V25" s="181" t="s">
        <v>234</v>
      </c>
    </row>
    <row r="26" spans="1:22" ht="18" customHeight="1">
      <c r="A26" s="83"/>
      <c r="B26" s="392" t="s">
        <v>1</v>
      </c>
      <c r="C26" s="393"/>
      <c r="D26" s="394">
        <v>2</v>
      </c>
      <c r="E26" s="395">
        <v>51</v>
      </c>
      <c r="F26" s="396">
        <v>52.4</v>
      </c>
      <c r="G26" s="397">
        <v>46.3</v>
      </c>
      <c r="H26" s="83"/>
      <c r="I26" s="83"/>
      <c r="J26" s="83"/>
      <c r="K26" s="83"/>
      <c r="L26" s="83"/>
      <c r="M26" s="83"/>
      <c r="N26" s="83"/>
      <c r="O26" s="83"/>
      <c r="T26" s="182" t="s">
        <v>622</v>
      </c>
      <c r="U26" s="183">
        <v>46.3</v>
      </c>
      <c r="V26" s="184">
        <v>51</v>
      </c>
    </row>
    <row r="27" spans="1:22" ht="18" customHeight="1">
      <c r="A27" s="83"/>
      <c r="B27" s="380" t="s">
        <v>2</v>
      </c>
      <c r="C27" s="381"/>
      <c r="D27" s="398">
        <v>2</v>
      </c>
      <c r="E27" s="395">
        <v>50.4</v>
      </c>
      <c r="F27" s="399">
        <v>51.4</v>
      </c>
      <c r="G27" s="400">
        <v>43.9</v>
      </c>
      <c r="H27" s="83"/>
      <c r="I27" s="83"/>
      <c r="J27" s="83"/>
      <c r="K27" s="83"/>
      <c r="L27" s="83"/>
      <c r="M27" s="83"/>
      <c r="N27" s="83"/>
      <c r="O27" s="83"/>
      <c r="T27" s="182" t="s">
        <v>623</v>
      </c>
      <c r="U27" s="183">
        <v>43.9</v>
      </c>
      <c r="V27" s="184">
        <v>50.4</v>
      </c>
    </row>
    <row r="28" spans="1:22" ht="18" customHeight="1">
      <c r="A28" s="83"/>
      <c r="B28" s="1345" t="s">
        <v>410</v>
      </c>
      <c r="C28" s="401" t="s">
        <v>4</v>
      </c>
      <c r="D28" s="398">
        <v>3</v>
      </c>
      <c r="E28" s="395">
        <v>72.900000000000006</v>
      </c>
      <c r="F28" s="399">
        <v>73.099999999999994</v>
      </c>
      <c r="G28" s="400">
        <v>65</v>
      </c>
      <c r="H28" s="83"/>
      <c r="I28" s="83"/>
      <c r="J28" s="83"/>
      <c r="K28" s="83"/>
      <c r="L28" s="83"/>
      <c r="M28" s="83"/>
      <c r="N28" s="83"/>
      <c r="O28" s="83"/>
      <c r="T28" s="186" t="s">
        <v>411</v>
      </c>
      <c r="U28" s="183">
        <v>65</v>
      </c>
      <c r="V28" s="184">
        <v>72.900000000000006</v>
      </c>
    </row>
    <row r="29" spans="1:22" ht="18" customHeight="1">
      <c r="A29" s="83"/>
      <c r="B29" s="1346"/>
      <c r="C29" s="401" t="s">
        <v>5</v>
      </c>
      <c r="D29" s="398">
        <v>6</v>
      </c>
      <c r="E29" s="395">
        <v>48.8</v>
      </c>
      <c r="F29" s="399">
        <v>49.6</v>
      </c>
      <c r="G29" s="400">
        <v>43</v>
      </c>
      <c r="H29" s="83"/>
      <c r="I29" s="83"/>
      <c r="J29" s="83"/>
      <c r="K29" s="83"/>
      <c r="L29" s="83"/>
      <c r="M29" s="83"/>
      <c r="N29" s="83"/>
      <c r="O29" s="83"/>
      <c r="T29" s="186" t="s">
        <v>412</v>
      </c>
      <c r="U29" s="183">
        <v>43</v>
      </c>
      <c r="V29" s="184">
        <v>48.8</v>
      </c>
    </row>
    <row r="30" spans="1:22" ht="18" customHeight="1">
      <c r="A30" s="83"/>
      <c r="B30" s="1346"/>
      <c r="C30" s="401" t="s">
        <v>6</v>
      </c>
      <c r="D30" s="398">
        <v>3</v>
      </c>
      <c r="E30" s="395">
        <v>52.5</v>
      </c>
      <c r="F30" s="399">
        <v>53.8</v>
      </c>
      <c r="G30" s="400">
        <v>44.7</v>
      </c>
      <c r="H30" s="83"/>
      <c r="I30" s="83"/>
      <c r="J30" s="83"/>
      <c r="K30" s="83"/>
      <c r="L30" s="83"/>
      <c r="M30" s="83"/>
      <c r="N30" s="83"/>
      <c r="O30" s="83"/>
      <c r="T30" s="182" t="s">
        <v>624</v>
      </c>
      <c r="U30" s="183">
        <v>44.7</v>
      </c>
      <c r="V30" s="184">
        <v>52.5</v>
      </c>
    </row>
    <row r="31" spans="1:22" ht="18" customHeight="1">
      <c r="A31" s="83"/>
      <c r="B31" s="1346"/>
      <c r="C31" s="401" t="s">
        <v>223</v>
      </c>
      <c r="D31" s="398">
        <v>3</v>
      </c>
      <c r="E31" s="395">
        <v>53.3</v>
      </c>
      <c r="F31" s="399">
        <v>53.9</v>
      </c>
      <c r="G31" s="400">
        <v>47</v>
      </c>
      <c r="H31" s="83"/>
      <c r="I31" s="83"/>
      <c r="J31" s="83"/>
      <c r="K31" s="83"/>
      <c r="L31" s="83"/>
      <c r="M31" s="83"/>
      <c r="N31" s="83"/>
      <c r="O31" s="83"/>
      <c r="T31" s="182" t="s">
        <v>414</v>
      </c>
      <c r="U31" s="183">
        <v>47</v>
      </c>
      <c r="V31" s="184">
        <v>53.3</v>
      </c>
    </row>
    <row r="32" spans="1:22" ht="18" customHeight="1">
      <c r="A32" s="83"/>
      <c r="B32" s="1347"/>
      <c r="C32" s="401" t="s">
        <v>12</v>
      </c>
      <c r="D32" s="398">
        <v>3</v>
      </c>
      <c r="E32" s="395">
        <v>54.3</v>
      </c>
      <c r="F32" s="399">
        <v>54.9</v>
      </c>
      <c r="G32" s="400">
        <v>46.3</v>
      </c>
      <c r="H32" s="83"/>
      <c r="I32" s="83"/>
      <c r="J32" s="83"/>
      <c r="K32" s="83"/>
      <c r="L32" s="83"/>
      <c r="M32" s="83"/>
      <c r="N32" s="83"/>
      <c r="O32" s="83"/>
      <c r="T32" s="182" t="s">
        <v>627</v>
      </c>
      <c r="U32" s="183">
        <v>46.3</v>
      </c>
      <c r="V32" s="184">
        <v>54.3</v>
      </c>
    </row>
    <row r="33" spans="1:22" ht="18" customHeight="1" thickBot="1">
      <c r="A33" s="83"/>
      <c r="B33" s="402" t="s">
        <v>7</v>
      </c>
      <c r="C33" s="403"/>
      <c r="D33" s="404">
        <v>3</v>
      </c>
      <c r="E33" s="405">
        <v>65.3</v>
      </c>
      <c r="F33" s="406">
        <v>66</v>
      </c>
      <c r="G33" s="407">
        <v>56.3</v>
      </c>
      <c r="H33" s="83"/>
      <c r="I33" s="83"/>
      <c r="J33" s="83"/>
      <c r="K33" s="83"/>
      <c r="L33" s="83"/>
      <c r="M33" s="83"/>
      <c r="N33" s="83"/>
      <c r="O33" s="83"/>
      <c r="T33" s="187" t="s">
        <v>628</v>
      </c>
      <c r="U33" s="188">
        <v>56.3</v>
      </c>
      <c r="V33" s="189">
        <v>65.3</v>
      </c>
    </row>
    <row r="34" spans="1:22" ht="18" customHeight="1" thickTop="1" thickBot="1">
      <c r="A34" s="83"/>
      <c r="B34" s="408" t="s">
        <v>8</v>
      </c>
      <c r="C34" s="409"/>
      <c r="D34" s="410">
        <v>25</v>
      </c>
      <c r="E34" s="411">
        <v>55.6</v>
      </c>
      <c r="F34" s="411">
        <v>56.4</v>
      </c>
      <c r="G34" s="412">
        <v>48.7</v>
      </c>
      <c r="H34" s="83"/>
      <c r="I34" s="83"/>
      <c r="J34" s="83"/>
      <c r="K34" s="83"/>
      <c r="L34" s="83"/>
      <c r="M34" s="83"/>
      <c r="N34" s="83"/>
      <c r="O34" s="83"/>
    </row>
    <row r="35" spans="1:22" ht="17.25" customHeight="1">
      <c r="A35" s="83"/>
      <c r="B35" s="1410">
        <v>47</v>
      </c>
      <c r="C35" s="1410"/>
      <c r="D35" s="1410"/>
      <c r="E35" s="1410"/>
      <c r="F35" s="1410"/>
      <c r="G35" s="1410"/>
      <c r="H35" s="1410"/>
      <c r="I35" s="1410"/>
      <c r="J35" s="1410"/>
      <c r="K35" s="83"/>
      <c r="L35" s="83"/>
      <c r="M35" s="83"/>
      <c r="N35" s="83"/>
      <c r="O35" s="83"/>
    </row>
    <row r="36" spans="1:22" ht="13.5" customHeight="1" thickBot="1">
      <c r="A36" s="83"/>
      <c r="B36" s="1411">
        <v>22</v>
      </c>
      <c r="C36" s="1411"/>
      <c r="D36" s="1411"/>
      <c r="E36" s="1411"/>
      <c r="F36" s="1411"/>
      <c r="G36" s="1411"/>
      <c r="H36" s="1411"/>
      <c r="I36" s="1411"/>
      <c r="J36" s="321" t="s">
        <v>666</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48.7</v>
      </c>
      <c r="E39" s="369">
        <v>31.4</v>
      </c>
      <c r="F39" s="369">
        <v>40.9</v>
      </c>
      <c r="G39" s="369">
        <v>43.9</v>
      </c>
      <c r="H39" s="369">
        <v>51.9</v>
      </c>
      <c r="I39" s="369">
        <v>58.7</v>
      </c>
      <c r="J39" s="370">
        <v>65</v>
      </c>
      <c r="L39" s="83"/>
      <c r="M39" s="83"/>
      <c r="N39" s="83"/>
      <c r="O39" s="83"/>
    </row>
    <row r="40" spans="1:22" ht="18" customHeight="1">
      <c r="A40" s="83"/>
      <c r="B40" s="365"/>
      <c r="C40" s="371" t="s">
        <v>34</v>
      </c>
      <c r="D40" s="368">
        <v>51.8</v>
      </c>
      <c r="E40" s="369">
        <v>35.1</v>
      </c>
      <c r="F40" s="369">
        <v>38.9</v>
      </c>
      <c r="G40" s="369">
        <v>49.9</v>
      </c>
      <c r="H40" s="369">
        <v>55.2</v>
      </c>
      <c r="I40" s="369">
        <v>62.4</v>
      </c>
      <c r="J40" s="370">
        <v>73.599999999999994</v>
      </c>
      <c r="L40" s="83"/>
      <c r="M40" s="83"/>
      <c r="N40" s="83"/>
      <c r="O40" s="83"/>
    </row>
    <row r="41" spans="1:22" ht="18" customHeight="1" thickBot="1">
      <c r="A41" s="83"/>
      <c r="B41" s="372"/>
      <c r="C41" s="373" t="s">
        <v>35</v>
      </c>
      <c r="D41" s="374">
        <v>45.5</v>
      </c>
      <c r="E41" s="375">
        <v>27.3</v>
      </c>
      <c r="F41" s="375">
        <v>43.1</v>
      </c>
      <c r="G41" s="375">
        <v>37.4</v>
      </c>
      <c r="H41" s="375">
        <v>48.3</v>
      </c>
      <c r="I41" s="375">
        <v>55.3</v>
      </c>
      <c r="J41" s="376">
        <v>58.5</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666</v>
      </c>
      <c r="O43" s="83"/>
    </row>
    <row r="44" spans="1:22" ht="18" customHeight="1">
      <c r="A44" s="83"/>
      <c r="B44" s="361"/>
      <c r="C44" s="362"/>
      <c r="D44" s="1317" t="s">
        <v>275</v>
      </c>
      <c r="E44" s="1317"/>
      <c r="F44" s="1317"/>
      <c r="G44" s="1317"/>
      <c r="H44" s="1317"/>
      <c r="I44" s="1317"/>
      <c r="J44" s="1317"/>
      <c r="K44" s="1348"/>
      <c r="L44" s="378" t="s">
        <v>234</v>
      </c>
      <c r="M44" s="378" t="s">
        <v>665</v>
      </c>
      <c r="N44" s="379" t="s">
        <v>58</v>
      </c>
      <c r="O44" s="83"/>
    </row>
    <row r="45" spans="1:22" ht="18" customHeight="1">
      <c r="A45" s="83"/>
      <c r="B45" s="1318" t="s">
        <v>21</v>
      </c>
      <c r="C45" s="1319"/>
      <c r="D45" s="381" t="s">
        <v>277</v>
      </c>
      <c r="E45" s="381"/>
      <c r="F45" s="381"/>
      <c r="G45" s="381"/>
      <c r="H45" s="381"/>
      <c r="I45" s="381"/>
      <c r="J45" s="381"/>
      <c r="K45" s="381"/>
      <c r="L45" s="382">
        <v>54.9</v>
      </c>
      <c r="M45" s="382">
        <v>56.5</v>
      </c>
      <c r="N45" s="383">
        <v>51.8</v>
      </c>
      <c r="O45" s="83"/>
    </row>
    <row r="46" spans="1:22" ht="18" customHeight="1">
      <c r="A46" s="83"/>
      <c r="B46" s="1320"/>
      <c r="C46" s="1321"/>
      <c r="D46" s="381" t="s">
        <v>278</v>
      </c>
      <c r="E46" s="381"/>
      <c r="F46" s="381"/>
      <c r="G46" s="381"/>
      <c r="H46" s="381"/>
      <c r="I46" s="381"/>
      <c r="J46" s="381"/>
      <c r="K46" s="381"/>
      <c r="L46" s="382">
        <v>72.099999999999994</v>
      </c>
      <c r="M46" s="382">
        <v>69.7</v>
      </c>
      <c r="N46" s="383">
        <v>70.099999999999994</v>
      </c>
      <c r="O46" s="83"/>
    </row>
    <row r="47" spans="1:22" ht="18" customHeight="1">
      <c r="A47" s="83"/>
      <c r="B47" s="1322"/>
      <c r="C47" s="1323"/>
      <c r="D47" s="381" t="s">
        <v>279</v>
      </c>
      <c r="E47" s="381"/>
      <c r="F47" s="381"/>
      <c r="G47" s="381"/>
      <c r="H47" s="381"/>
      <c r="I47" s="381"/>
      <c r="J47" s="381"/>
      <c r="K47" s="381"/>
      <c r="L47" s="382">
        <v>84.5</v>
      </c>
      <c r="M47" s="382">
        <v>84.9</v>
      </c>
      <c r="N47" s="383">
        <v>78</v>
      </c>
      <c r="O47" s="83"/>
    </row>
    <row r="48" spans="1:22" ht="18" customHeight="1">
      <c r="A48" s="83"/>
      <c r="B48" s="1318" t="s">
        <v>667</v>
      </c>
      <c r="C48" s="1319"/>
      <c r="D48" s="381" t="s">
        <v>631</v>
      </c>
      <c r="E48" s="381"/>
      <c r="F48" s="381"/>
      <c r="G48" s="381"/>
      <c r="H48" s="381"/>
      <c r="I48" s="381"/>
      <c r="J48" s="381"/>
      <c r="K48" s="381"/>
      <c r="L48" s="382">
        <v>47.4</v>
      </c>
      <c r="M48" s="382">
        <v>47.7</v>
      </c>
      <c r="N48" s="383">
        <v>42.1</v>
      </c>
      <c r="O48" s="83"/>
    </row>
    <row r="49" spans="1:15" ht="18" customHeight="1">
      <c r="A49" s="83"/>
      <c r="B49" s="1322"/>
      <c r="C49" s="1323"/>
      <c r="D49" s="381" t="s">
        <v>282</v>
      </c>
      <c r="E49" s="381"/>
      <c r="F49" s="381"/>
      <c r="G49" s="381"/>
      <c r="H49" s="381"/>
      <c r="I49" s="381"/>
      <c r="J49" s="381"/>
      <c r="K49" s="381"/>
      <c r="L49" s="382">
        <v>35.6</v>
      </c>
      <c r="M49" s="382">
        <v>35</v>
      </c>
      <c r="N49" s="383">
        <v>36.299999999999997</v>
      </c>
      <c r="O49" s="83"/>
    </row>
    <row r="50" spans="1:15" ht="18" customHeight="1">
      <c r="A50" s="83"/>
      <c r="B50" s="1403" t="s">
        <v>283</v>
      </c>
      <c r="C50" s="1404"/>
      <c r="D50" s="381" t="s">
        <v>284</v>
      </c>
      <c r="E50" s="381"/>
      <c r="F50" s="381"/>
      <c r="G50" s="381"/>
      <c r="H50" s="381"/>
      <c r="I50" s="381"/>
      <c r="J50" s="381"/>
      <c r="K50" s="413"/>
      <c r="L50" s="382">
        <v>54.7</v>
      </c>
      <c r="M50" s="382">
        <v>52.3</v>
      </c>
      <c r="N50" s="383">
        <v>52.8</v>
      </c>
      <c r="O50" s="83"/>
    </row>
    <row r="51" spans="1:15" ht="18" customHeight="1">
      <c r="A51" s="83"/>
      <c r="B51" s="1405"/>
      <c r="C51" s="1406"/>
      <c r="D51" s="381" t="s">
        <v>285</v>
      </c>
      <c r="E51" s="381"/>
      <c r="F51" s="381"/>
      <c r="G51" s="381"/>
      <c r="H51" s="381"/>
      <c r="I51" s="381"/>
      <c r="J51" s="381"/>
      <c r="K51" s="413"/>
      <c r="L51" s="382">
        <v>53.6</v>
      </c>
      <c r="M51" s="382">
        <v>53</v>
      </c>
      <c r="N51" s="383">
        <v>44.8</v>
      </c>
      <c r="O51" s="83"/>
    </row>
    <row r="52" spans="1:15" ht="18" customHeight="1">
      <c r="A52" s="83"/>
      <c r="B52" s="1405"/>
      <c r="C52" s="1406"/>
      <c r="D52" s="381" t="s">
        <v>286</v>
      </c>
      <c r="E52" s="381"/>
      <c r="F52" s="381"/>
      <c r="G52" s="381"/>
      <c r="H52" s="381"/>
      <c r="I52" s="381"/>
      <c r="J52" s="381"/>
      <c r="K52" s="413"/>
      <c r="L52" s="382">
        <v>63.1</v>
      </c>
      <c r="M52" s="382">
        <v>63.5</v>
      </c>
      <c r="N52" s="383">
        <v>51.4</v>
      </c>
      <c r="O52" s="83"/>
    </row>
    <row r="53" spans="1:15" ht="18" customHeight="1">
      <c r="A53" s="83"/>
      <c r="B53" s="1405"/>
      <c r="C53" s="1406"/>
      <c r="D53" s="381" t="s">
        <v>287</v>
      </c>
      <c r="E53" s="381"/>
      <c r="F53" s="381"/>
      <c r="G53" s="381"/>
      <c r="H53" s="381"/>
      <c r="I53" s="381"/>
      <c r="J53" s="381"/>
      <c r="K53" s="413"/>
      <c r="L53" s="382">
        <v>3.9</v>
      </c>
      <c r="M53" s="382">
        <v>2.9</v>
      </c>
      <c r="N53" s="383">
        <v>1.8</v>
      </c>
      <c r="O53" s="83"/>
    </row>
    <row r="54" spans="1:15" ht="18" customHeight="1">
      <c r="A54" s="83"/>
      <c r="B54" s="1405"/>
      <c r="C54" s="1406"/>
      <c r="D54" s="381" t="s">
        <v>668</v>
      </c>
      <c r="E54" s="381"/>
      <c r="F54" s="381"/>
      <c r="G54" s="381"/>
      <c r="H54" s="381"/>
      <c r="I54" s="381"/>
      <c r="J54" s="381"/>
      <c r="K54" s="413"/>
      <c r="L54" s="382">
        <v>11.4</v>
      </c>
      <c r="M54" s="382">
        <v>10.7</v>
      </c>
      <c r="N54" s="383">
        <v>12.2</v>
      </c>
      <c r="O54" s="83"/>
    </row>
    <row r="55" spans="1:15" ht="18" customHeight="1">
      <c r="A55" s="83"/>
      <c r="B55" s="1405"/>
      <c r="C55" s="1406"/>
      <c r="D55" s="381" t="s">
        <v>289</v>
      </c>
      <c r="E55" s="381"/>
      <c r="F55" s="381"/>
      <c r="G55" s="381"/>
      <c r="H55" s="381"/>
      <c r="I55" s="381"/>
      <c r="J55" s="381"/>
      <c r="K55" s="413"/>
      <c r="L55" s="382">
        <v>31.6</v>
      </c>
      <c r="M55" s="382">
        <v>33.799999999999997</v>
      </c>
      <c r="N55" s="383">
        <v>22.6</v>
      </c>
      <c r="O55" s="83"/>
    </row>
    <row r="56" spans="1:15" ht="18" customHeight="1">
      <c r="A56" s="83"/>
      <c r="B56" s="1405"/>
      <c r="C56" s="1406"/>
      <c r="D56" s="381" t="s">
        <v>633</v>
      </c>
      <c r="E56" s="381"/>
      <c r="F56" s="381"/>
      <c r="G56" s="381"/>
      <c r="H56" s="381"/>
      <c r="I56" s="381"/>
      <c r="J56" s="381"/>
      <c r="K56" s="413"/>
      <c r="L56" s="382">
        <v>32.200000000000003</v>
      </c>
      <c r="M56" s="382">
        <v>33.200000000000003</v>
      </c>
      <c r="N56" s="383">
        <v>47.1</v>
      </c>
      <c r="O56" s="83"/>
    </row>
    <row r="57" spans="1:15" ht="18" customHeight="1">
      <c r="A57" s="83"/>
      <c r="B57" s="1407"/>
      <c r="C57" s="1408"/>
      <c r="D57" s="381" t="s">
        <v>634</v>
      </c>
      <c r="E57" s="381"/>
      <c r="F57" s="381"/>
      <c r="G57" s="381"/>
      <c r="H57" s="381"/>
      <c r="I57" s="381"/>
      <c r="J57" s="381"/>
      <c r="K57" s="413"/>
      <c r="L57" s="382">
        <v>25.6</v>
      </c>
      <c r="M57" s="382">
        <v>26.7</v>
      </c>
      <c r="N57" s="383">
        <v>26.1</v>
      </c>
      <c r="O57" s="83"/>
    </row>
    <row r="58" spans="1:15" ht="18" customHeight="1">
      <c r="A58" s="83"/>
      <c r="B58" s="1318" t="s">
        <v>424</v>
      </c>
      <c r="C58" s="1319"/>
      <c r="D58" s="414" t="s">
        <v>291</v>
      </c>
      <c r="E58" s="414"/>
      <c r="F58" s="414"/>
      <c r="G58" s="414"/>
      <c r="H58" s="414"/>
      <c r="I58" s="414"/>
      <c r="J58" s="415"/>
      <c r="K58" s="415"/>
      <c r="L58" s="382">
        <v>73.7</v>
      </c>
      <c r="M58" s="382">
        <v>74.5</v>
      </c>
      <c r="N58" s="383">
        <v>67.7</v>
      </c>
      <c r="O58" s="83"/>
    </row>
    <row r="59" spans="1:15" ht="18" customHeight="1">
      <c r="A59" s="83"/>
      <c r="B59" s="1322"/>
      <c r="C59" s="1323"/>
      <c r="D59" s="401" t="s">
        <v>292</v>
      </c>
      <c r="E59" s="381"/>
      <c r="F59" s="381"/>
      <c r="G59" s="381"/>
      <c r="H59" s="381"/>
      <c r="I59" s="381"/>
      <c r="J59" s="381"/>
      <c r="K59" s="413"/>
      <c r="L59" s="382">
        <v>37.1</v>
      </c>
      <c r="M59" s="382">
        <v>36.9</v>
      </c>
      <c r="N59" s="383">
        <v>41.5</v>
      </c>
      <c r="O59" s="83"/>
    </row>
    <row r="60" spans="1:15" ht="18" customHeight="1">
      <c r="A60" s="83"/>
      <c r="B60" s="1318" t="s">
        <v>293</v>
      </c>
      <c r="C60" s="1319"/>
      <c r="D60" s="381" t="s">
        <v>294</v>
      </c>
      <c r="E60" s="381"/>
      <c r="F60" s="381"/>
      <c r="G60" s="381"/>
      <c r="H60" s="381"/>
      <c r="I60" s="381"/>
      <c r="J60" s="381"/>
      <c r="K60" s="413"/>
      <c r="L60" s="382">
        <v>62.4</v>
      </c>
      <c r="M60" s="382">
        <v>62.1</v>
      </c>
      <c r="N60" s="383">
        <v>55.5</v>
      </c>
      <c r="O60" s="83"/>
    </row>
    <row r="61" spans="1:15" ht="18" customHeight="1">
      <c r="A61" s="83"/>
      <c r="B61" s="1322"/>
      <c r="C61" s="1323"/>
      <c r="D61" s="381" t="s">
        <v>295</v>
      </c>
      <c r="E61" s="381"/>
      <c r="F61" s="381"/>
      <c r="G61" s="381"/>
      <c r="H61" s="381"/>
      <c r="I61" s="381"/>
      <c r="J61" s="381"/>
      <c r="K61" s="413"/>
      <c r="L61" s="382">
        <v>6.6</v>
      </c>
      <c r="M61" s="382">
        <v>6.6</v>
      </c>
      <c r="N61" s="383">
        <v>7.3</v>
      </c>
      <c r="O61" s="83"/>
    </row>
    <row r="62" spans="1:15" ht="18" customHeight="1">
      <c r="A62" s="83"/>
      <c r="B62" s="1318" t="s">
        <v>300</v>
      </c>
      <c r="C62" s="1319"/>
      <c r="D62" s="381" t="s">
        <v>395</v>
      </c>
      <c r="E62" s="381"/>
      <c r="F62" s="381"/>
      <c r="G62" s="381"/>
      <c r="H62" s="381"/>
      <c r="I62" s="381"/>
      <c r="J62" s="381"/>
      <c r="K62" s="413"/>
      <c r="L62" s="382">
        <v>78.599999999999994</v>
      </c>
      <c r="M62" s="382">
        <v>79.2</v>
      </c>
      <c r="N62" s="383">
        <v>82.9</v>
      </c>
      <c r="O62" s="83"/>
    </row>
    <row r="63" spans="1:15" ht="18" customHeight="1">
      <c r="A63" s="83"/>
      <c r="B63" s="1320"/>
      <c r="C63" s="1321"/>
      <c r="D63" s="381" t="s">
        <v>302</v>
      </c>
      <c r="E63" s="381"/>
      <c r="F63" s="381"/>
      <c r="G63" s="381"/>
      <c r="H63" s="381"/>
      <c r="I63" s="381"/>
      <c r="J63" s="381"/>
      <c r="K63" s="413"/>
      <c r="L63" s="382">
        <v>47.1</v>
      </c>
      <c r="M63" s="382">
        <v>45.9</v>
      </c>
      <c r="N63" s="383">
        <v>43.3</v>
      </c>
      <c r="O63" s="83"/>
    </row>
    <row r="64" spans="1:15" ht="18" customHeight="1" thickBot="1">
      <c r="A64" s="83"/>
      <c r="B64" s="1343"/>
      <c r="C64" s="1344"/>
      <c r="D64" s="385" t="s">
        <v>303</v>
      </c>
      <c r="E64" s="385"/>
      <c r="F64" s="385"/>
      <c r="G64" s="385"/>
      <c r="H64" s="385"/>
      <c r="I64" s="385"/>
      <c r="J64" s="385"/>
      <c r="K64" s="416"/>
      <c r="L64" s="386">
        <v>15</v>
      </c>
      <c r="M64" s="386">
        <v>14.6</v>
      </c>
      <c r="N64" s="387">
        <v>14</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1711</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407</v>
      </c>
      <c r="E5" s="1409">
        <v>1.6279999999999999</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13.5</v>
      </c>
      <c r="F9" s="369">
        <v>17.7</v>
      </c>
      <c r="G9" s="369">
        <v>17</v>
      </c>
      <c r="H9" s="369">
        <v>17.2</v>
      </c>
      <c r="I9" s="369">
        <v>19.7</v>
      </c>
      <c r="J9" s="370">
        <v>15</v>
      </c>
      <c r="K9" s="83"/>
      <c r="L9" s="83"/>
      <c r="M9" s="83"/>
      <c r="N9" s="83"/>
      <c r="O9" s="83"/>
    </row>
    <row r="10" spans="1:15" ht="18" customHeight="1">
      <c r="A10" s="83"/>
      <c r="B10" s="365"/>
      <c r="C10" s="371" t="s">
        <v>34</v>
      </c>
      <c r="D10" s="368">
        <v>49.6</v>
      </c>
      <c r="E10" s="369">
        <v>6.9</v>
      </c>
      <c r="F10" s="369">
        <v>9.1</v>
      </c>
      <c r="G10" s="369">
        <v>8.6</v>
      </c>
      <c r="H10" s="369">
        <v>8.6</v>
      </c>
      <c r="I10" s="369">
        <v>9.6</v>
      </c>
      <c r="J10" s="370">
        <v>6.9</v>
      </c>
      <c r="K10" s="83"/>
      <c r="L10" s="83"/>
      <c r="M10" s="83"/>
      <c r="N10" s="83"/>
      <c r="O10" s="83"/>
    </row>
    <row r="11" spans="1:15" ht="18" customHeight="1" thickBot="1">
      <c r="A11" s="83"/>
      <c r="B11" s="372"/>
      <c r="C11" s="373" t="s">
        <v>35</v>
      </c>
      <c r="D11" s="374">
        <v>50.4</v>
      </c>
      <c r="E11" s="375">
        <v>6.6</v>
      </c>
      <c r="F11" s="375">
        <v>8.6</v>
      </c>
      <c r="G11" s="375">
        <v>8.4</v>
      </c>
      <c r="H11" s="375">
        <v>8.6</v>
      </c>
      <c r="I11" s="375">
        <v>10.1</v>
      </c>
      <c r="J11" s="376">
        <v>8.1</v>
      </c>
      <c r="K11" s="83"/>
      <c r="L11" s="83"/>
      <c r="M11" s="83"/>
      <c r="N11" s="83"/>
      <c r="O11" s="83"/>
    </row>
    <row r="12" spans="1:15" ht="15" customHeight="1" thickBot="1">
      <c r="A12" s="83"/>
      <c r="B12" s="83"/>
      <c r="C12" s="83"/>
      <c r="D12" s="83"/>
      <c r="E12" s="83"/>
      <c r="F12" s="83"/>
      <c r="G12" s="83"/>
      <c r="H12" s="83"/>
      <c r="I12" s="83"/>
      <c r="J12" s="98" t="s">
        <v>669</v>
      </c>
      <c r="K12" s="83"/>
      <c r="L12" s="83"/>
      <c r="M12" s="83"/>
      <c r="N12" s="83"/>
      <c r="O12" s="83"/>
    </row>
    <row r="13" spans="1:15" ht="18" customHeight="1">
      <c r="A13" s="83"/>
      <c r="B13" s="1325" t="s">
        <v>275</v>
      </c>
      <c r="C13" s="1317"/>
      <c r="D13" s="1317"/>
      <c r="E13" s="1317"/>
      <c r="F13" s="377"/>
      <c r="G13" s="377"/>
      <c r="H13" s="378" t="s">
        <v>234</v>
      </c>
      <c r="I13" s="378" t="s">
        <v>665</v>
      </c>
      <c r="J13" s="379" t="s">
        <v>59</v>
      </c>
      <c r="K13" s="83"/>
      <c r="L13" s="83"/>
      <c r="M13" s="83"/>
      <c r="N13" s="83"/>
      <c r="O13" s="83"/>
    </row>
    <row r="14" spans="1:15" ht="18" customHeight="1">
      <c r="A14" s="83"/>
      <c r="B14" s="380" t="s">
        <v>670</v>
      </c>
      <c r="C14" s="381"/>
      <c r="D14" s="381"/>
      <c r="E14" s="381"/>
      <c r="F14" s="381"/>
      <c r="G14" s="381"/>
      <c r="H14" s="382">
        <v>5.9</v>
      </c>
      <c r="I14" s="382">
        <v>5.4</v>
      </c>
      <c r="J14" s="383">
        <v>5.7</v>
      </c>
      <c r="K14" s="83"/>
      <c r="L14" s="83"/>
      <c r="M14" s="83"/>
      <c r="N14" s="83"/>
      <c r="O14" s="83"/>
    </row>
    <row r="15" spans="1:15" ht="18" customHeight="1">
      <c r="A15" s="83"/>
      <c r="B15" s="380" t="s">
        <v>564</v>
      </c>
      <c r="C15" s="381"/>
      <c r="D15" s="381"/>
      <c r="E15" s="381"/>
      <c r="F15" s="381"/>
      <c r="G15" s="381"/>
      <c r="H15" s="382">
        <v>33.1</v>
      </c>
      <c r="I15" s="382">
        <v>34.299999999999997</v>
      </c>
      <c r="J15" s="383">
        <v>32.9</v>
      </c>
      <c r="K15" s="83"/>
      <c r="L15" s="83"/>
      <c r="M15" s="83"/>
      <c r="N15" s="83"/>
      <c r="O15" s="83"/>
    </row>
    <row r="16" spans="1:15" ht="18" customHeight="1">
      <c r="A16" s="83"/>
      <c r="B16" s="380" t="s">
        <v>565</v>
      </c>
      <c r="C16" s="381"/>
      <c r="D16" s="381"/>
      <c r="E16" s="381"/>
      <c r="F16" s="381"/>
      <c r="G16" s="381"/>
      <c r="H16" s="382">
        <v>28.5</v>
      </c>
      <c r="I16" s="382">
        <v>29.5</v>
      </c>
      <c r="J16" s="383">
        <v>26.5</v>
      </c>
      <c r="K16" s="83"/>
      <c r="L16" s="83"/>
      <c r="M16" s="83"/>
      <c r="N16" s="83"/>
      <c r="O16" s="83"/>
    </row>
    <row r="17" spans="1:22" ht="18" customHeight="1" thickBot="1">
      <c r="A17" s="83"/>
      <c r="B17" s="384" t="s">
        <v>566</v>
      </c>
      <c r="C17" s="385"/>
      <c r="D17" s="385"/>
      <c r="E17" s="385"/>
      <c r="F17" s="385"/>
      <c r="G17" s="385"/>
      <c r="H17" s="386">
        <v>42.8</v>
      </c>
      <c r="I17" s="386">
        <v>39.700000000000003</v>
      </c>
      <c r="J17" s="387">
        <v>35.1</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669</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665</v>
      </c>
      <c r="G24" s="389"/>
      <c r="H24" s="83"/>
      <c r="I24" s="83"/>
      <c r="J24" s="83"/>
      <c r="K24" s="83"/>
      <c r="L24" s="83"/>
      <c r="M24" s="83"/>
      <c r="N24" s="83"/>
      <c r="O24" s="83"/>
    </row>
    <row r="25" spans="1:22" ht="18" customHeight="1">
      <c r="A25" s="83"/>
      <c r="B25" s="1330"/>
      <c r="C25" s="1331"/>
      <c r="D25" s="1334"/>
      <c r="E25" s="344"/>
      <c r="F25" s="344" t="s">
        <v>621</v>
      </c>
      <c r="G25" s="391" t="s">
        <v>59</v>
      </c>
      <c r="H25" s="83"/>
      <c r="I25" s="83"/>
      <c r="J25" s="83"/>
      <c r="K25" s="83"/>
      <c r="L25" s="83"/>
      <c r="M25" s="83"/>
      <c r="N25" s="83"/>
      <c r="O25" s="83"/>
      <c r="T25" s="179"/>
      <c r="U25" s="180" t="s">
        <v>59</v>
      </c>
      <c r="V25" s="181" t="s">
        <v>234</v>
      </c>
    </row>
    <row r="26" spans="1:22" ht="18" customHeight="1">
      <c r="A26" s="83"/>
      <c r="B26" s="392" t="s">
        <v>1</v>
      </c>
      <c r="C26" s="393"/>
      <c r="D26" s="394">
        <v>2</v>
      </c>
      <c r="E26" s="395">
        <v>51</v>
      </c>
      <c r="F26" s="396">
        <v>52.4</v>
      </c>
      <c r="G26" s="397">
        <v>53.2</v>
      </c>
      <c r="H26" s="83"/>
      <c r="I26" s="83"/>
      <c r="J26" s="83"/>
      <c r="K26" s="83"/>
      <c r="L26" s="83"/>
      <c r="M26" s="83"/>
      <c r="N26" s="83"/>
      <c r="O26" s="83"/>
      <c r="T26" s="182" t="s">
        <v>622</v>
      </c>
      <c r="U26" s="183">
        <v>53.2</v>
      </c>
      <c r="V26" s="184">
        <v>51</v>
      </c>
    </row>
    <row r="27" spans="1:22" ht="18" customHeight="1">
      <c r="A27" s="83"/>
      <c r="B27" s="380" t="s">
        <v>2</v>
      </c>
      <c r="C27" s="381"/>
      <c r="D27" s="398">
        <v>2</v>
      </c>
      <c r="E27" s="395">
        <v>50.4</v>
      </c>
      <c r="F27" s="399">
        <v>51.4</v>
      </c>
      <c r="G27" s="400">
        <v>54.8</v>
      </c>
      <c r="H27" s="83"/>
      <c r="I27" s="83"/>
      <c r="J27" s="83"/>
      <c r="K27" s="83"/>
      <c r="L27" s="83"/>
      <c r="M27" s="83"/>
      <c r="N27" s="83"/>
      <c r="O27" s="83"/>
      <c r="T27" s="182" t="s">
        <v>623</v>
      </c>
      <c r="U27" s="183">
        <v>54.8</v>
      </c>
      <c r="V27" s="184">
        <v>50.4</v>
      </c>
    </row>
    <row r="28" spans="1:22" ht="18" customHeight="1">
      <c r="A28" s="83"/>
      <c r="B28" s="1345" t="s">
        <v>410</v>
      </c>
      <c r="C28" s="401" t="s">
        <v>4</v>
      </c>
      <c r="D28" s="398">
        <v>3</v>
      </c>
      <c r="E28" s="395">
        <v>72.900000000000006</v>
      </c>
      <c r="F28" s="399">
        <v>73.099999999999994</v>
      </c>
      <c r="G28" s="400">
        <v>75.8</v>
      </c>
      <c r="H28" s="83"/>
      <c r="I28" s="83"/>
      <c r="J28" s="83"/>
      <c r="K28" s="83"/>
      <c r="L28" s="83"/>
      <c r="M28" s="83"/>
      <c r="N28" s="83"/>
      <c r="O28" s="83"/>
      <c r="T28" s="186" t="s">
        <v>411</v>
      </c>
      <c r="U28" s="183">
        <v>75.8</v>
      </c>
      <c r="V28" s="184">
        <v>72.900000000000006</v>
      </c>
    </row>
    <row r="29" spans="1:22" ht="18" customHeight="1">
      <c r="A29" s="83"/>
      <c r="B29" s="1346"/>
      <c r="C29" s="401" t="s">
        <v>5</v>
      </c>
      <c r="D29" s="398">
        <v>6</v>
      </c>
      <c r="E29" s="395">
        <v>48.8</v>
      </c>
      <c r="F29" s="399">
        <v>49.6</v>
      </c>
      <c r="G29" s="400">
        <v>49.1</v>
      </c>
      <c r="H29" s="83"/>
      <c r="I29" s="83"/>
      <c r="J29" s="83"/>
      <c r="K29" s="83"/>
      <c r="L29" s="83"/>
      <c r="M29" s="83"/>
      <c r="N29" s="83"/>
      <c r="O29" s="83"/>
      <c r="T29" s="186" t="s">
        <v>412</v>
      </c>
      <c r="U29" s="183">
        <v>49.1</v>
      </c>
      <c r="V29" s="184">
        <v>48.8</v>
      </c>
    </row>
    <row r="30" spans="1:22" ht="18" customHeight="1">
      <c r="A30" s="83"/>
      <c r="B30" s="1346"/>
      <c r="C30" s="401" t="s">
        <v>6</v>
      </c>
      <c r="D30" s="398">
        <v>3</v>
      </c>
      <c r="E30" s="395">
        <v>52.5</v>
      </c>
      <c r="F30" s="399">
        <v>53.8</v>
      </c>
      <c r="G30" s="400">
        <v>55.1</v>
      </c>
      <c r="H30" s="83"/>
      <c r="I30" s="83"/>
      <c r="J30" s="83"/>
      <c r="K30" s="83"/>
      <c r="L30" s="83"/>
      <c r="M30" s="83"/>
      <c r="N30" s="83"/>
      <c r="O30" s="83"/>
      <c r="T30" s="182" t="s">
        <v>624</v>
      </c>
      <c r="U30" s="183">
        <v>55.1</v>
      </c>
      <c r="V30" s="184">
        <v>52.5</v>
      </c>
    </row>
    <row r="31" spans="1:22" ht="18" customHeight="1">
      <c r="A31" s="83"/>
      <c r="B31" s="1346"/>
      <c r="C31" s="401" t="s">
        <v>223</v>
      </c>
      <c r="D31" s="398">
        <v>3</v>
      </c>
      <c r="E31" s="395">
        <v>53.3</v>
      </c>
      <c r="F31" s="399">
        <v>53.9</v>
      </c>
      <c r="G31" s="400">
        <v>54.8</v>
      </c>
      <c r="H31" s="83"/>
      <c r="I31" s="83"/>
      <c r="J31" s="83"/>
      <c r="K31" s="83"/>
      <c r="L31" s="83"/>
      <c r="M31" s="83"/>
      <c r="N31" s="83"/>
      <c r="O31" s="83"/>
      <c r="T31" s="182" t="s">
        <v>414</v>
      </c>
      <c r="U31" s="183">
        <v>54.8</v>
      </c>
      <c r="V31" s="184">
        <v>53.3</v>
      </c>
    </row>
    <row r="32" spans="1:22" ht="18" customHeight="1">
      <c r="A32" s="83"/>
      <c r="B32" s="1347"/>
      <c r="C32" s="401" t="s">
        <v>626</v>
      </c>
      <c r="D32" s="398">
        <v>3</v>
      </c>
      <c r="E32" s="395">
        <v>54.3</v>
      </c>
      <c r="F32" s="399">
        <v>54.9</v>
      </c>
      <c r="G32" s="400">
        <v>55</v>
      </c>
      <c r="H32" s="83"/>
      <c r="I32" s="83"/>
      <c r="J32" s="83"/>
      <c r="K32" s="83"/>
      <c r="L32" s="83"/>
      <c r="M32" s="83"/>
      <c r="N32" s="83"/>
      <c r="O32" s="83"/>
      <c r="T32" s="182" t="s">
        <v>627</v>
      </c>
      <c r="U32" s="183">
        <v>55</v>
      </c>
      <c r="V32" s="184">
        <v>54.3</v>
      </c>
    </row>
    <row r="33" spans="1:22" ht="18" customHeight="1" thickBot="1">
      <c r="A33" s="83"/>
      <c r="B33" s="402" t="s">
        <v>7</v>
      </c>
      <c r="C33" s="403"/>
      <c r="D33" s="404">
        <v>3</v>
      </c>
      <c r="E33" s="405">
        <v>65.3</v>
      </c>
      <c r="F33" s="406">
        <v>66</v>
      </c>
      <c r="G33" s="407">
        <v>67.599999999999994</v>
      </c>
      <c r="H33" s="83"/>
      <c r="I33" s="83"/>
      <c r="J33" s="83"/>
      <c r="K33" s="83"/>
      <c r="L33" s="83"/>
      <c r="M33" s="83"/>
      <c r="N33" s="83"/>
      <c r="O33" s="83"/>
      <c r="T33" s="187" t="s">
        <v>628</v>
      </c>
      <c r="U33" s="188">
        <v>67.599999999999994</v>
      </c>
      <c r="V33" s="189">
        <v>65.3</v>
      </c>
    </row>
    <row r="34" spans="1:22" ht="18" customHeight="1" thickTop="1" thickBot="1">
      <c r="A34" s="83"/>
      <c r="B34" s="408" t="s">
        <v>8</v>
      </c>
      <c r="C34" s="409"/>
      <c r="D34" s="410">
        <v>25</v>
      </c>
      <c r="E34" s="411">
        <v>55.6</v>
      </c>
      <c r="F34" s="411">
        <v>56.4</v>
      </c>
      <c r="G34" s="412">
        <v>57.4</v>
      </c>
      <c r="H34" s="83"/>
      <c r="I34" s="83"/>
      <c r="J34" s="83"/>
      <c r="K34" s="83"/>
      <c r="L34" s="83"/>
      <c r="M34" s="83"/>
      <c r="N34" s="83"/>
      <c r="O34" s="83"/>
    </row>
    <row r="35" spans="1:22" ht="17.25" customHeight="1">
      <c r="A35" s="83"/>
      <c r="B35" s="1410">
        <v>7</v>
      </c>
      <c r="C35" s="1410"/>
      <c r="D35" s="1410"/>
      <c r="E35" s="1410"/>
      <c r="F35" s="1410"/>
      <c r="G35" s="1410"/>
      <c r="H35" s="1410"/>
      <c r="I35" s="1410"/>
      <c r="J35" s="1410"/>
      <c r="K35" s="83"/>
      <c r="L35" s="83"/>
      <c r="M35" s="83"/>
      <c r="N35" s="83"/>
      <c r="O35" s="83"/>
    </row>
    <row r="36" spans="1:22" ht="13.5" customHeight="1" thickBot="1">
      <c r="A36" s="83"/>
      <c r="B36" s="1411">
        <v>24</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57.4</v>
      </c>
      <c r="E39" s="369">
        <v>39.200000000000003</v>
      </c>
      <c r="F39" s="369">
        <v>55.9</v>
      </c>
      <c r="G39" s="369">
        <v>53.3</v>
      </c>
      <c r="H39" s="369">
        <v>64.5</v>
      </c>
      <c r="I39" s="369">
        <v>65.2</v>
      </c>
      <c r="J39" s="370">
        <v>62</v>
      </c>
      <c r="L39" s="83"/>
      <c r="M39" s="83"/>
      <c r="N39" s="83"/>
      <c r="O39" s="83"/>
    </row>
    <row r="40" spans="1:22" ht="18" customHeight="1">
      <c r="A40" s="83"/>
      <c r="B40" s="365"/>
      <c r="C40" s="371" t="s">
        <v>34</v>
      </c>
      <c r="D40" s="368">
        <v>60.4</v>
      </c>
      <c r="E40" s="369">
        <v>44</v>
      </c>
      <c r="F40" s="369">
        <v>54.8</v>
      </c>
      <c r="G40" s="369">
        <v>52.1</v>
      </c>
      <c r="H40" s="369">
        <v>67.7</v>
      </c>
      <c r="I40" s="369">
        <v>72.099999999999994</v>
      </c>
      <c r="J40" s="370">
        <v>69.099999999999994</v>
      </c>
      <c r="L40" s="83"/>
      <c r="M40" s="83"/>
      <c r="N40" s="83"/>
      <c r="O40" s="83"/>
    </row>
    <row r="41" spans="1:22" ht="18" customHeight="1" thickBot="1">
      <c r="A41" s="83"/>
      <c r="B41" s="372"/>
      <c r="C41" s="373" t="s">
        <v>35</v>
      </c>
      <c r="D41" s="374">
        <v>54.5</v>
      </c>
      <c r="E41" s="375">
        <v>34.200000000000003</v>
      </c>
      <c r="F41" s="375">
        <v>57</v>
      </c>
      <c r="G41" s="375">
        <v>54.6</v>
      </c>
      <c r="H41" s="375">
        <v>61.4</v>
      </c>
      <c r="I41" s="375">
        <v>58.6</v>
      </c>
      <c r="J41" s="376">
        <v>55.9</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665</v>
      </c>
      <c r="N44" s="379" t="s">
        <v>59</v>
      </c>
      <c r="O44" s="83"/>
    </row>
    <row r="45" spans="1:22" ht="18" customHeight="1">
      <c r="A45" s="83"/>
      <c r="B45" s="1318" t="s">
        <v>21</v>
      </c>
      <c r="C45" s="1319"/>
      <c r="D45" s="381" t="s">
        <v>277</v>
      </c>
      <c r="E45" s="381"/>
      <c r="F45" s="381"/>
      <c r="G45" s="381"/>
      <c r="H45" s="381"/>
      <c r="I45" s="381"/>
      <c r="J45" s="381"/>
      <c r="K45" s="381"/>
      <c r="L45" s="382">
        <v>54.9</v>
      </c>
      <c r="M45" s="382">
        <v>56.5</v>
      </c>
      <c r="N45" s="383">
        <v>52.3</v>
      </c>
      <c r="O45" s="83"/>
    </row>
    <row r="46" spans="1:22" ht="18" customHeight="1">
      <c r="A46" s="83"/>
      <c r="B46" s="1320"/>
      <c r="C46" s="1321"/>
      <c r="D46" s="381" t="s">
        <v>278</v>
      </c>
      <c r="E46" s="381"/>
      <c r="F46" s="381"/>
      <c r="G46" s="381"/>
      <c r="H46" s="381"/>
      <c r="I46" s="381"/>
      <c r="J46" s="381"/>
      <c r="K46" s="381"/>
      <c r="L46" s="382">
        <v>72.099999999999994</v>
      </c>
      <c r="M46" s="382">
        <v>69.7</v>
      </c>
      <c r="N46" s="383">
        <v>68.3</v>
      </c>
      <c r="O46" s="83"/>
    </row>
    <row r="47" spans="1:22" ht="18" customHeight="1">
      <c r="A47" s="83"/>
      <c r="B47" s="1322"/>
      <c r="C47" s="1323"/>
      <c r="D47" s="381" t="s">
        <v>279</v>
      </c>
      <c r="E47" s="381"/>
      <c r="F47" s="381"/>
      <c r="G47" s="381"/>
      <c r="H47" s="381"/>
      <c r="I47" s="381"/>
      <c r="J47" s="381"/>
      <c r="K47" s="381"/>
      <c r="L47" s="382">
        <v>84.5</v>
      </c>
      <c r="M47" s="382">
        <v>84.9</v>
      </c>
      <c r="N47" s="383">
        <v>84.8</v>
      </c>
      <c r="O47" s="83"/>
    </row>
    <row r="48" spans="1:22" ht="18" customHeight="1">
      <c r="A48" s="83"/>
      <c r="B48" s="1318" t="s">
        <v>630</v>
      </c>
      <c r="C48" s="1319"/>
      <c r="D48" s="381" t="s">
        <v>631</v>
      </c>
      <c r="E48" s="381"/>
      <c r="F48" s="381"/>
      <c r="G48" s="381"/>
      <c r="H48" s="381"/>
      <c r="I48" s="381"/>
      <c r="J48" s="381"/>
      <c r="K48" s="381"/>
      <c r="L48" s="382">
        <v>47.4</v>
      </c>
      <c r="M48" s="382">
        <v>47.7</v>
      </c>
      <c r="N48" s="383">
        <v>50.6</v>
      </c>
      <c r="O48" s="83"/>
    </row>
    <row r="49" spans="1:15" ht="18" customHeight="1">
      <c r="A49" s="83"/>
      <c r="B49" s="1322"/>
      <c r="C49" s="1323"/>
      <c r="D49" s="381" t="s">
        <v>282</v>
      </c>
      <c r="E49" s="381"/>
      <c r="F49" s="381"/>
      <c r="G49" s="381"/>
      <c r="H49" s="381"/>
      <c r="I49" s="381"/>
      <c r="J49" s="381"/>
      <c r="K49" s="381"/>
      <c r="L49" s="382">
        <v>35.6</v>
      </c>
      <c r="M49" s="382">
        <v>35</v>
      </c>
      <c r="N49" s="383">
        <v>33.200000000000003</v>
      </c>
      <c r="O49" s="83"/>
    </row>
    <row r="50" spans="1:15" ht="18" customHeight="1">
      <c r="A50" s="83"/>
      <c r="B50" s="1403" t="s">
        <v>283</v>
      </c>
      <c r="C50" s="1404"/>
      <c r="D50" s="381" t="s">
        <v>284</v>
      </c>
      <c r="E50" s="381"/>
      <c r="F50" s="381"/>
      <c r="G50" s="381"/>
      <c r="H50" s="381"/>
      <c r="I50" s="381"/>
      <c r="J50" s="381"/>
      <c r="K50" s="413"/>
      <c r="L50" s="382">
        <v>54.7</v>
      </c>
      <c r="M50" s="382">
        <v>52.3</v>
      </c>
      <c r="N50" s="383">
        <v>49</v>
      </c>
      <c r="O50" s="83"/>
    </row>
    <row r="51" spans="1:15" ht="18" customHeight="1">
      <c r="A51" s="83"/>
      <c r="B51" s="1405"/>
      <c r="C51" s="1406"/>
      <c r="D51" s="381" t="s">
        <v>285</v>
      </c>
      <c r="E51" s="381"/>
      <c r="F51" s="381"/>
      <c r="G51" s="381"/>
      <c r="H51" s="381"/>
      <c r="I51" s="381"/>
      <c r="J51" s="381"/>
      <c r="K51" s="413"/>
      <c r="L51" s="382">
        <v>53.6</v>
      </c>
      <c r="M51" s="382">
        <v>53</v>
      </c>
      <c r="N51" s="383">
        <v>51.5</v>
      </c>
      <c r="O51" s="83"/>
    </row>
    <row r="52" spans="1:15" ht="18" customHeight="1">
      <c r="A52" s="83"/>
      <c r="B52" s="1405"/>
      <c r="C52" s="1406"/>
      <c r="D52" s="381" t="s">
        <v>286</v>
      </c>
      <c r="E52" s="381"/>
      <c r="F52" s="381"/>
      <c r="G52" s="381"/>
      <c r="H52" s="381"/>
      <c r="I52" s="381"/>
      <c r="J52" s="381"/>
      <c r="K52" s="413"/>
      <c r="L52" s="382">
        <v>63.1</v>
      </c>
      <c r="M52" s="382">
        <v>63.5</v>
      </c>
      <c r="N52" s="383">
        <v>55.8</v>
      </c>
      <c r="O52" s="83"/>
    </row>
    <row r="53" spans="1:15" ht="18" customHeight="1">
      <c r="A53" s="83"/>
      <c r="B53" s="1405"/>
      <c r="C53" s="1406"/>
      <c r="D53" s="381" t="s">
        <v>287</v>
      </c>
      <c r="E53" s="381"/>
      <c r="F53" s="381"/>
      <c r="G53" s="381"/>
      <c r="H53" s="381"/>
      <c r="I53" s="381"/>
      <c r="J53" s="381"/>
      <c r="K53" s="413"/>
      <c r="L53" s="382">
        <v>3.9</v>
      </c>
      <c r="M53" s="382">
        <v>2.9</v>
      </c>
      <c r="N53" s="383">
        <v>3.4</v>
      </c>
      <c r="O53" s="83"/>
    </row>
    <row r="54" spans="1:15" ht="18" customHeight="1">
      <c r="A54" s="83"/>
      <c r="B54" s="1405"/>
      <c r="C54" s="1406"/>
      <c r="D54" s="381" t="s">
        <v>632</v>
      </c>
      <c r="E54" s="381"/>
      <c r="F54" s="381"/>
      <c r="G54" s="381"/>
      <c r="H54" s="381"/>
      <c r="I54" s="381"/>
      <c r="J54" s="381"/>
      <c r="K54" s="413"/>
      <c r="L54" s="382">
        <v>11.4</v>
      </c>
      <c r="M54" s="382">
        <v>10.7</v>
      </c>
      <c r="N54" s="383">
        <v>12.3</v>
      </c>
      <c r="O54" s="83"/>
    </row>
    <row r="55" spans="1:15" ht="18" customHeight="1">
      <c r="A55" s="83"/>
      <c r="B55" s="1405"/>
      <c r="C55" s="1406"/>
      <c r="D55" s="381" t="s">
        <v>289</v>
      </c>
      <c r="E55" s="381"/>
      <c r="F55" s="381"/>
      <c r="G55" s="381"/>
      <c r="H55" s="381"/>
      <c r="I55" s="381"/>
      <c r="J55" s="381"/>
      <c r="K55" s="413"/>
      <c r="L55" s="382">
        <v>31.6</v>
      </c>
      <c r="M55" s="382">
        <v>33.799999999999997</v>
      </c>
      <c r="N55" s="383">
        <v>29</v>
      </c>
      <c r="O55" s="83"/>
    </row>
    <row r="56" spans="1:15" ht="18" customHeight="1">
      <c r="A56" s="83"/>
      <c r="B56" s="1405"/>
      <c r="C56" s="1406"/>
      <c r="D56" s="381" t="s">
        <v>633</v>
      </c>
      <c r="E56" s="381"/>
      <c r="F56" s="381"/>
      <c r="G56" s="381"/>
      <c r="H56" s="381"/>
      <c r="I56" s="381"/>
      <c r="J56" s="381"/>
      <c r="K56" s="413"/>
      <c r="L56" s="382">
        <v>32.200000000000003</v>
      </c>
      <c r="M56" s="382">
        <v>33.200000000000003</v>
      </c>
      <c r="N56" s="383">
        <v>34.1</v>
      </c>
      <c r="O56" s="83"/>
    </row>
    <row r="57" spans="1:15" ht="18" customHeight="1">
      <c r="A57" s="83"/>
      <c r="B57" s="1407"/>
      <c r="C57" s="1408"/>
      <c r="D57" s="381" t="s">
        <v>634</v>
      </c>
      <c r="E57" s="381"/>
      <c r="F57" s="381"/>
      <c r="G57" s="381"/>
      <c r="H57" s="381"/>
      <c r="I57" s="381"/>
      <c r="J57" s="381"/>
      <c r="K57" s="413"/>
      <c r="L57" s="382">
        <v>25.6</v>
      </c>
      <c r="M57" s="382">
        <v>26.7</v>
      </c>
      <c r="N57" s="383">
        <v>23</v>
      </c>
      <c r="O57" s="83"/>
    </row>
    <row r="58" spans="1:15" ht="18" customHeight="1">
      <c r="A58" s="83"/>
      <c r="B58" s="1318" t="s">
        <v>424</v>
      </c>
      <c r="C58" s="1319"/>
      <c r="D58" s="414" t="s">
        <v>291</v>
      </c>
      <c r="E58" s="414"/>
      <c r="F58" s="414"/>
      <c r="G58" s="414"/>
      <c r="H58" s="414"/>
      <c r="I58" s="414"/>
      <c r="J58" s="415"/>
      <c r="K58" s="415"/>
      <c r="L58" s="382">
        <v>73.7</v>
      </c>
      <c r="M58" s="382">
        <v>74.5</v>
      </c>
      <c r="N58" s="383">
        <v>76.900000000000006</v>
      </c>
      <c r="O58" s="83"/>
    </row>
    <row r="59" spans="1:15" ht="18" customHeight="1">
      <c r="A59" s="83"/>
      <c r="B59" s="1322"/>
      <c r="C59" s="1323"/>
      <c r="D59" s="401" t="s">
        <v>292</v>
      </c>
      <c r="E59" s="381"/>
      <c r="F59" s="381"/>
      <c r="G59" s="381"/>
      <c r="H59" s="381"/>
      <c r="I59" s="381"/>
      <c r="J59" s="381"/>
      <c r="K59" s="413"/>
      <c r="L59" s="382">
        <v>37.1</v>
      </c>
      <c r="M59" s="382">
        <v>36.9</v>
      </c>
      <c r="N59" s="383">
        <v>37.1</v>
      </c>
      <c r="O59" s="83"/>
    </row>
    <row r="60" spans="1:15" ht="18" customHeight="1">
      <c r="A60" s="83"/>
      <c r="B60" s="1318" t="s">
        <v>293</v>
      </c>
      <c r="C60" s="1319"/>
      <c r="D60" s="381" t="s">
        <v>294</v>
      </c>
      <c r="E60" s="381"/>
      <c r="F60" s="381"/>
      <c r="G60" s="381"/>
      <c r="H60" s="381"/>
      <c r="I60" s="381"/>
      <c r="J60" s="381"/>
      <c r="K60" s="413"/>
      <c r="L60" s="382">
        <v>62.4</v>
      </c>
      <c r="M60" s="382">
        <v>62.1</v>
      </c>
      <c r="N60" s="383">
        <v>63.1</v>
      </c>
      <c r="O60" s="83"/>
    </row>
    <row r="61" spans="1:15" ht="18" customHeight="1">
      <c r="A61" s="83"/>
      <c r="B61" s="1322"/>
      <c r="C61" s="1323"/>
      <c r="D61" s="381" t="s">
        <v>295</v>
      </c>
      <c r="E61" s="381"/>
      <c r="F61" s="381"/>
      <c r="G61" s="381"/>
      <c r="H61" s="381"/>
      <c r="I61" s="381"/>
      <c r="J61" s="381"/>
      <c r="K61" s="413"/>
      <c r="L61" s="382">
        <v>6.6</v>
      </c>
      <c r="M61" s="382">
        <v>6.6</v>
      </c>
      <c r="N61" s="383">
        <v>6.1</v>
      </c>
      <c r="O61" s="83"/>
    </row>
    <row r="62" spans="1:15" ht="18" customHeight="1">
      <c r="A62" s="83"/>
      <c r="B62" s="1318" t="s">
        <v>300</v>
      </c>
      <c r="C62" s="1319"/>
      <c r="D62" s="381" t="s">
        <v>395</v>
      </c>
      <c r="E62" s="381"/>
      <c r="F62" s="381"/>
      <c r="G62" s="381"/>
      <c r="H62" s="381"/>
      <c r="I62" s="381"/>
      <c r="J62" s="381"/>
      <c r="K62" s="413"/>
      <c r="L62" s="382">
        <v>78.599999999999994</v>
      </c>
      <c r="M62" s="382">
        <v>79.2</v>
      </c>
      <c r="N62" s="383">
        <v>81.8</v>
      </c>
      <c r="O62" s="83"/>
    </row>
    <row r="63" spans="1:15" ht="18" customHeight="1">
      <c r="A63" s="83"/>
      <c r="B63" s="1320"/>
      <c r="C63" s="1321"/>
      <c r="D63" s="381" t="s">
        <v>302</v>
      </c>
      <c r="E63" s="381"/>
      <c r="F63" s="381"/>
      <c r="G63" s="381"/>
      <c r="H63" s="381"/>
      <c r="I63" s="381"/>
      <c r="J63" s="381"/>
      <c r="K63" s="413"/>
      <c r="L63" s="382">
        <v>47.1</v>
      </c>
      <c r="M63" s="382">
        <v>45.9</v>
      </c>
      <c r="N63" s="383">
        <v>45.5</v>
      </c>
      <c r="O63" s="83"/>
    </row>
    <row r="64" spans="1:15" ht="18" customHeight="1" thickBot="1">
      <c r="A64" s="83"/>
      <c r="B64" s="1343"/>
      <c r="C64" s="1344"/>
      <c r="D64" s="385" t="s">
        <v>303</v>
      </c>
      <c r="E64" s="385"/>
      <c r="F64" s="385"/>
      <c r="G64" s="385"/>
      <c r="H64" s="385"/>
      <c r="I64" s="385"/>
      <c r="J64" s="385"/>
      <c r="K64" s="416"/>
      <c r="L64" s="386">
        <v>15</v>
      </c>
      <c r="M64" s="386">
        <v>14.6</v>
      </c>
      <c r="N64" s="387">
        <v>12.3</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1712</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400</v>
      </c>
      <c r="E5" s="1409">
        <v>1.6</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15.3</v>
      </c>
      <c r="F9" s="369">
        <v>17.5</v>
      </c>
      <c r="G9" s="369">
        <v>16.5</v>
      </c>
      <c r="H9" s="369">
        <v>17</v>
      </c>
      <c r="I9" s="369">
        <v>20.8</v>
      </c>
      <c r="J9" s="370">
        <v>13</v>
      </c>
      <c r="K9" s="83"/>
      <c r="L9" s="83"/>
      <c r="M9" s="83"/>
      <c r="N9" s="83"/>
      <c r="O9" s="83"/>
    </row>
    <row r="10" spans="1:15" ht="18" customHeight="1">
      <c r="A10" s="83"/>
      <c r="B10" s="365"/>
      <c r="C10" s="371" t="s">
        <v>34</v>
      </c>
      <c r="D10" s="368">
        <v>49</v>
      </c>
      <c r="E10" s="369">
        <v>7.5</v>
      </c>
      <c r="F10" s="369">
        <v>9</v>
      </c>
      <c r="G10" s="369">
        <v>8.3000000000000007</v>
      </c>
      <c r="H10" s="369">
        <v>8.3000000000000007</v>
      </c>
      <c r="I10" s="369">
        <v>9.5</v>
      </c>
      <c r="J10" s="370">
        <v>6.5</v>
      </c>
      <c r="K10" s="83"/>
      <c r="L10" s="83"/>
      <c r="M10" s="83"/>
      <c r="N10" s="83"/>
      <c r="O10" s="83"/>
    </row>
    <row r="11" spans="1:15" ht="18" customHeight="1" thickBot="1">
      <c r="A11" s="83"/>
      <c r="B11" s="372"/>
      <c r="C11" s="373" t="s">
        <v>35</v>
      </c>
      <c r="D11" s="374">
        <v>51</v>
      </c>
      <c r="E11" s="375">
        <v>7.8</v>
      </c>
      <c r="F11" s="375">
        <v>8.5</v>
      </c>
      <c r="G11" s="375">
        <v>8.3000000000000007</v>
      </c>
      <c r="H11" s="375">
        <v>8.8000000000000007</v>
      </c>
      <c r="I11" s="375">
        <v>11.3</v>
      </c>
      <c r="J11" s="376">
        <v>6.5</v>
      </c>
      <c r="K11" s="83"/>
      <c r="L11" s="83"/>
      <c r="M11" s="83"/>
      <c r="N11" s="83"/>
      <c r="O11" s="83"/>
    </row>
    <row r="12" spans="1:15" ht="15" customHeight="1" thickBot="1">
      <c r="A12" s="83"/>
      <c r="B12" s="83"/>
      <c r="C12" s="83"/>
      <c r="D12" s="83"/>
      <c r="E12" s="83"/>
      <c r="F12" s="83"/>
      <c r="G12" s="83"/>
      <c r="H12" s="83"/>
      <c r="I12" s="83"/>
      <c r="J12" s="98" t="s">
        <v>669</v>
      </c>
      <c r="K12" s="83"/>
      <c r="L12" s="83"/>
      <c r="M12" s="83"/>
      <c r="N12" s="83"/>
      <c r="O12" s="83"/>
    </row>
    <row r="13" spans="1:15" ht="18" customHeight="1">
      <c r="A13" s="83"/>
      <c r="B13" s="1325" t="s">
        <v>275</v>
      </c>
      <c r="C13" s="1317"/>
      <c r="D13" s="1317"/>
      <c r="E13" s="1317"/>
      <c r="F13" s="377"/>
      <c r="G13" s="377"/>
      <c r="H13" s="378" t="s">
        <v>234</v>
      </c>
      <c r="I13" s="378" t="s">
        <v>665</v>
      </c>
      <c r="J13" s="379" t="s">
        <v>60</v>
      </c>
      <c r="K13" s="83"/>
      <c r="L13" s="83"/>
      <c r="M13" s="83"/>
      <c r="N13" s="83"/>
      <c r="O13" s="83"/>
    </row>
    <row r="14" spans="1:15" ht="18" customHeight="1">
      <c r="A14" s="83"/>
      <c r="B14" s="380" t="s">
        <v>670</v>
      </c>
      <c r="C14" s="381"/>
      <c r="D14" s="381"/>
      <c r="E14" s="381"/>
      <c r="F14" s="381"/>
      <c r="G14" s="381"/>
      <c r="H14" s="382">
        <v>5.9</v>
      </c>
      <c r="I14" s="382">
        <v>5.4</v>
      </c>
      <c r="J14" s="383">
        <v>5.5</v>
      </c>
      <c r="K14" s="83"/>
      <c r="L14" s="83"/>
      <c r="M14" s="83"/>
      <c r="N14" s="83"/>
      <c r="O14" s="83"/>
    </row>
    <row r="15" spans="1:15" ht="18" customHeight="1">
      <c r="A15" s="83"/>
      <c r="B15" s="380" t="s">
        <v>564</v>
      </c>
      <c r="C15" s="381"/>
      <c r="D15" s="381"/>
      <c r="E15" s="381"/>
      <c r="F15" s="381"/>
      <c r="G15" s="381"/>
      <c r="H15" s="382">
        <v>33.1</v>
      </c>
      <c r="I15" s="382">
        <v>34.299999999999997</v>
      </c>
      <c r="J15" s="383">
        <v>35.799999999999997</v>
      </c>
      <c r="K15" s="83"/>
      <c r="L15" s="83"/>
      <c r="M15" s="83"/>
      <c r="N15" s="83"/>
      <c r="O15" s="83"/>
    </row>
    <row r="16" spans="1:15" ht="18" customHeight="1">
      <c r="A16" s="83"/>
      <c r="B16" s="380" t="s">
        <v>565</v>
      </c>
      <c r="C16" s="381"/>
      <c r="D16" s="381"/>
      <c r="E16" s="381"/>
      <c r="F16" s="381"/>
      <c r="G16" s="381"/>
      <c r="H16" s="382">
        <v>28.5</v>
      </c>
      <c r="I16" s="382">
        <v>29.5</v>
      </c>
      <c r="J16" s="383">
        <v>28.5</v>
      </c>
      <c r="K16" s="83"/>
      <c r="L16" s="83"/>
      <c r="M16" s="83"/>
      <c r="N16" s="83"/>
      <c r="O16" s="83"/>
    </row>
    <row r="17" spans="1:22" ht="18" customHeight="1" thickBot="1">
      <c r="A17" s="83"/>
      <c r="B17" s="384" t="s">
        <v>566</v>
      </c>
      <c r="C17" s="385"/>
      <c r="D17" s="385"/>
      <c r="E17" s="385"/>
      <c r="F17" s="385"/>
      <c r="G17" s="385"/>
      <c r="H17" s="386">
        <v>42.8</v>
      </c>
      <c r="I17" s="386">
        <v>39.700000000000003</v>
      </c>
      <c r="J17" s="387">
        <v>39</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669</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665</v>
      </c>
      <c r="G24" s="389"/>
      <c r="H24" s="83"/>
      <c r="I24" s="83"/>
      <c r="J24" s="83"/>
      <c r="K24" s="83"/>
      <c r="L24" s="83"/>
      <c r="M24" s="83"/>
      <c r="N24" s="83"/>
      <c r="O24" s="83"/>
    </row>
    <row r="25" spans="1:22" ht="18" customHeight="1">
      <c r="A25" s="83"/>
      <c r="B25" s="1330"/>
      <c r="C25" s="1331"/>
      <c r="D25" s="1334"/>
      <c r="E25" s="344"/>
      <c r="F25" s="344" t="s">
        <v>621</v>
      </c>
      <c r="G25" s="391" t="s">
        <v>60</v>
      </c>
      <c r="H25" s="83"/>
      <c r="I25" s="83"/>
      <c r="J25" s="83"/>
      <c r="K25" s="83"/>
      <c r="L25" s="83"/>
      <c r="M25" s="83"/>
      <c r="N25" s="83"/>
      <c r="O25" s="83"/>
      <c r="T25" s="179"/>
      <c r="U25" s="180" t="s">
        <v>60</v>
      </c>
      <c r="V25" s="181" t="s">
        <v>234</v>
      </c>
    </row>
    <row r="26" spans="1:22" ht="18" customHeight="1">
      <c r="A26" s="83"/>
      <c r="B26" s="392" t="s">
        <v>1</v>
      </c>
      <c r="C26" s="393"/>
      <c r="D26" s="394">
        <v>2</v>
      </c>
      <c r="E26" s="395">
        <v>51</v>
      </c>
      <c r="F26" s="396">
        <v>52.4</v>
      </c>
      <c r="G26" s="397">
        <v>52.5</v>
      </c>
      <c r="H26" s="83"/>
      <c r="I26" s="83"/>
      <c r="J26" s="83"/>
      <c r="K26" s="83"/>
      <c r="L26" s="83"/>
      <c r="M26" s="83"/>
      <c r="N26" s="83"/>
      <c r="O26" s="83"/>
      <c r="T26" s="182" t="s">
        <v>622</v>
      </c>
      <c r="U26" s="183">
        <v>52.5</v>
      </c>
      <c r="V26" s="184">
        <v>51</v>
      </c>
    </row>
    <row r="27" spans="1:22" ht="18" customHeight="1">
      <c r="A27" s="83"/>
      <c r="B27" s="380" t="s">
        <v>2</v>
      </c>
      <c r="C27" s="381"/>
      <c r="D27" s="398">
        <v>2</v>
      </c>
      <c r="E27" s="395">
        <v>50.4</v>
      </c>
      <c r="F27" s="399">
        <v>51.4</v>
      </c>
      <c r="G27" s="400">
        <v>52.4</v>
      </c>
      <c r="H27" s="83"/>
      <c r="I27" s="83"/>
      <c r="J27" s="83"/>
      <c r="K27" s="83"/>
      <c r="L27" s="83"/>
      <c r="M27" s="83"/>
      <c r="N27" s="83"/>
      <c r="O27" s="83"/>
      <c r="T27" s="182" t="s">
        <v>623</v>
      </c>
      <c r="U27" s="183">
        <v>52.4</v>
      </c>
      <c r="V27" s="184">
        <v>50.4</v>
      </c>
    </row>
    <row r="28" spans="1:22" ht="18" customHeight="1">
      <c r="A28" s="83"/>
      <c r="B28" s="1345" t="s">
        <v>410</v>
      </c>
      <c r="C28" s="401" t="s">
        <v>4</v>
      </c>
      <c r="D28" s="398">
        <v>3</v>
      </c>
      <c r="E28" s="395">
        <v>72.900000000000006</v>
      </c>
      <c r="F28" s="399">
        <v>73.099999999999994</v>
      </c>
      <c r="G28" s="400">
        <v>74.2</v>
      </c>
      <c r="H28" s="83"/>
      <c r="I28" s="83"/>
      <c r="J28" s="83"/>
      <c r="K28" s="83"/>
      <c r="L28" s="83"/>
      <c r="M28" s="83"/>
      <c r="N28" s="83"/>
      <c r="O28" s="83"/>
      <c r="T28" s="186" t="s">
        <v>411</v>
      </c>
      <c r="U28" s="183">
        <v>74.2</v>
      </c>
      <c r="V28" s="184">
        <v>72.900000000000006</v>
      </c>
    </row>
    <row r="29" spans="1:22" ht="18" customHeight="1">
      <c r="A29" s="83"/>
      <c r="B29" s="1346"/>
      <c r="C29" s="401" t="s">
        <v>5</v>
      </c>
      <c r="D29" s="398">
        <v>6</v>
      </c>
      <c r="E29" s="395">
        <v>48.8</v>
      </c>
      <c r="F29" s="399">
        <v>49.6</v>
      </c>
      <c r="G29" s="400">
        <v>50.7</v>
      </c>
      <c r="H29" s="83"/>
      <c r="I29" s="83"/>
      <c r="J29" s="83"/>
      <c r="K29" s="83"/>
      <c r="L29" s="83"/>
      <c r="M29" s="83"/>
      <c r="N29" s="83"/>
      <c r="O29" s="83"/>
      <c r="T29" s="186" t="s">
        <v>412</v>
      </c>
      <c r="U29" s="183">
        <v>50.7</v>
      </c>
      <c r="V29" s="184">
        <v>48.8</v>
      </c>
    </row>
    <row r="30" spans="1:22" ht="18" customHeight="1">
      <c r="A30" s="83"/>
      <c r="B30" s="1346"/>
      <c r="C30" s="401" t="s">
        <v>6</v>
      </c>
      <c r="D30" s="398">
        <v>3</v>
      </c>
      <c r="E30" s="395">
        <v>52.5</v>
      </c>
      <c r="F30" s="399">
        <v>53.8</v>
      </c>
      <c r="G30" s="400">
        <v>54.5</v>
      </c>
      <c r="H30" s="83"/>
      <c r="I30" s="83"/>
      <c r="J30" s="83"/>
      <c r="K30" s="83"/>
      <c r="L30" s="83"/>
      <c r="M30" s="83"/>
      <c r="N30" s="83"/>
      <c r="O30" s="83"/>
      <c r="T30" s="182" t="s">
        <v>624</v>
      </c>
      <c r="U30" s="183">
        <v>54.5</v>
      </c>
      <c r="V30" s="184">
        <v>52.5</v>
      </c>
    </row>
    <row r="31" spans="1:22" ht="18" customHeight="1">
      <c r="A31" s="83"/>
      <c r="B31" s="1346"/>
      <c r="C31" s="401" t="s">
        <v>223</v>
      </c>
      <c r="D31" s="398">
        <v>3</v>
      </c>
      <c r="E31" s="395">
        <v>53.3</v>
      </c>
      <c r="F31" s="399">
        <v>53.9</v>
      </c>
      <c r="G31" s="400">
        <v>55</v>
      </c>
      <c r="H31" s="83"/>
      <c r="I31" s="83"/>
      <c r="J31" s="83"/>
      <c r="K31" s="83"/>
      <c r="L31" s="83"/>
      <c r="M31" s="83"/>
      <c r="N31" s="83"/>
      <c r="O31" s="83"/>
      <c r="T31" s="182" t="s">
        <v>414</v>
      </c>
      <c r="U31" s="183">
        <v>55</v>
      </c>
      <c r="V31" s="184">
        <v>53.3</v>
      </c>
    </row>
    <row r="32" spans="1:22" ht="18" customHeight="1">
      <c r="A32" s="83"/>
      <c r="B32" s="1347"/>
      <c r="C32" s="401" t="s">
        <v>626</v>
      </c>
      <c r="D32" s="398">
        <v>3</v>
      </c>
      <c r="E32" s="395">
        <v>54.3</v>
      </c>
      <c r="F32" s="399">
        <v>54.9</v>
      </c>
      <c r="G32" s="400">
        <v>55.9</v>
      </c>
      <c r="H32" s="83"/>
      <c r="I32" s="83"/>
      <c r="J32" s="83"/>
      <c r="K32" s="83"/>
      <c r="L32" s="83"/>
      <c r="M32" s="83"/>
      <c r="N32" s="83"/>
      <c r="O32" s="83"/>
      <c r="T32" s="182" t="s">
        <v>627</v>
      </c>
      <c r="U32" s="183">
        <v>55.9</v>
      </c>
      <c r="V32" s="184">
        <v>54.3</v>
      </c>
    </row>
    <row r="33" spans="1:22" ht="18" customHeight="1" thickBot="1">
      <c r="A33" s="83"/>
      <c r="B33" s="402" t="s">
        <v>7</v>
      </c>
      <c r="C33" s="403"/>
      <c r="D33" s="404">
        <v>3</v>
      </c>
      <c r="E33" s="405">
        <v>65.3</v>
      </c>
      <c r="F33" s="406">
        <v>66</v>
      </c>
      <c r="G33" s="407">
        <v>65.8</v>
      </c>
      <c r="H33" s="83"/>
      <c r="I33" s="83"/>
      <c r="J33" s="83"/>
      <c r="K33" s="83"/>
      <c r="L33" s="83"/>
      <c r="M33" s="83"/>
      <c r="N33" s="83"/>
      <c r="O33" s="83"/>
      <c r="T33" s="187" t="s">
        <v>628</v>
      </c>
      <c r="U33" s="188">
        <v>65.8</v>
      </c>
      <c r="V33" s="189">
        <v>65.3</v>
      </c>
    </row>
    <row r="34" spans="1:22" ht="18" customHeight="1" thickTop="1" thickBot="1">
      <c r="A34" s="83"/>
      <c r="B34" s="408" t="s">
        <v>8</v>
      </c>
      <c r="C34" s="409"/>
      <c r="D34" s="410">
        <v>25</v>
      </c>
      <c r="E34" s="411">
        <v>55.6</v>
      </c>
      <c r="F34" s="411">
        <v>56.4</v>
      </c>
      <c r="G34" s="412">
        <v>57.2</v>
      </c>
      <c r="H34" s="83"/>
      <c r="I34" s="83"/>
      <c r="J34" s="83"/>
      <c r="K34" s="83"/>
      <c r="L34" s="83"/>
      <c r="M34" s="83"/>
      <c r="N34" s="83"/>
      <c r="O34" s="83"/>
    </row>
    <row r="35" spans="1:22" ht="17.25" customHeight="1">
      <c r="A35" s="83"/>
      <c r="B35" s="1410">
        <v>9</v>
      </c>
      <c r="C35" s="1410"/>
      <c r="D35" s="1410"/>
      <c r="E35" s="1410"/>
      <c r="F35" s="1410"/>
      <c r="G35" s="1410"/>
      <c r="H35" s="1410"/>
      <c r="I35" s="1410"/>
      <c r="J35" s="1410"/>
      <c r="K35" s="83"/>
      <c r="L35" s="83"/>
      <c r="M35" s="83"/>
      <c r="N35" s="83"/>
      <c r="O35" s="83"/>
    </row>
    <row r="36" spans="1:22" ht="13.5" customHeight="1" thickBot="1">
      <c r="A36" s="83"/>
      <c r="B36" s="1411">
        <v>7</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57.2</v>
      </c>
      <c r="E39" s="369">
        <v>43.4</v>
      </c>
      <c r="F39" s="369">
        <v>54.3</v>
      </c>
      <c r="G39" s="369">
        <v>55.2</v>
      </c>
      <c r="H39" s="369">
        <v>65.900000000000006</v>
      </c>
      <c r="I39" s="369">
        <v>62.8</v>
      </c>
      <c r="J39" s="370">
        <v>59.4</v>
      </c>
      <c r="L39" s="83"/>
      <c r="M39" s="83"/>
      <c r="N39" s="83"/>
      <c r="O39" s="83"/>
    </row>
    <row r="40" spans="1:22" ht="18" customHeight="1">
      <c r="A40" s="83"/>
      <c r="B40" s="365"/>
      <c r="C40" s="371" t="s">
        <v>34</v>
      </c>
      <c r="D40" s="368">
        <v>61.1</v>
      </c>
      <c r="E40" s="369">
        <v>49.9</v>
      </c>
      <c r="F40" s="369">
        <v>56.1</v>
      </c>
      <c r="G40" s="369">
        <v>56.6</v>
      </c>
      <c r="H40" s="369">
        <v>70.900000000000006</v>
      </c>
      <c r="I40" s="369">
        <v>68.400000000000006</v>
      </c>
      <c r="J40" s="370">
        <v>63.8</v>
      </c>
      <c r="L40" s="83"/>
      <c r="M40" s="83"/>
      <c r="N40" s="83"/>
      <c r="O40" s="83"/>
    </row>
    <row r="41" spans="1:22" ht="18" customHeight="1" thickBot="1">
      <c r="A41" s="83"/>
      <c r="B41" s="372"/>
      <c r="C41" s="373" t="s">
        <v>35</v>
      </c>
      <c r="D41" s="374">
        <v>53.4</v>
      </c>
      <c r="E41" s="375">
        <v>37.200000000000003</v>
      </c>
      <c r="F41" s="375">
        <v>52.5</v>
      </c>
      <c r="G41" s="375">
        <v>53.7</v>
      </c>
      <c r="H41" s="375">
        <v>61.1</v>
      </c>
      <c r="I41" s="375">
        <v>58.1</v>
      </c>
      <c r="J41" s="376">
        <v>54.9</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665</v>
      </c>
      <c r="N44" s="379" t="s">
        <v>60</v>
      </c>
      <c r="O44" s="83"/>
    </row>
    <row r="45" spans="1:22" ht="18" customHeight="1">
      <c r="A45" s="83"/>
      <c r="B45" s="1318" t="s">
        <v>21</v>
      </c>
      <c r="C45" s="1319"/>
      <c r="D45" s="381" t="s">
        <v>277</v>
      </c>
      <c r="E45" s="381"/>
      <c r="F45" s="381"/>
      <c r="G45" s="381"/>
      <c r="H45" s="381"/>
      <c r="I45" s="381"/>
      <c r="J45" s="381"/>
      <c r="K45" s="381"/>
      <c r="L45" s="382">
        <v>54.9</v>
      </c>
      <c r="M45" s="382">
        <v>56.5</v>
      </c>
      <c r="N45" s="383">
        <v>57</v>
      </c>
      <c r="O45" s="83"/>
    </row>
    <row r="46" spans="1:22" ht="18" customHeight="1">
      <c r="A46" s="83"/>
      <c r="B46" s="1320"/>
      <c r="C46" s="1321"/>
      <c r="D46" s="381" t="s">
        <v>278</v>
      </c>
      <c r="E46" s="381"/>
      <c r="F46" s="381"/>
      <c r="G46" s="381"/>
      <c r="H46" s="381"/>
      <c r="I46" s="381"/>
      <c r="J46" s="381"/>
      <c r="K46" s="381"/>
      <c r="L46" s="382">
        <v>72.099999999999994</v>
      </c>
      <c r="M46" s="382">
        <v>69.7</v>
      </c>
      <c r="N46" s="383">
        <v>74</v>
      </c>
      <c r="O46" s="83"/>
    </row>
    <row r="47" spans="1:22" ht="18" customHeight="1">
      <c r="A47" s="83"/>
      <c r="B47" s="1322"/>
      <c r="C47" s="1323"/>
      <c r="D47" s="381" t="s">
        <v>279</v>
      </c>
      <c r="E47" s="381"/>
      <c r="F47" s="381"/>
      <c r="G47" s="381"/>
      <c r="H47" s="381"/>
      <c r="I47" s="381"/>
      <c r="J47" s="381"/>
      <c r="K47" s="381"/>
      <c r="L47" s="382">
        <v>84.5</v>
      </c>
      <c r="M47" s="382">
        <v>84.9</v>
      </c>
      <c r="N47" s="383">
        <v>87.5</v>
      </c>
      <c r="O47" s="83"/>
    </row>
    <row r="48" spans="1:22" ht="18" customHeight="1">
      <c r="A48" s="83"/>
      <c r="B48" s="1318" t="s">
        <v>630</v>
      </c>
      <c r="C48" s="1319"/>
      <c r="D48" s="381" t="s">
        <v>631</v>
      </c>
      <c r="E48" s="381"/>
      <c r="F48" s="381"/>
      <c r="G48" s="381"/>
      <c r="H48" s="381"/>
      <c r="I48" s="381"/>
      <c r="J48" s="381"/>
      <c r="K48" s="381"/>
      <c r="L48" s="382">
        <v>47.4</v>
      </c>
      <c r="M48" s="382">
        <v>47.7</v>
      </c>
      <c r="N48" s="383">
        <v>47.3</v>
      </c>
      <c r="O48" s="83"/>
    </row>
    <row r="49" spans="1:15" ht="18" customHeight="1">
      <c r="A49" s="83"/>
      <c r="B49" s="1322"/>
      <c r="C49" s="1323"/>
      <c r="D49" s="381" t="s">
        <v>282</v>
      </c>
      <c r="E49" s="381"/>
      <c r="F49" s="381"/>
      <c r="G49" s="381"/>
      <c r="H49" s="381"/>
      <c r="I49" s="381"/>
      <c r="J49" s="381"/>
      <c r="K49" s="381"/>
      <c r="L49" s="382">
        <v>35.6</v>
      </c>
      <c r="M49" s="382">
        <v>35</v>
      </c>
      <c r="N49" s="383">
        <v>36.799999999999997</v>
      </c>
      <c r="O49" s="83"/>
    </row>
    <row r="50" spans="1:15" ht="18" customHeight="1">
      <c r="A50" s="83"/>
      <c r="B50" s="1403" t="s">
        <v>283</v>
      </c>
      <c r="C50" s="1404"/>
      <c r="D50" s="381" t="s">
        <v>284</v>
      </c>
      <c r="E50" s="381"/>
      <c r="F50" s="381"/>
      <c r="G50" s="381"/>
      <c r="H50" s="381"/>
      <c r="I50" s="381"/>
      <c r="J50" s="381"/>
      <c r="K50" s="413"/>
      <c r="L50" s="382">
        <v>54.7</v>
      </c>
      <c r="M50" s="382">
        <v>52.3</v>
      </c>
      <c r="N50" s="383">
        <v>55.6</v>
      </c>
      <c r="O50" s="83"/>
    </row>
    <row r="51" spans="1:15" ht="18" customHeight="1">
      <c r="A51" s="83"/>
      <c r="B51" s="1405"/>
      <c r="C51" s="1406"/>
      <c r="D51" s="381" t="s">
        <v>285</v>
      </c>
      <c r="E51" s="381"/>
      <c r="F51" s="381"/>
      <c r="G51" s="381"/>
      <c r="H51" s="381"/>
      <c r="I51" s="381"/>
      <c r="J51" s="381"/>
      <c r="K51" s="413"/>
      <c r="L51" s="382">
        <v>53.6</v>
      </c>
      <c r="M51" s="382">
        <v>53</v>
      </c>
      <c r="N51" s="383">
        <v>46.7</v>
      </c>
      <c r="O51" s="83"/>
    </row>
    <row r="52" spans="1:15" ht="18" customHeight="1">
      <c r="A52" s="83"/>
      <c r="B52" s="1405"/>
      <c r="C52" s="1406"/>
      <c r="D52" s="381" t="s">
        <v>286</v>
      </c>
      <c r="E52" s="381"/>
      <c r="F52" s="381"/>
      <c r="G52" s="381"/>
      <c r="H52" s="381"/>
      <c r="I52" s="381"/>
      <c r="J52" s="381"/>
      <c r="K52" s="413"/>
      <c r="L52" s="382">
        <v>63.1</v>
      </c>
      <c r="M52" s="382">
        <v>63.5</v>
      </c>
      <c r="N52" s="383">
        <v>64</v>
      </c>
      <c r="O52" s="83"/>
    </row>
    <row r="53" spans="1:15" ht="18" customHeight="1">
      <c r="A53" s="83"/>
      <c r="B53" s="1405"/>
      <c r="C53" s="1406"/>
      <c r="D53" s="381" t="s">
        <v>287</v>
      </c>
      <c r="E53" s="381"/>
      <c r="F53" s="381"/>
      <c r="G53" s="381"/>
      <c r="H53" s="381"/>
      <c r="I53" s="381"/>
      <c r="J53" s="381"/>
      <c r="K53" s="413"/>
      <c r="L53" s="382">
        <v>3.9</v>
      </c>
      <c r="M53" s="382">
        <v>2.9</v>
      </c>
      <c r="N53" s="383">
        <v>3.5</v>
      </c>
      <c r="O53" s="83"/>
    </row>
    <row r="54" spans="1:15" ht="18" customHeight="1">
      <c r="A54" s="83"/>
      <c r="B54" s="1405"/>
      <c r="C54" s="1406"/>
      <c r="D54" s="381" t="s">
        <v>632</v>
      </c>
      <c r="E54" s="381"/>
      <c r="F54" s="381"/>
      <c r="G54" s="381"/>
      <c r="H54" s="381"/>
      <c r="I54" s="381"/>
      <c r="J54" s="381"/>
      <c r="K54" s="413"/>
      <c r="L54" s="382">
        <v>11.4</v>
      </c>
      <c r="M54" s="382">
        <v>10.7</v>
      </c>
      <c r="N54" s="383">
        <v>10</v>
      </c>
      <c r="O54" s="83"/>
    </row>
    <row r="55" spans="1:15" ht="18" customHeight="1">
      <c r="A55" s="83"/>
      <c r="B55" s="1405"/>
      <c r="C55" s="1406"/>
      <c r="D55" s="381" t="s">
        <v>289</v>
      </c>
      <c r="E55" s="381"/>
      <c r="F55" s="381"/>
      <c r="G55" s="381"/>
      <c r="H55" s="381"/>
      <c r="I55" s="381"/>
      <c r="J55" s="381"/>
      <c r="K55" s="413"/>
      <c r="L55" s="382">
        <v>31.6</v>
      </c>
      <c r="M55" s="382">
        <v>33.799999999999997</v>
      </c>
      <c r="N55" s="383">
        <v>34</v>
      </c>
      <c r="O55" s="83"/>
    </row>
    <row r="56" spans="1:15" ht="18" customHeight="1">
      <c r="A56" s="83"/>
      <c r="B56" s="1405"/>
      <c r="C56" s="1406"/>
      <c r="D56" s="381" t="s">
        <v>633</v>
      </c>
      <c r="E56" s="381"/>
      <c r="F56" s="381"/>
      <c r="G56" s="381"/>
      <c r="H56" s="381"/>
      <c r="I56" s="381"/>
      <c r="J56" s="381"/>
      <c r="K56" s="413"/>
      <c r="L56" s="382">
        <v>32.200000000000003</v>
      </c>
      <c r="M56" s="382">
        <v>33.200000000000003</v>
      </c>
      <c r="N56" s="383">
        <v>27.5</v>
      </c>
      <c r="O56" s="83"/>
    </row>
    <row r="57" spans="1:15" ht="18" customHeight="1">
      <c r="A57" s="83"/>
      <c r="B57" s="1407"/>
      <c r="C57" s="1408"/>
      <c r="D57" s="381" t="s">
        <v>634</v>
      </c>
      <c r="E57" s="381"/>
      <c r="F57" s="381"/>
      <c r="G57" s="381"/>
      <c r="H57" s="381"/>
      <c r="I57" s="381"/>
      <c r="J57" s="381"/>
      <c r="K57" s="413"/>
      <c r="L57" s="382">
        <v>25.6</v>
      </c>
      <c r="M57" s="382">
        <v>26.7</v>
      </c>
      <c r="N57" s="383">
        <v>23</v>
      </c>
      <c r="O57" s="83"/>
    </row>
    <row r="58" spans="1:15" ht="18" customHeight="1">
      <c r="A58" s="83"/>
      <c r="B58" s="1318" t="s">
        <v>424</v>
      </c>
      <c r="C58" s="1319"/>
      <c r="D58" s="414" t="s">
        <v>291</v>
      </c>
      <c r="E58" s="414"/>
      <c r="F58" s="414"/>
      <c r="G58" s="414"/>
      <c r="H58" s="414"/>
      <c r="I58" s="414"/>
      <c r="J58" s="415"/>
      <c r="K58" s="415"/>
      <c r="L58" s="382">
        <v>73.7</v>
      </c>
      <c r="M58" s="382">
        <v>74.5</v>
      </c>
      <c r="N58" s="383">
        <v>75</v>
      </c>
      <c r="O58" s="83"/>
    </row>
    <row r="59" spans="1:15" ht="18" customHeight="1">
      <c r="A59" s="83"/>
      <c r="B59" s="1322"/>
      <c r="C59" s="1323"/>
      <c r="D59" s="401" t="s">
        <v>292</v>
      </c>
      <c r="E59" s="381"/>
      <c r="F59" s="381"/>
      <c r="G59" s="381"/>
      <c r="H59" s="381"/>
      <c r="I59" s="381"/>
      <c r="J59" s="381"/>
      <c r="K59" s="413"/>
      <c r="L59" s="382">
        <v>37.1</v>
      </c>
      <c r="M59" s="382">
        <v>36.9</v>
      </c>
      <c r="N59" s="383">
        <v>36</v>
      </c>
      <c r="O59" s="83"/>
    </row>
    <row r="60" spans="1:15" ht="18" customHeight="1">
      <c r="A60" s="83"/>
      <c r="B60" s="1318" t="s">
        <v>293</v>
      </c>
      <c r="C60" s="1319"/>
      <c r="D60" s="381" t="s">
        <v>294</v>
      </c>
      <c r="E60" s="381"/>
      <c r="F60" s="381"/>
      <c r="G60" s="381"/>
      <c r="H60" s="381"/>
      <c r="I60" s="381"/>
      <c r="J60" s="381"/>
      <c r="K60" s="413"/>
      <c r="L60" s="382">
        <v>62.4</v>
      </c>
      <c r="M60" s="382">
        <v>62.1</v>
      </c>
      <c r="N60" s="383">
        <v>66.8</v>
      </c>
      <c r="O60" s="83"/>
    </row>
    <row r="61" spans="1:15" ht="18" customHeight="1">
      <c r="A61" s="83"/>
      <c r="B61" s="1322"/>
      <c r="C61" s="1323"/>
      <c r="D61" s="381" t="s">
        <v>295</v>
      </c>
      <c r="E61" s="381"/>
      <c r="F61" s="381"/>
      <c r="G61" s="381"/>
      <c r="H61" s="381"/>
      <c r="I61" s="381"/>
      <c r="J61" s="381"/>
      <c r="K61" s="413"/>
      <c r="L61" s="382">
        <v>6.6</v>
      </c>
      <c r="M61" s="382">
        <v>6.6</v>
      </c>
      <c r="N61" s="383">
        <v>9.8000000000000007</v>
      </c>
      <c r="O61" s="83"/>
    </row>
    <row r="62" spans="1:15" ht="18" customHeight="1">
      <c r="A62" s="83"/>
      <c r="B62" s="1318" t="s">
        <v>300</v>
      </c>
      <c r="C62" s="1319"/>
      <c r="D62" s="381" t="s">
        <v>395</v>
      </c>
      <c r="E62" s="381"/>
      <c r="F62" s="381"/>
      <c r="G62" s="381"/>
      <c r="H62" s="381"/>
      <c r="I62" s="381"/>
      <c r="J62" s="381"/>
      <c r="K62" s="413"/>
      <c r="L62" s="382">
        <v>78.599999999999994</v>
      </c>
      <c r="M62" s="382">
        <v>79.2</v>
      </c>
      <c r="N62" s="383">
        <v>77.5</v>
      </c>
      <c r="O62" s="83"/>
    </row>
    <row r="63" spans="1:15" ht="18" customHeight="1">
      <c r="A63" s="83"/>
      <c r="B63" s="1320"/>
      <c r="C63" s="1321"/>
      <c r="D63" s="381" t="s">
        <v>302</v>
      </c>
      <c r="E63" s="381"/>
      <c r="F63" s="381"/>
      <c r="G63" s="381"/>
      <c r="H63" s="381"/>
      <c r="I63" s="381"/>
      <c r="J63" s="381"/>
      <c r="K63" s="413"/>
      <c r="L63" s="382">
        <v>47.1</v>
      </c>
      <c r="M63" s="382">
        <v>45.9</v>
      </c>
      <c r="N63" s="383">
        <v>45.8</v>
      </c>
      <c r="O63" s="83"/>
    </row>
    <row r="64" spans="1:15" ht="18" customHeight="1" thickBot="1">
      <c r="A64" s="83"/>
      <c r="B64" s="1343"/>
      <c r="C64" s="1344"/>
      <c r="D64" s="385" t="s">
        <v>303</v>
      </c>
      <c r="E64" s="385"/>
      <c r="F64" s="385"/>
      <c r="G64" s="385"/>
      <c r="H64" s="385"/>
      <c r="I64" s="385"/>
      <c r="J64" s="385"/>
      <c r="K64" s="416"/>
      <c r="L64" s="386">
        <v>15</v>
      </c>
      <c r="M64" s="386">
        <v>14.6</v>
      </c>
      <c r="N64" s="387">
        <v>16</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1713</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729</v>
      </c>
      <c r="E5" s="1409">
        <v>2.9159999999999999</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14.5</v>
      </c>
      <c r="F9" s="369">
        <v>17.8</v>
      </c>
      <c r="G9" s="369">
        <v>16.899999999999999</v>
      </c>
      <c r="H9" s="369">
        <v>17.3</v>
      </c>
      <c r="I9" s="369">
        <v>19.600000000000001</v>
      </c>
      <c r="J9" s="370">
        <v>13.9</v>
      </c>
      <c r="K9" s="83"/>
      <c r="L9" s="83"/>
      <c r="M9" s="83"/>
      <c r="N9" s="83"/>
      <c r="O9" s="83"/>
    </row>
    <row r="10" spans="1:15" ht="18" customHeight="1">
      <c r="A10" s="83"/>
      <c r="B10" s="365"/>
      <c r="C10" s="371" t="s">
        <v>34</v>
      </c>
      <c r="D10" s="368">
        <v>49.9</v>
      </c>
      <c r="E10" s="369">
        <v>7.5</v>
      </c>
      <c r="F10" s="369">
        <v>9.1999999999999993</v>
      </c>
      <c r="G10" s="369">
        <v>8.6</v>
      </c>
      <c r="H10" s="369">
        <v>8.6</v>
      </c>
      <c r="I10" s="369">
        <v>9.6</v>
      </c>
      <c r="J10" s="370">
        <v>6.3</v>
      </c>
      <c r="K10" s="83"/>
      <c r="L10" s="83"/>
      <c r="M10" s="83"/>
      <c r="N10" s="83"/>
      <c r="O10" s="83"/>
    </row>
    <row r="11" spans="1:15" ht="18" customHeight="1" thickBot="1">
      <c r="A11" s="83"/>
      <c r="B11" s="372"/>
      <c r="C11" s="373" t="s">
        <v>35</v>
      </c>
      <c r="D11" s="374">
        <v>50.1</v>
      </c>
      <c r="E11" s="375">
        <v>7</v>
      </c>
      <c r="F11" s="375">
        <v>8.6</v>
      </c>
      <c r="G11" s="375">
        <v>8.1999999999999993</v>
      </c>
      <c r="H11" s="375">
        <v>8.6</v>
      </c>
      <c r="I11" s="375">
        <v>10</v>
      </c>
      <c r="J11" s="376">
        <v>7.5</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665</v>
      </c>
      <c r="J13" s="379" t="s">
        <v>61</v>
      </c>
      <c r="K13" s="83"/>
      <c r="L13" s="83"/>
      <c r="M13" s="83"/>
      <c r="N13" s="83"/>
      <c r="O13" s="83"/>
    </row>
    <row r="14" spans="1:15" ht="18" customHeight="1">
      <c r="A14" s="83"/>
      <c r="B14" s="380" t="s">
        <v>636</v>
      </c>
      <c r="C14" s="381"/>
      <c r="D14" s="381"/>
      <c r="E14" s="381"/>
      <c r="F14" s="381"/>
      <c r="G14" s="381"/>
      <c r="H14" s="382">
        <v>5.9</v>
      </c>
      <c r="I14" s="382">
        <v>5.4</v>
      </c>
      <c r="J14" s="383">
        <v>6.2</v>
      </c>
      <c r="K14" s="83"/>
      <c r="L14" s="83"/>
      <c r="M14" s="83"/>
      <c r="N14" s="83"/>
      <c r="O14" s="83"/>
    </row>
    <row r="15" spans="1:15" ht="18" customHeight="1">
      <c r="A15" s="83"/>
      <c r="B15" s="380" t="s">
        <v>564</v>
      </c>
      <c r="C15" s="381"/>
      <c r="D15" s="381"/>
      <c r="E15" s="381"/>
      <c r="F15" s="381"/>
      <c r="G15" s="381"/>
      <c r="H15" s="382">
        <v>33.1</v>
      </c>
      <c r="I15" s="382">
        <v>34.299999999999997</v>
      </c>
      <c r="J15" s="383">
        <v>33.5</v>
      </c>
      <c r="K15" s="83"/>
      <c r="L15" s="83"/>
      <c r="M15" s="83"/>
      <c r="N15" s="83"/>
      <c r="O15" s="83"/>
    </row>
    <row r="16" spans="1:15" ht="18" customHeight="1">
      <c r="A16" s="83"/>
      <c r="B16" s="380" t="s">
        <v>565</v>
      </c>
      <c r="C16" s="381"/>
      <c r="D16" s="381"/>
      <c r="E16" s="381"/>
      <c r="F16" s="381"/>
      <c r="G16" s="381"/>
      <c r="H16" s="382">
        <v>28.5</v>
      </c>
      <c r="I16" s="382">
        <v>29.5</v>
      </c>
      <c r="J16" s="383">
        <v>31</v>
      </c>
      <c r="K16" s="83"/>
      <c r="L16" s="83"/>
      <c r="M16" s="83"/>
      <c r="N16" s="83"/>
      <c r="O16" s="83"/>
    </row>
    <row r="17" spans="1:22" ht="18" customHeight="1" thickBot="1">
      <c r="A17" s="83"/>
      <c r="B17" s="384" t="s">
        <v>566</v>
      </c>
      <c r="C17" s="385"/>
      <c r="D17" s="385"/>
      <c r="E17" s="385"/>
      <c r="F17" s="385"/>
      <c r="G17" s="385"/>
      <c r="H17" s="386">
        <v>42.8</v>
      </c>
      <c r="I17" s="386">
        <v>39.700000000000003</v>
      </c>
      <c r="J17" s="387">
        <v>37.9</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665</v>
      </c>
      <c r="G24" s="389"/>
      <c r="H24" s="83"/>
      <c r="I24" s="83"/>
      <c r="J24" s="83"/>
      <c r="K24" s="83"/>
      <c r="L24" s="83"/>
      <c r="M24" s="83"/>
      <c r="N24" s="83"/>
      <c r="O24" s="83"/>
    </row>
    <row r="25" spans="1:22" ht="18" customHeight="1">
      <c r="A25" s="83"/>
      <c r="B25" s="1330"/>
      <c r="C25" s="1331"/>
      <c r="D25" s="1334"/>
      <c r="E25" s="344"/>
      <c r="F25" s="344" t="s">
        <v>621</v>
      </c>
      <c r="G25" s="391" t="s">
        <v>61</v>
      </c>
      <c r="H25" s="83"/>
      <c r="I25" s="83"/>
      <c r="J25" s="83"/>
      <c r="K25" s="83"/>
      <c r="L25" s="83"/>
      <c r="M25" s="83"/>
      <c r="N25" s="83"/>
      <c r="O25" s="83"/>
      <c r="T25" s="179"/>
      <c r="U25" s="180" t="s">
        <v>61</v>
      </c>
      <c r="V25" s="181" t="s">
        <v>234</v>
      </c>
    </row>
    <row r="26" spans="1:22" ht="18" customHeight="1">
      <c r="A26" s="83"/>
      <c r="B26" s="392" t="s">
        <v>1</v>
      </c>
      <c r="C26" s="393"/>
      <c r="D26" s="394">
        <v>2</v>
      </c>
      <c r="E26" s="395">
        <v>51</v>
      </c>
      <c r="F26" s="396">
        <v>52.4</v>
      </c>
      <c r="G26" s="397">
        <v>54</v>
      </c>
      <c r="H26" s="83"/>
      <c r="I26" s="83"/>
      <c r="J26" s="83"/>
      <c r="K26" s="83"/>
      <c r="L26" s="83"/>
      <c r="M26" s="83"/>
      <c r="N26" s="83"/>
      <c r="O26" s="83"/>
      <c r="T26" s="182" t="s">
        <v>622</v>
      </c>
      <c r="U26" s="183">
        <v>54</v>
      </c>
      <c r="V26" s="184">
        <v>51</v>
      </c>
    </row>
    <row r="27" spans="1:22" ht="18" customHeight="1">
      <c r="A27" s="83"/>
      <c r="B27" s="380" t="s">
        <v>2</v>
      </c>
      <c r="C27" s="381"/>
      <c r="D27" s="398">
        <v>2</v>
      </c>
      <c r="E27" s="395">
        <v>50.4</v>
      </c>
      <c r="F27" s="399">
        <v>51.4</v>
      </c>
      <c r="G27" s="400">
        <v>50.8</v>
      </c>
      <c r="H27" s="83"/>
      <c r="I27" s="83"/>
      <c r="J27" s="83"/>
      <c r="K27" s="83"/>
      <c r="L27" s="83"/>
      <c r="M27" s="83"/>
      <c r="N27" s="83"/>
      <c r="O27" s="83"/>
      <c r="T27" s="182" t="s">
        <v>623</v>
      </c>
      <c r="U27" s="183">
        <v>50.8</v>
      </c>
      <c r="V27" s="184">
        <v>50.4</v>
      </c>
    </row>
    <row r="28" spans="1:22" ht="18" customHeight="1">
      <c r="A28" s="83"/>
      <c r="B28" s="1345" t="s">
        <v>410</v>
      </c>
      <c r="C28" s="401" t="s">
        <v>4</v>
      </c>
      <c r="D28" s="398">
        <v>3</v>
      </c>
      <c r="E28" s="395">
        <v>72.900000000000006</v>
      </c>
      <c r="F28" s="399">
        <v>73.099999999999994</v>
      </c>
      <c r="G28" s="400">
        <v>74.400000000000006</v>
      </c>
      <c r="H28" s="83"/>
      <c r="I28" s="83"/>
      <c r="J28" s="83"/>
      <c r="K28" s="83"/>
      <c r="L28" s="83"/>
      <c r="M28" s="83"/>
      <c r="N28" s="83"/>
      <c r="O28" s="83"/>
      <c r="T28" s="186" t="s">
        <v>411</v>
      </c>
      <c r="U28" s="183">
        <v>74.400000000000006</v>
      </c>
      <c r="V28" s="184">
        <v>72.900000000000006</v>
      </c>
    </row>
    <row r="29" spans="1:22" ht="18" customHeight="1">
      <c r="A29" s="83"/>
      <c r="B29" s="1346"/>
      <c r="C29" s="401" t="s">
        <v>5</v>
      </c>
      <c r="D29" s="398">
        <v>6</v>
      </c>
      <c r="E29" s="395">
        <v>48.8</v>
      </c>
      <c r="F29" s="399">
        <v>49.6</v>
      </c>
      <c r="G29" s="400">
        <v>50.4</v>
      </c>
      <c r="H29" s="83"/>
      <c r="I29" s="83"/>
      <c r="J29" s="83"/>
      <c r="K29" s="83"/>
      <c r="L29" s="83"/>
      <c r="M29" s="83"/>
      <c r="N29" s="83"/>
      <c r="O29" s="83"/>
      <c r="T29" s="186" t="s">
        <v>412</v>
      </c>
      <c r="U29" s="183">
        <v>50.4</v>
      </c>
      <c r="V29" s="184">
        <v>48.8</v>
      </c>
    </row>
    <row r="30" spans="1:22" ht="18" customHeight="1">
      <c r="A30" s="83"/>
      <c r="B30" s="1346"/>
      <c r="C30" s="401" t="s">
        <v>6</v>
      </c>
      <c r="D30" s="398">
        <v>3</v>
      </c>
      <c r="E30" s="395">
        <v>52.5</v>
      </c>
      <c r="F30" s="399">
        <v>53.8</v>
      </c>
      <c r="G30" s="400">
        <v>56</v>
      </c>
      <c r="H30" s="83"/>
      <c r="I30" s="83"/>
      <c r="J30" s="83"/>
      <c r="K30" s="83"/>
      <c r="L30" s="83"/>
      <c r="M30" s="83"/>
      <c r="N30" s="83"/>
      <c r="O30" s="83"/>
      <c r="T30" s="182" t="s">
        <v>624</v>
      </c>
      <c r="U30" s="183">
        <v>56</v>
      </c>
      <c r="V30" s="184">
        <v>52.5</v>
      </c>
    </row>
    <row r="31" spans="1:22" ht="18" customHeight="1">
      <c r="A31" s="83"/>
      <c r="B31" s="1346"/>
      <c r="C31" s="401" t="s">
        <v>223</v>
      </c>
      <c r="D31" s="398">
        <v>3</v>
      </c>
      <c r="E31" s="395">
        <v>53.3</v>
      </c>
      <c r="F31" s="399">
        <v>53.9</v>
      </c>
      <c r="G31" s="400">
        <v>54.4</v>
      </c>
      <c r="H31" s="83"/>
      <c r="I31" s="83"/>
      <c r="J31" s="83"/>
      <c r="K31" s="83"/>
      <c r="L31" s="83"/>
      <c r="M31" s="83"/>
      <c r="N31" s="83"/>
      <c r="O31" s="83"/>
      <c r="T31" s="182" t="s">
        <v>414</v>
      </c>
      <c r="U31" s="183">
        <v>54.4</v>
      </c>
      <c r="V31" s="184">
        <v>53.3</v>
      </c>
    </row>
    <row r="32" spans="1:22" ht="18" customHeight="1">
      <c r="A32" s="83"/>
      <c r="B32" s="1347"/>
      <c r="C32" s="401" t="s">
        <v>12</v>
      </c>
      <c r="D32" s="398">
        <v>3</v>
      </c>
      <c r="E32" s="395">
        <v>54.3</v>
      </c>
      <c r="F32" s="399">
        <v>54.9</v>
      </c>
      <c r="G32" s="400">
        <v>55.4</v>
      </c>
      <c r="H32" s="83"/>
      <c r="I32" s="83"/>
      <c r="J32" s="83"/>
      <c r="K32" s="83"/>
      <c r="L32" s="83"/>
      <c r="M32" s="83"/>
      <c r="N32" s="83"/>
      <c r="O32" s="83"/>
      <c r="T32" s="182" t="s">
        <v>627</v>
      </c>
      <c r="U32" s="183">
        <v>55.4</v>
      </c>
      <c r="V32" s="184">
        <v>54.3</v>
      </c>
    </row>
    <row r="33" spans="1:22" ht="18" customHeight="1" thickBot="1">
      <c r="A33" s="83"/>
      <c r="B33" s="402" t="s">
        <v>7</v>
      </c>
      <c r="C33" s="403"/>
      <c r="D33" s="404">
        <v>3</v>
      </c>
      <c r="E33" s="405">
        <v>65.3</v>
      </c>
      <c r="F33" s="406">
        <v>66</v>
      </c>
      <c r="G33" s="407">
        <v>66.3</v>
      </c>
      <c r="H33" s="83"/>
      <c r="I33" s="83"/>
      <c r="J33" s="83"/>
      <c r="K33" s="83"/>
      <c r="L33" s="83"/>
      <c r="M33" s="83"/>
      <c r="N33" s="83"/>
      <c r="O33" s="83"/>
      <c r="T33" s="187" t="s">
        <v>628</v>
      </c>
      <c r="U33" s="188">
        <v>66.3</v>
      </c>
      <c r="V33" s="189">
        <v>65.3</v>
      </c>
    </row>
    <row r="34" spans="1:22" ht="18" customHeight="1" thickTop="1" thickBot="1">
      <c r="A34" s="83"/>
      <c r="B34" s="408" t="s">
        <v>8</v>
      </c>
      <c r="C34" s="409"/>
      <c r="D34" s="410">
        <v>25</v>
      </c>
      <c r="E34" s="411">
        <v>55.6</v>
      </c>
      <c r="F34" s="411">
        <v>56.4</v>
      </c>
      <c r="G34" s="412">
        <v>57.3</v>
      </c>
      <c r="H34" s="83"/>
      <c r="I34" s="83"/>
      <c r="J34" s="83"/>
      <c r="K34" s="83"/>
      <c r="L34" s="83"/>
      <c r="M34" s="83"/>
      <c r="N34" s="83"/>
      <c r="O34" s="83"/>
    </row>
    <row r="35" spans="1:22" ht="17.25" customHeight="1">
      <c r="A35" s="83"/>
      <c r="B35" s="1410">
        <v>8</v>
      </c>
      <c r="C35" s="1410"/>
      <c r="D35" s="1410"/>
      <c r="E35" s="1410"/>
      <c r="F35" s="1410"/>
      <c r="G35" s="1410"/>
      <c r="H35" s="1410"/>
      <c r="I35" s="1410"/>
      <c r="J35" s="1410"/>
      <c r="K35" s="83"/>
      <c r="L35" s="83"/>
      <c r="M35" s="83"/>
      <c r="N35" s="83"/>
      <c r="O35" s="83"/>
    </row>
    <row r="36" spans="1:22" ht="13.5" customHeight="1" thickBot="1">
      <c r="A36" s="83"/>
      <c r="B36" s="1411">
        <v>25</v>
      </c>
      <c r="C36" s="1411"/>
      <c r="D36" s="1411"/>
      <c r="E36" s="1411"/>
      <c r="F36" s="1411"/>
      <c r="G36" s="1411"/>
      <c r="H36" s="1411"/>
      <c r="I36" s="1411"/>
      <c r="J36" s="321" t="s">
        <v>646</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57.3</v>
      </c>
      <c r="E39" s="369">
        <v>49</v>
      </c>
      <c r="F39" s="369">
        <v>50.8</v>
      </c>
      <c r="G39" s="369">
        <v>54.3</v>
      </c>
      <c r="H39" s="369">
        <v>62.7</v>
      </c>
      <c r="I39" s="369">
        <v>64.7</v>
      </c>
      <c r="J39" s="370">
        <v>60.6</v>
      </c>
      <c r="L39" s="83"/>
      <c r="M39" s="83"/>
      <c r="N39" s="83"/>
      <c r="O39" s="83"/>
    </row>
    <row r="40" spans="1:22" ht="18" customHeight="1">
      <c r="A40" s="83"/>
      <c r="B40" s="365"/>
      <c r="C40" s="371" t="s">
        <v>34</v>
      </c>
      <c r="D40" s="368">
        <v>59.4</v>
      </c>
      <c r="E40" s="369">
        <v>53.5</v>
      </c>
      <c r="F40" s="369">
        <v>58.6</v>
      </c>
      <c r="G40" s="369">
        <v>54.2</v>
      </c>
      <c r="H40" s="369">
        <v>62.3</v>
      </c>
      <c r="I40" s="369">
        <v>64.400000000000006</v>
      </c>
      <c r="J40" s="370">
        <v>63.4</v>
      </c>
      <c r="L40" s="83"/>
      <c r="M40" s="83"/>
      <c r="N40" s="83"/>
      <c r="O40" s="83"/>
    </row>
    <row r="41" spans="1:22" ht="18" customHeight="1" thickBot="1">
      <c r="A41" s="83"/>
      <c r="B41" s="372"/>
      <c r="C41" s="373" t="s">
        <v>35</v>
      </c>
      <c r="D41" s="374">
        <v>55.1</v>
      </c>
      <c r="E41" s="375">
        <v>44.1</v>
      </c>
      <c r="F41" s="375">
        <v>42.5</v>
      </c>
      <c r="G41" s="375">
        <v>54.4</v>
      </c>
      <c r="H41" s="375">
        <v>63</v>
      </c>
      <c r="I41" s="375">
        <v>65</v>
      </c>
      <c r="J41" s="376">
        <v>58.2</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646</v>
      </c>
      <c r="O43" s="83"/>
    </row>
    <row r="44" spans="1:22" ht="18" customHeight="1">
      <c r="A44" s="83"/>
      <c r="B44" s="361"/>
      <c r="C44" s="362"/>
      <c r="D44" s="1317" t="s">
        <v>275</v>
      </c>
      <c r="E44" s="1317"/>
      <c r="F44" s="1317"/>
      <c r="G44" s="1317"/>
      <c r="H44" s="1317"/>
      <c r="I44" s="1317"/>
      <c r="J44" s="1317"/>
      <c r="K44" s="1348"/>
      <c r="L44" s="378" t="s">
        <v>234</v>
      </c>
      <c r="M44" s="378" t="s">
        <v>665</v>
      </c>
      <c r="N44" s="379" t="s">
        <v>61</v>
      </c>
      <c r="O44" s="83"/>
    </row>
    <row r="45" spans="1:22" ht="18" customHeight="1">
      <c r="A45" s="83"/>
      <c r="B45" s="1318" t="s">
        <v>21</v>
      </c>
      <c r="C45" s="1319"/>
      <c r="D45" s="381" t="s">
        <v>277</v>
      </c>
      <c r="E45" s="381"/>
      <c r="F45" s="381"/>
      <c r="G45" s="381"/>
      <c r="H45" s="381"/>
      <c r="I45" s="381"/>
      <c r="J45" s="381"/>
      <c r="K45" s="381"/>
      <c r="L45" s="382">
        <v>54.9</v>
      </c>
      <c r="M45" s="382">
        <v>56.5</v>
      </c>
      <c r="N45" s="383">
        <v>56.4</v>
      </c>
      <c r="O45" s="83"/>
    </row>
    <row r="46" spans="1:22" ht="18" customHeight="1">
      <c r="A46" s="83"/>
      <c r="B46" s="1320"/>
      <c r="C46" s="1321"/>
      <c r="D46" s="381" t="s">
        <v>278</v>
      </c>
      <c r="E46" s="381"/>
      <c r="F46" s="381"/>
      <c r="G46" s="381"/>
      <c r="H46" s="381"/>
      <c r="I46" s="381"/>
      <c r="J46" s="381"/>
      <c r="K46" s="381"/>
      <c r="L46" s="382">
        <v>72.099999999999994</v>
      </c>
      <c r="M46" s="382">
        <v>69.7</v>
      </c>
      <c r="N46" s="383">
        <v>70</v>
      </c>
      <c r="O46" s="83"/>
    </row>
    <row r="47" spans="1:22" ht="18" customHeight="1">
      <c r="A47" s="83"/>
      <c r="B47" s="1322"/>
      <c r="C47" s="1323"/>
      <c r="D47" s="381" t="s">
        <v>279</v>
      </c>
      <c r="E47" s="381"/>
      <c r="F47" s="381"/>
      <c r="G47" s="381"/>
      <c r="H47" s="381"/>
      <c r="I47" s="381"/>
      <c r="J47" s="381"/>
      <c r="K47" s="381"/>
      <c r="L47" s="382">
        <v>84.5</v>
      </c>
      <c r="M47" s="382">
        <v>84.9</v>
      </c>
      <c r="N47" s="383">
        <v>85</v>
      </c>
      <c r="O47" s="83"/>
    </row>
    <row r="48" spans="1:22" ht="18" customHeight="1">
      <c r="A48" s="83"/>
      <c r="B48" s="1318" t="s">
        <v>671</v>
      </c>
      <c r="C48" s="1319"/>
      <c r="D48" s="381" t="s">
        <v>631</v>
      </c>
      <c r="E48" s="381"/>
      <c r="F48" s="381"/>
      <c r="G48" s="381"/>
      <c r="H48" s="381"/>
      <c r="I48" s="381"/>
      <c r="J48" s="381"/>
      <c r="K48" s="381"/>
      <c r="L48" s="382">
        <v>47.4</v>
      </c>
      <c r="M48" s="382">
        <v>47.7</v>
      </c>
      <c r="N48" s="383">
        <v>49.8</v>
      </c>
      <c r="O48" s="83"/>
    </row>
    <row r="49" spans="1:15" ht="18" customHeight="1">
      <c r="A49" s="83"/>
      <c r="B49" s="1322"/>
      <c r="C49" s="1323"/>
      <c r="D49" s="381" t="s">
        <v>282</v>
      </c>
      <c r="E49" s="381"/>
      <c r="F49" s="381"/>
      <c r="G49" s="381"/>
      <c r="H49" s="381"/>
      <c r="I49" s="381"/>
      <c r="J49" s="381"/>
      <c r="K49" s="381"/>
      <c r="L49" s="382">
        <v>35.6</v>
      </c>
      <c r="M49" s="382">
        <v>35</v>
      </c>
      <c r="N49" s="383">
        <v>34.299999999999997</v>
      </c>
      <c r="O49" s="83"/>
    </row>
    <row r="50" spans="1:15" ht="18" customHeight="1">
      <c r="A50" s="83"/>
      <c r="B50" s="1403" t="s">
        <v>283</v>
      </c>
      <c r="C50" s="1404"/>
      <c r="D50" s="381" t="s">
        <v>284</v>
      </c>
      <c r="E50" s="381"/>
      <c r="F50" s="381"/>
      <c r="G50" s="381"/>
      <c r="H50" s="381"/>
      <c r="I50" s="381"/>
      <c r="J50" s="381"/>
      <c r="K50" s="413"/>
      <c r="L50" s="382">
        <v>54.7</v>
      </c>
      <c r="M50" s="382">
        <v>52.3</v>
      </c>
      <c r="N50" s="383">
        <v>51.3</v>
      </c>
      <c r="O50" s="83"/>
    </row>
    <row r="51" spans="1:15" ht="18" customHeight="1">
      <c r="A51" s="83"/>
      <c r="B51" s="1405"/>
      <c r="C51" s="1406"/>
      <c r="D51" s="381" t="s">
        <v>285</v>
      </c>
      <c r="E51" s="381"/>
      <c r="F51" s="381"/>
      <c r="G51" s="381"/>
      <c r="H51" s="381"/>
      <c r="I51" s="381"/>
      <c r="J51" s="381"/>
      <c r="K51" s="413"/>
      <c r="L51" s="382">
        <v>53.6</v>
      </c>
      <c r="M51" s="382">
        <v>53</v>
      </c>
      <c r="N51" s="383">
        <v>56</v>
      </c>
      <c r="O51" s="83"/>
    </row>
    <row r="52" spans="1:15" ht="18" customHeight="1">
      <c r="A52" s="83"/>
      <c r="B52" s="1405"/>
      <c r="C52" s="1406"/>
      <c r="D52" s="381" t="s">
        <v>286</v>
      </c>
      <c r="E52" s="381"/>
      <c r="F52" s="381"/>
      <c r="G52" s="381"/>
      <c r="H52" s="381"/>
      <c r="I52" s="381"/>
      <c r="J52" s="381"/>
      <c r="K52" s="413"/>
      <c r="L52" s="382">
        <v>63.1</v>
      </c>
      <c r="M52" s="382">
        <v>63.5</v>
      </c>
      <c r="N52" s="383">
        <v>60.2</v>
      </c>
      <c r="O52" s="83"/>
    </row>
    <row r="53" spans="1:15" ht="18" customHeight="1">
      <c r="A53" s="83"/>
      <c r="B53" s="1405"/>
      <c r="C53" s="1406"/>
      <c r="D53" s="381" t="s">
        <v>287</v>
      </c>
      <c r="E53" s="381"/>
      <c r="F53" s="381"/>
      <c r="G53" s="381"/>
      <c r="H53" s="381"/>
      <c r="I53" s="381"/>
      <c r="J53" s="381"/>
      <c r="K53" s="413"/>
      <c r="L53" s="382">
        <v>3.9</v>
      </c>
      <c r="M53" s="382">
        <v>2.9</v>
      </c>
      <c r="N53" s="383">
        <v>3.3</v>
      </c>
      <c r="O53" s="83"/>
    </row>
    <row r="54" spans="1:15" ht="18" customHeight="1">
      <c r="A54" s="83"/>
      <c r="B54" s="1405"/>
      <c r="C54" s="1406"/>
      <c r="D54" s="381" t="s">
        <v>672</v>
      </c>
      <c r="E54" s="381"/>
      <c r="F54" s="381"/>
      <c r="G54" s="381"/>
      <c r="H54" s="381"/>
      <c r="I54" s="381"/>
      <c r="J54" s="381"/>
      <c r="K54" s="413"/>
      <c r="L54" s="382">
        <v>11.4</v>
      </c>
      <c r="M54" s="382">
        <v>10.7</v>
      </c>
      <c r="N54" s="383">
        <v>12.6</v>
      </c>
      <c r="O54" s="83"/>
    </row>
    <row r="55" spans="1:15" ht="18" customHeight="1">
      <c r="A55" s="83"/>
      <c r="B55" s="1405"/>
      <c r="C55" s="1406"/>
      <c r="D55" s="381" t="s">
        <v>289</v>
      </c>
      <c r="E55" s="381"/>
      <c r="F55" s="381"/>
      <c r="G55" s="381"/>
      <c r="H55" s="381"/>
      <c r="I55" s="381"/>
      <c r="J55" s="381"/>
      <c r="K55" s="413"/>
      <c r="L55" s="382">
        <v>31.6</v>
      </c>
      <c r="M55" s="382">
        <v>33.799999999999997</v>
      </c>
      <c r="N55" s="383">
        <v>37</v>
      </c>
      <c r="O55" s="83"/>
    </row>
    <row r="56" spans="1:15" ht="18" customHeight="1">
      <c r="A56" s="83"/>
      <c r="B56" s="1405"/>
      <c r="C56" s="1406"/>
      <c r="D56" s="381" t="s">
        <v>633</v>
      </c>
      <c r="E56" s="381"/>
      <c r="F56" s="381"/>
      <c r="G56" s="381"/>
      <c r="H56" s="381"/>
      <c r="I56" s="381"/>
      <c r="J56" s="381"/>
      <c r="K56" s="413"/>
      <c r="L56" s="382">
        <v>32.200000000000003</v>
      </c>
      <c r="M56" s="382">
        <v>33.200000000000003</v>
      </c>
      <c r="N56" s="383">
        <v>33.799999999999997</v>
      </c>
      <c r="O56" s="83"/>
    </row>
    <row r="57" spans="1:15" ht="18" customHeight="1">
      <c r="A57" s="83"/>
      <c r="B57" s="1407"/>
      <c r="C57" s="1408"/>
      <c r="D57" s="381" t="s">
        <v>634</v>
      </c>
      <c r="E57" s="381"/>
      <c r="F57" s="381"/>
      <c r="G57" s="381"/>
      <c r="H57" s="381"/>
      <c r="I57" s="381"/>
      <c r="J57" s="381"/>
      <c r="K57" s="413"/>
      <c r="L57" s="382">
        <v>25.6</v>
      </c>
      <c r="M57" s="382">
        <v>26.7</v>
      </c>
      <c r="N57" s="383">
        <v>29.8</v>
      </c>
      <c r="O57" s="83"/>
    </row>
    <row r="58" spans="1:15" ht="18" customHeight="1">
      <c r="A58" s="83"/>
      <c r="B58" s="1318" t="s">
        <v>424</v>
      </c>
      <c r="C58" s="1319"/>
      <c r="D58" s="414" t="s">
        <v>291</v>
      </c>
      <c r="E58" s="414"/>
      <c r="F58" s="414"/>
      <c r="G58" s="414"/>
      <c r="H58" s="414"/>
      <c r="I58" s="414"/>
      <c r="J58" s="415"/>
      <c r="K58" s="415"/>
      <c r="L58" s="382">
        <v>73.7</v>
      </c>
      <c r="M58" s="382">
        <v>74.5</v>
      </c>
      <c r="N58" s="383">
        <v>72.7</v>
      </c>
      <c r="O58" s="83"/>
    </row>
    <row r="59" spans="1:15" ht="18" customHeight="1">
      <c r="A59" s="83"/>
      <c r="B59" s="1322"/>
      <c r="C59" s="1323"/>
      <c r="D59" s="401" t="s">
        <v>292</v>
      </c>
      <c r="E59" s="381"/>
      <c r="F59" s="381"/>
      <c r="G59" s="381"/>
      <c r="H59" s="381"/>
      <c r="I59" s="381"/>
      <c r="J59" s="381"/>
      <c r="K59" s="413"/>
      <c r="L59" s="382">
        <v>37.1</v>
      </c>
      <c r="M59" s="382">
        <v>36.9</v>
      </c>
      <c r="N59" s="383">
        <v>34.700000000000003</v>
      </c>
      <c r="O59" s="83"/>
    </row>
    <row r="60" spans="1:15" ht="18" customHeight="1">
      <c r="A60" s="83"/>
      <c r="B60" s="1318" t="s">
        <v>293</v>
      </c>
      <c r="C60" s="1319"/>
      <c r="D60" s="381" t="s">
        <v>294</v>
      </c>
      <c r="E60" s="381"/>
      <c r="F60" s="381"/>
      <c r="G60" s="381"/>
      <c r="H60" s="381"/>
      <c r="I60" s="381"/>
      <c r="J60" s="381"/>
      <c r="K60" s="413"/>
      <c r="L60" s="382">
        <v>62.4</v>
      </c>
      <c r="M60" s="382">
        <v>62.1</v>
      </c>
      <c r="N60" s="383">
        <v>62.6</v>
      </c>
      <c r="O60" s="83"/>
    </row>
    <row r="61" spans="1:15" ht="18" customHeight="1">
      <c r="A61" s="83"/>
      <c r="B61" s="1322"/>
      <c r="C61" s="1323"/>
      <c r="D61" s="381" t="s">
        <v>295</v>
      </c>
      <c r="E61" s="381"/>
      <c r="F61" s="381"/>
      <c r="G61" s="381"/>
      <c r="H61" s="381"/>
      <c r="I61" s="381"/>
      <c r="J61" s="381"/>
      <c r="K61" s="413"/>
      <c r="L61" s="382">
        <v>6.6</v>
      </c>
      <c r="M61" s="382">
        <v>6.6</v>
      </c>
      <c r="N61" s="383">
        <v>6.3</v>
      </c>
      <c r="O61" s="83"/>
    </row>
    <row r="62" spans="1:15" ht="18" customHeight="1">
      <c r="A62" s="83"/>
      <c r="B62" s="1318" t="s">
        <v>300</v>
      </c>
      <c r="C62" s="1319"/>
      <c r="D62" s="381" t="s">
        <v>395</v>
      </c>
      <c r="E62" s="381"/>
      <c r="F62" s="381"/>
      <c r="G62" s="381"/>
      <c r="H62" s="381"/>
      <c r="I62" s="381"/>
      <c r="J62" s="381"/>
      <c r="K62" s="413"/>
      <c r="L62" s="382">
        <v>78.599999999999994</v>
      </c>
      <c r="M62" s="382">
        <v>79.2</v>
      </c>
      <c r="N62" s="383">
        <v>77.400000000000006</v>
      </c>
      <c r="O62" s="83"/>
    </row>
    <row r="63" spans="1:15" ht="18" customHeight="1">
      <c r="A63" s="83"/>
      <c r="B63" s="1320"/>
      <c r="C63" s="1321"/>
      <c r="D63" s="381" t="s">
        <v>302</v>
      </c>
      <c r="E63" s="381"/>
      <c r="F63" s="381"/>
      <c r="G63" s="381"/>
      <c r="H63" s="381"/>
      <c r="I63" s="381"/>
      <c r="J63" s="381"/>
      <c r="K63" s="413"/>
      <c r="L63" s="382">
        <v>47.1</v>
      </c>
      <c r="M63" s="382">
        <v>45.9</v>
      </c>
      <c r="N63" s="383">
        <v>49.5</v>
      </c>
      <c r="O63" s="83"/>
    </row>
    <row r="64" spans="1:15" ht="18" customHeight="1" thickBot="1">
      <c r="A64" s="83"/>
      <c r="B64" s="1343"/>
      <c r="C64" s="1344"/>
      <c r="D64" s="385" t="s">
        <v>303</v>
      </c>
      <c r="E64" s="385"/>
      <c r="F64" s="385"/>
      <c r="G64" s="385"/>
      <c r="H64" s="385"/>
      <c r="I64" s="385"/>
      <c r="J64" s="385"/>
      <c r="K64" s="416"/>
      <c r="L64" s="386">
        <v>15</v>
      </c>
      <c r="M64" s="386">
        <v>14.6</v>
      </c>
      <c r="N64" s="387">
        <v>14.4</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1714</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1436</v>
      </c>
      <c r="E5" s="1409">
        <v>5.7439999999999998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17.399999999999999</v>
      </c>
      <c r="F9" s="369">
        <v>19.7</v>
      </c>
      <c r="G9" s="369">
        <v>17.7</v>
      </c>
      <c r="H9" s="369">
        <v>15.2</v>
      </c>
      <c r="I9" s="369">
        <v>18.100000000000001</v>
      </c>
      <c r="J9" s="370">
        <v>11.9</v>
      </c>
      <c r="K9" s="83"/>
      <c r="L9" s="83"/>
      <c r="M9" s="83"/>
      <c r="N9" s="83"/>
      <c r="O9" s="83"/>
    </row>
    <row r="10" spans="1:15" ht="18" customHeight="1">
      <c r="A10" s="83"/>
      <c r="B10" s="365"/>
      <c r="C10" s="371" t="s">
        <v>34</v>
      </c>
      <c r="D10" s="368">
        <v>50.7</v>
      </c>
      <c r="E10" s="369">
        <v>9.1</v>
      </c>
      <c r="F10" s="369">
        <v>10.199999999999999</v>
      </c>
      <c r="G10" s="369">
        <v>9.1999999999999993</v>
      </c>
      <c r="H10" s="369">
        <v>7.7</v>
      </c>
      <c r="I10" s="369">
        <v>8.9</v>
      </c>
      <c r="J10" s="370">
        <v>5.6</v>
      </c>
      <c r="K10" s="83"/>
      <c r="L10" s="83"/>
      <c r="M10" s="83"/>
      <c r="N10" s="83"/>
      <c r="O10" s="83"/>
    </row>
    <row r="11" spans="1:15" ht="18" customHeight="1" thickBot="1">
      <c r="A11" s="83"/>
      <c r="B11" s="372"/>
      <c r="C11" s="373" t="s">
        <v>35</v>
      </c>
      <c r="D11" s="374">
        <v>49.3</v>
      </c>
      <c r="E11" s="375">
        <v>8.3000000000000007</v>
      </c>
      <c r="F11" s="375">
        <v>9.5</v>
      </c>
      <c r="G11" s="375">
        <v>8.5</v>
      </c>
      <c r="H11" s="375">
        <v>7.5</v>
      </c>
      <c r="I11" s="375">
        <v>9.1999999999999993</v>
      </c>
      <c r="J11" s="376">
        <v>6.3</v>
      </c>
      <c r="K11" s="83"/>
      <c r="L11" s="83"/>
      <c r="M11" s="83"/>
      <c r="N11" s="83"/>
      <c r="O11" s="83"/>
    </row>
    <row r="12" spans="1:15" ht="15" customHeight="1" thickBot="1">
      <c r="A12" s="83"/>
      <c r="B12" s="83"/>
      <c r="C12" s="83"/>
      <c r="D12" s="83"/>
      <c r="E12" s="83"/>
      <c r="F12" s="83"/>
      <c r="G12" s="83"/>
      <c r="H12" s="83"/>
      <c r="I12" s="83"/>
      <c r="J12" s="98" t="s">
        <v>673</v>
      </c>
      <c r="K12" s="83"/>
      <c r="L12" s="83"/>
      <c r="M12" s="83"/>
      <c r="N12" s="83"/>
      <c r="O12" s="83"/>
    </row>
    <row r="13" spans="1:15" ht="18" customHeight="1">
      <c r="A13" s="83"/>
      <c r="B13" s="1325" t="s">
        <v>275</v>
      </c>
      <c r="C13" s="1317"/>
      <c r="D13" s="1317"/>
      <c r="E13" s="1317"/>
      <c r="F13" s="377"/>
      <c r="G13" s="377"/>
      <c r="H13" s="378" t="s">
        <v>234</v>
      </c>
      <c r="I13" s="378" t="s">
        <v>665</v>
      </c>
      <c r="J13" s="379" t="s">
        <v>62</v>
      </c>
      <c r="K13" s="83"/>
      <c r="L13" s="83"/>
      <c r="M13" s="83"/>
      <c r="N13" s="83"/>
      <c r="O13" s="83"/>
    </row>
    <row r="14" spans="1:15" ht="18" customHeight="1">
      <c r="A14" s="83"/>
      <c r="B14" s="380" t="s">
        <v>674</v>
      </c>
      <c r="C14" s="381"/>
      <c r="D14" s="381"/>
      <c r="E14" s="381"/>
      <c r="F14" s="381"/>
      <c r="G14" s="381"/>
      <c r="H14" s="382">
        <v>5.9</v>
      </c>
      <c r="I14" s="382">
        <v>5.4</v>
      </c>
      <c r="J14" s="383">
        <v>4.9000000000000004</v>
      </c>
      <c r="K14" s="83"/>
      <c r="L14" s="83"/>
      <c r="M14" s="83"/>
      <c r="N14" s="83"/>
      <c r="O14" s="83"/>
    </row>
    <row r="15" spans="1:15" ht="18" customHeight="1">
      <c r="A15" s="83"/>
      <c r="B15" s="380" t="s">
        <v>564</v>
      </c>
      <c r="C15" s="381"/>
      <c r="D15" s="381"/>
      <c r="E15" s="381"/>
      <c r="F15" s="381"/>
      <c r="G15" s="381"/>
      <c r="H15" s="382">
        <v>33.1</v>
      </c>
      <c r="I15" s="382">
        <v>34.299999999999997</v>
      </c>
      <c r="J15" s="383">
        <v>36.4</v>
      </c>
      <c r="K15" s="83"/>
      <c r="L15" s="83"/>
      <c r="M15" s="83"/>
      <c r="N15" s="83"/>
      <c r="O15" s="83"/>
    </row>
    <row r="16" spans="1:15" ht="18" customHeight="1">
      <c r="A16" s="83"/>
      <c r="B16" s="380" t="s">
        <v>565</v>
      </c>
      <c r="C16" s="381"/>
      <c r="D16" s="381"/>
      <c r="E16" s="381"/>
      <c r="F16" s="381"/>
      <c r="G16" s="381"/>
      <c r="H16" s="382">
        <v>28.5</v>
      </c>
      <c r="I16" s="382">
        <v>29.5</v>
      </c>
      <c r="J16" s="383">
        <v>31</v>
      </c>
      <c r="K16" s="83"/>
      <c r="L16" s="83"/>
      <c r="M16" s="83"/>
      <c r="N16" s="83"/>
      <c r="O16" s="83"/>
    </row>
    <row r="17" spans="1:22" ht="18" customHeight="1" thickBot="1">
      <c r="A17" s="83"/>
      <c r="B17" s="384" t="s">
        <v>566</v>
      </c>
      <c r="C17" s="385"/>
      <c r="D17" s="385"/>
      <c r="E17" s="385"/>
      <c r="F17" s="385"/>
      <c r="G17" s="385"/>
      <c r="H17" s="386">
        <v>42.8</v>
      </c>
      <c r="I17" s="386">
        <v>39.700000000000003</v>
      </c>
      <c r="J17" s="387">
        <v>42.8</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673</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665</v>
      </c>
      <c r="G24" s="389"/>
      <c r="H24" s="83"/>
      <c r="I24" s="83"/>
      <c r="J24" s="83"/>
      <c r="K24" s="83"/>
      <c r="L24" s="83"/>
      <c r="M24" s="83"/>
      <c r="N24" s="83"/>
      <c r="O24" s="83"/>
    </row>
    <row r="25" spans="1:22" ht="18" customHeight="1">
      <c r="A25" s="83"/>
      <c r="B25" s="1330"/>
      <c r="C25" s="1331"/>
      <c r="D25" s="1334"/>
      <c r="E25" s="344"/>
      <c r="F25" s="344" t="s">
        <v>621</v>
      </c>
      <c r="G25" s="391" t="s">
        <v>62</v>
      </c>
      <c r="H25" s="83"/>
      <c r="I25" s="83"/>
      <c r="J25" s="83"/>
      <c r="K25" s="83"/>
      <c r="L25" s="83"/>
      <c r="M25" s="83"/>
      <c r="N25" s="83"/>
      <c r="O25" s="83"/>
      <c r="T25" s="179"/>
      <c r="U25" s="180" t="s">
        <v>62</v>
      </c>
      <c r="V25" s="181" t="s">
        <v>234</v>
      </c>
    </row>
    <row r="26" spans="1:22" ht="18" customHeight="1">
      <c r="A26" s="83"/>
      <c r="B26" s="392" t="s">
        <v>1</v>
      </c>
      <c r="C26" s="393"/>
      <c r="D26" s="394">
        <v>2</v>
      </c>
      <c r="E26" s="395">
        <v>51</v>
      </c>
      <c r="F26" s="396">
        <v>52.4</v>
      </c>
      <c r="G26" s="397">
        <v>52.1</v>
      </c>
      <c r="H26" s="83"/>
      <c r="I26" s="83"/>
      <c r="J26" s="83"/>
      <c r="K26" s="83"/>
      <c r="L26" s="83"/>
      <c r="M26" s="83"/>
      <c r="N26" s="83"/>
      <c r="O26" s="83"/>
      <c r="T26" s="182" t="s">
        <v>622</v>
      </c>
      <c r="U26" s="183">
        <v>52.1</v>
      </c>
      <c r="V26" s="184">
        <v>51</v>
      </c>
    </row>
    <row r="27" spans="1:22" ht="18" customHeight="1">
      <c r="A27" s="83"/>
      <c r="B27" s="380" t="s">
        <v>2</v>
      </c>
      <c r="C27" s="381"/>
      <c r="D27" s="398">
        <v>2</v>
      </c>
      <c r="E27" s="395">
        <v>50.4</v>
      </c>
      <c r="F27" s="399">
        <v>51.4</v>
      </c>
      <c r="G27" s="400">
        <v>51.1</v>
      </c>
      <c r="H27" s="83"/>
      <c r="I27" s="83"/>
      <c r="J27" s="83"/>
      <c r="K27" s="83"/>
      <c r="L27" s="83"/>
      <c r="M27" s="83"/>
      <c r="N27" s="83"/>
      <c r="O27" s="83"/>
      <c r="T27" s="182" t="s">
        <v>623</v>
      </c>
      <c r="U27" s="183">
        <v>51.1</v>
      </c>
      <c r="V27" s="184">
        <v>50.4</v>
      </c>
    </row>
    <row r="28" spans="1:22" ht="18" customHeight="1">
      <c r="A28" s="83"/>
      <c r="B28" s="1345" t="s">
        <v>410</v>
      </c>
      <c r="C28" s="401" t="s">
        <v>4</v>
      </c>
      <c r="D28" s="398">
        <v>3</v>
      </c>
      <c r="E28" s="395">
        <v>72.900000000000006</v>
      </c>
      <c r="F28" s="399">
        <v>73.099999999999994</v>
      </c>
      <c r="G28" s="400">
        <v>72.099999999999994</v>
      </c>
      <c r="H28" s="83"/>
      <c r="I28" s="83"/>
      <c r="J28" s="83"/>
      <c r="K28" s="83"/>
      <c r="L28" s="83"/>
      <c r="M28" s="83"/>
      <c r="N28" s="83"/>
      <c r="O28" s="83"/>
      <c r="T28" s="186" t="s">
        <v>411</v>
      </c>
      <c r="U28" s="183">
        <v>72.099999999999994</v>
      </c>
      <c r="V28" s="184">
        <v>72.900000000000006</v>
      </c>
    </row>
    <row r="29" spans="1:22" ht="18" customHeight="1">
      <c r="A29" s="83"/>
      <c r="B29" s="1346"/>
      <c r="C29" s="401" t="s">
        <v>5</v>
      </c>
      <c r="D29" s="398">
        <v>6</v>
      </c>
      <c r="E29" s="395">
        <v>48.8</v>
      </c>
      <c r="F29" s="399">
        <v>49.6</v>
      </c>
      <c r="G29" s="400">
        <v>50</v>
      </c>
      <c r="H29" s="83"/>
      <c r="I29" s="83"/>
      <c r="J29" s="83"/>
      <c r="K29" s="83"/>
      <c r="L29" s="83"/>
      <c r="M29" s="83"/>
      <c r="N29" s="83"/>
      <c r="O29" s="83"/>
      <c r="T29" s="186" t="s">
        <v>412</v>
      </c>
      <c r="U29" s="183">
        <v>50</v>
      </c>
      <c r="V29" s="184">
        <v>48.8</v>
      </c>
    </row>
    <row r="30" spans="1:22" ht="18" customHeight="1">
      <c r="A30" s="83"/>
      <c r="B30" s="1346"/>
      <c r="C30" s="401" t="s">
        <v>6</v>
      </c>
      <c r="D30" s="398">
        <v>3</v>
      </c>
      <c r="E30" s="395">
        <v>52.5</v>
      </c>
      <c r="F30" s="399">
        <v>53.8</v>
      </c>
      <c r="G30" s="400">
        <v>53.4</v>
      </c>
      <c r="H30" s="83"/>
      <c r="I30" s="83"/>
      <c r="J30" s="83"/>
      <c r="K30" s="83"/>
      <c r="L30" s="83"/>
      <c r="M30" s="83"/>
      <c r="N30" s="83"/>
      <c r="O30" s="83"/>
      <c r="T30" s="182" t="s">
        <v>624</v>
      </c>
      <c r="U30" s="183">
        <v>53.4</v>
      </c>
      <c r="V30" s="184">
        <v>52.5</v>
      </c>
    </row>
    <row r="31" spans="1:22" ht="18" customHeight="1">
      <c r="A31" s="83"/>
      <c r="B31" s="1346"/>
      <c r="C31" s="401" t="s">
        <v>223</v>
      </c>
      <c r="D31" s="398">
        <v>3</v>
      </c>
      <c r="E31" s="395">
        <v>53.3</v>
      </c>
      <c r="F31" s="399">
        <v>53.9</v>
      </c>
      <c r="G31" s="400">
        <v>53.5</v>
      </c>
      <c r="H31" s="83"/>
      <c r="I31" s="83"/>
      <c r="J31" s="83"/>
      <c r="K31" s="83"/>
      <c r="L31" s="83"/>
      <c r="M31" s="83"/>
      <c r="N31" s="83"/>
      <c r="O31" s="83"/>
      <c r="T31" s="182" t="s">
        <v>414</v>
      </c>
      <c r="U31" s="183">
        <v>53.5</v>
      </c>
      <c r="V31" s="184">
        <v>53.3</v>
      </c>
    </row>
    <row r="32" spans="1:22" ht="18" customHeight="1">
      <c r="A32" s="83"/>
      <c r="B32" s="1347"/>
      <c r="C32" s="401" t="s">
        <v>626</v>
      </c>
      <c r="D32" s="398">
        <v>3</v>
      </c>
      <c r="E32" s="395">
        <v>54.3</v>
      </c>
      <c r="F32" s="399">
        <v>54.9</v>
      </c>
      <c r="G32" s="400">
        <v>55.5</v>
      </c>
      <c r="H32" s="83"/>
      <c r="I32" s="83"/>
      <c r="J32" s="83"/>
      <c r="K32" s="83"/>
      <c r="L32" s="83"/>
      <c r="M32" s="83"/>
      <c r="N32" s="83"/>
      <c r="O32" s="83"/>
      <c r="T32" s="182" t="s">
        <v>627</v>
      </c>
      <c r="U32" s="183">
        <v>55.5</v>
      </c>
      <c r="V32" s="184">
        <v>54.3</v>
      </c>
    </row>
    <row r="33" spans="1:22" ht="18" customHeight="1" thickBot="1">
      <c r="A33" s="83"/>
      <c r="B33" s="402" t="s">
        <v>7</v>
      </c>
      <c r="C33" s="403"/>
      <c r="D33" s="404">
        <v>3</v>
      </c>
      <c r="E33" s="405">
        <v>65.3</v>
      </c>
      <c r="F33" s="406">
        <v>66</v>
      </c>
      <c r="G33" s="407">
        <v>66.8</v>
      </c>
      <c r="H33" s="83"/>
      <c r="I33" s="83"/>
      <c r="J33" s="83"/>
      <c r="K33" s="83"/>
      <c r="L33" s="83"/>
      <c r="M33" s="83"/>
      <c r="N33" s="83"/>
      <c r="O33" s="83"/>
      <c r="T33" s="187" t="s">
        <v>628</v>
      </c>
      <c r="U33" s="188">
        <v>66.8</v>
      </c>
      <c r="V33" s="189">
        <v>65.3</v>
      </c>
    </row>
    <row r="34" spans="1:22" ht="18" customHeight="1" thickTop="1" thickBot="1">
      <c r="A34" s="83"/>
      <c r="B34" s="408" t="s">
        <v>8</v>
      </c>
      <c r="C34" s="409"/>
      <c r="D34" s="410">
        <v>25</v>
      </c>
      <c r="E34" s="411">
        <v>55.6</v>
      </c>
      <c r="F34" s="411">
        <v>56.4</v>
      </c>
      <c r="G34" s="412">
        <v>56.4</v>
      </c>
      <c r="H34" s="83"/>
      <c r="I34" s="83"/>
      <c r="J34" s="83"/>
      <c r="K34" s="83"/>
      <c r="L34" s="83"/>
      <c r="M34" s="83"/>
      <c r="N34" s="83"/>
      <c r="O34" s="83"/>
    </row>
    <row r="35" spans="1:22" ht="17.25" customHeight="1">
      <c r="A35" s="83"/>
      <c r="B35" s="1410">
        <v>14</v>
      </c>
      <c r="C35" s="1410"/>
      <c r="D35" s="1410"/>
      <c r="E35" s="1410"/>
      <c r="F35" s="1410"/>
      <c r="G35" s="1410"/>
      <c r="H35" s="1410"/>
      <c r="I35" s="1410"/>
      <c r="J35" s="1410"/>
      <c r="K35" s="83"/>
      <c r="L35" s="83"/>
      <c r="M35" s="83"/>
      <c r="N35" s="83"/>
      <c r="O35" s="83"/>
    </row>
    <row r="36" spans="1:22" ht="13.5" customHeight="1" thickBot="1">
      <c r="A36" s="83"/>
      <c r="B36" s="1411">
        <v>36</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56.4</v>
      </c>
      <c r="E39" s="369">
        <v>43.2</v>
      </c>
      <c r="F39" s="369">
        <v>54.6</v>
      </c>
      <c r="G39" s="369">
        <v>55.4</v>
      </c>
      <c r="H39" s="369">
        <v>60.7</v>
      </c>
      <c r="I39" s="369">
        <v>65</v>
      </c>
      <c r="J39" s="370">
        <v>61.6</v>
      </c>
      <c r="L39" s="83"/>
      <c r="M39" s="83"/>
      <c r="N39" s="83"/>
      <c r="O39" s="83"/>
    </row>
    <row r="40" spans="1:22" ht="18" customHeight="1">
      <c r="A40" s="83"/>
      <c r="B40" s="365"/>
      <c r="C40" s="371" t="s">
        <v>34</v>
      </c>
      <c r="D40" s="368">
        <v>59.4</v>
      </c>
      <c r="E40" s="369">
        <v>48.2</v>
      </c>
      <c r="F40" s="369">
        <v>58</v>
      </c>
      <c r="G40" s="369">
        <v>57.7</v>
      </c>
      <c r="H40" s="369">
        <v>61</v>
      </c>
      <c r="I40" s="369">
        <v>66.900000000000006</v>
      </c>
      <c r="J40" s="370">
        <v>69</v>
      </c>
      <c r="L40" s="83"/>
      <c r="M40" s="83"/>
      <c r="N40" s="83"/>
      <c r="O40" s="83"/>
    </row>
    <row r="41" spans="1:22" ht="18" customHeight="1" thickBot="1">
      <c r="A41" s="83"/>
      <c r="B41" s="372"/>
      <c r="C41" s="373" t="s">
        <v>35</v>
      </c>
      <c r="D41" s="374">
        <v>53.3</v>
      </c>
      <c r="E41" s="375">
        <v>37.700000000000003</v>
      </c>
      <c r="F41" s="375">
        <v>51</v>
      </c>
      <c r="G41" s="375">
        <v>52.8</v>
      </c>
      <c r="H41" s="375">
        <v>60.3</v>
      </c>
      <c r="I41" s="375">
        <v>63.2</v>
      </c>
      <c r="J41" s="376">
        <v>55.2</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665</v>
      </c>
      <c r="N44" s="379" t="s">
        <v>62</v>
      </c>
      <c r="O44" s="83"/>
    </row>
    <row r="45" spans="1:22" ht="18" customHeight="1">
      <c r="A45" s="83"/>
      <c r="B45" s="1318" t="s">
        <v>21</v>
      </c>
      <c r="C45" s="1319"/>
      <c r="D45" s="381" t="s">
        <v>277</v>
      </c>
      <c r="E45" s="381"/>
      <c r="F45" s="381"/>
      <c r="G45" s="381"/>
      <c r="H45" s="381"/>
      <c r="I45" s="381"/>
      <c r="J45" s="381"/>
      <c r="K45" s="381"/>
      <c r="L45" s="382">
        <v>54.9</v>
      </c>
      <c r="M45" s="382">
        <v>56.5</v>
      </c>
      <c r="N45" s="383">
        <v>58</v>
      </c>
      <c r="O45" s="83"/>
    </row>
    <row r="46" spans="1:22" ht="18" customHeight="1">
      <c r="A46" s="83"/>
      <c r="B46" s="1320"/>
      <c r="C46" s="1321"/>
      <c r="D46" s="381" t="s">
        <v>278</v>
      </c>
      <c r="E46" s="381"/>
      <c r="F46" s="381"/>
      <c r="G46" s="381"/>
      <c r="H46" s="381"/>
      <c r="I46" s="381"/>
      <c r="J46" s="381"/>
      <c r="K46" s="381"/>
      <c r="L46" s="382">
        <v>72.099999999999994</v>
      </c>
      <c r="M46" s="382">
        <v>69.7</v>
      </c>
      <c r="N46" s="383">
        <v>68.2</v>
      </c>
      <c r="O46" s="83"/>
    </row>
    <row r="47" spans="1:22" ht="18" customHeight="1">
      <c r="A47" s="83"/>
      <c r="B47" s="1322"/>
      <c r="C47" s="1323"/>
      <c r="D47" s="381" t="s">
        <v>279</v>
      </c>
      <c r="E47" s="381"/>
      <c r="F47" s="381"/>
      <c r="G47" s="381"/>
      <c r="H47" s="381"/>
      <c r="I47" s="381"/>
      <c r="J47" s="381"/>
      <c r="K47" s="381"/>
      <c r="L47" s="382">
        <v>84.5</v>
      </c>
      <c r="M47" s="382">
        <v>84.9</v>
      </c>
      <c r="N47" s="383">
        <v>85.2</v>
      </c>
      <c r="O47" s="83"/>
    </row>
    <row r="48" spans="1:22" ht="18" customHeight="1">
      <c r="A48" s="83"/>
      <c r="B48" s="1318" t="s">
        <v>630</v>
      </c>
      <c r="C48" s="1319"/>
      <c r="D48" s="381" t="s">
        <v>631</v>
      </c>
      <c r="E48" s="381"/>
      <c r="F48" s="381"/>
      <c r="G48" s="381"/>
      <c r="H48" s="381"/>
      <c r="I48" s="381"/>
      <c r="J48" s="381"/>
      <c r="K48" s="381"/>
      <c r="L48" s="382">
        <v>47.4</v>
      </c>
      <c r="M48" s="382">
        <v>47.7</v>
      </c>
      <c r="N48" s="383">
        <v>47.1</v>
      </c>
      <c r="O48" s="83"/>
    </row>
    <row r="49" spans="1:15" ht="18" customHeight="1">
      <c r="A49" s="83"/>
      <c r="B49" s="1322"/>
      <c r="C49" s="1323"/>
      <c r="D49" s="381" t="s">
        <v>282</v>
      </c>
      <c r="E49" s="381"/>
      <c r="F49" s="381"/>
      <c r="G49" s="381"/>
      <c r="H49" s="381"/>
      <c r="I49" s="381"/>
      <c r="J49" s="381"/>
      <c r="K49" s="381"/>
      <c r="L49" s="382">
        <v>35.6</v>
      </c>
      <c r="M49" s="382">
        <v>35</v>
      </c>
      <c r="N49" s="383">
        <v>36.299999999999997</v>
      </c>
      <c r="O49" s="83"/>
    </row>
    <row r="50" spans="1:15" ht="18" customHeight="1">
      <c r="A50" s="83"/>
      <c r="B50" s="1403" t="s">
        <v>283</v>
      </c>
      <c r="C50" s="1404"/>
      <c r="D50" s="381" t="s">
        <v>284</v>
      </c>
      <c r="E50" s="381"/>
      <c r="F50" s="381"/>
      <c r="G50" s="381"/>
      <c r="H50" s="381"/>
      <c r="I50" s="381"/>
      <c r="J50" s="381"/>
      <c r="K50" s="413"/>
      <c r="L50" s="382">
        <v>54.7</v>
      </c>
      <c r="M50" s="382">
        <v>52.3</v>
      </c>
      <c r="N50" s="383">
        <v>53.1</v>
      </c>
      <c r="O50" s="83"/>
    </row>
    <row r="51" spans="1:15" ht="18" customHeight="1">
      <c r="A51" s="83"/>
      <c r="B51" s="1405"/>
      <c r="C51" s="1406"/>
      <c r="D51" s="381" t="s">
        <v>285</v>
      </c>
      <c r="E51" s="381"/>
      <c r="F51" s="381"/>
      <c r="G51" s="381"/>
      <c r="H51" s="381"/>
      <c r="I51" s="381"/>
      <c r="J51" s="381"/>
      <c r="K51" s="413"/>
      <c r="L51" s="382">
        <v>53.6</v>
      </c>
      <c r="M51" s="382">
        <v>53</v>
      </c>
      <c r="N51" s="383">
        <v>53.6</v>
      </c>
      <c r="O51" s="83"/>
    </row>
    <row r="52" spans="1:15" ht="18" customHeight="1">
      <c r="A52" s="83"/>
      <c r="B52" s="1405"/>
      <c r="C52" s="1406"/>
      <c r="D52" s="381" t="s">
        <v>286</v>
      </c>
      <c r="E52" s="381"/>
      <c r="F52" s="381"/>
      <c r="G52" s="381"/>
      <c r="H52" s="381"/>
      <c r="I52" s="381"/>
      <c r="J52" s="381"/>
      <c r="K52" s="413"/>
      <c r="L52" s="382">
        <v>63.1</v>
      </c>
      <c r="M52" s="382">
        <v>63.5</v>
      </c>
      <c r="N52" s="383">
        <v>67.099999999999994</v>
      </c>
      <c r="O52" s="83"/>
    </row>
    <row r="53" spans="1:15" ht="18" customHeight="1">
      <c r="A53" s="83"/>
      <c r="B53" s="1405"/>
      <c r="C53" s="1406"/>
      <c r="D53" s="381" t="s">
        <v>287</v>
      </c>
      <c r="E53" s="381"/>
      <c r="F53" s="381"/>
      <c r="G53" s="381"/>
      <c r="H53" s="381"/>
      <c r="I53" s="381"/>
      <c r="J53" s="381"/>
      <c r="K53" s="413"/>
      <c r="L53" s="382">
        <v>3.9</v>
      </c>
      <c r="M53" s="382">
        <v>2.9</v>
      </c>
      <c r="N53" s="383">
        <v>2.4</v>
      </c>
      <c r="O53" s="83"/>
    </row>
    <row r="54" spans="1:15" ht="18" customHeight="1">
      <c r="A54" s="83"/>
      <c r="B54" s="1405"/>
      <c r="C54" s="1406"/>
      <c r="D54" s="381" t="s">
        <v>632</v>
      </c>
      <c r="E54" s="381"/>
      <c r="F54" s="381"/>
      <c r="G54" s="381"/>
      <c r="H54" s="381"/>
      <c r="I54" s="381"/>
      <c r="J54" s="381"/>
      <c r="K54" s="413"/>
      <c r="L54" s="382">
        <v>11.4</v>
      </c>
      <c r="M54" s="382">
        <v>10.7</v>
      </c>
      <c r="N54" s="383">
        <v>9.3000000000000007</v>
      </c>
      <c r="O54" s="83"/>
    </row>
    <row r="55" spans="1:15" ht="18" customHeight="1">
      <c r="A55" s="83"/>
      <c r="B55" s="1405"/>
      <c r="C55" s="1406"/>
      <c r="D55" s="381" t="s">
        <v>289</v>
      </c>
      <c r="E55" s="381"/>
      <c r="F55" s="381"/>
      <c r="G55" s="381"/>
      <c r="H55" s="381"/>
      <c r="I55" s="381"/>
      <c r="J55" s="381"/>
      <c r="K55" s="413"/>
      <c r="L55" s="382">
        <v>31.6</v>
      </c>
      <c r="M55" s="382">
        <v>33.799999999999997</v>
      </c>
      <c r="N55" s="383">
        <v>34.6</v>
      </c>
      <c r="O55" s="83"/>
    </row>
    <row r="56" spans="1:15" ht="18" customHeight="1">
      <c r="A56" s="83"/>
      <c r="B56" s="1405"/>
      <c r="C56" s="1406"/>
      <c r="D56" s="381" t="s">
        <v>633</v>
      </c>
      <c r="E56" s="381"/>
      <c r="F56" s="381"/>
      <c r="G56" s="381"/>
      <c r="H56" s="381"/>
      <c r="I56" s="381"/>
      <c r="J56" s="381"/>
      <c r="K56" s="413"/>
      <c r="L56" s="382">
        <v>32.200000000000003</v>
      </c>
      <c r="M56" s="382">
        <v>33.200000000000003</v>
      </c>
      <c r="N56" s="383">
        <v>33.4</v>
      </c>
      <c r="O56" s="83"/>
    </row>
    <row r="57" spans="1:15" ht="18" customHeight="1">
      <c r="A57" s="83"/>
      <c r="B57" s="1407"/>
      <c r="C57" s="1408"/>
      <c r="D57" s="381" t="s">
        <v>634</v>
      </c>
      <c r="E57" s="381"/>
      <c r="F57" s="381"/>
      <c r="G57" s="381"/>
      <c r="H57" s="381"/>
      <c r="I57" s="381"/>
      <c r="J57" s="381"/>
      <c r="K57" s="413"/>
      <c r="L57" s="382">
        <v>25.6</v>
      </c>
      <c r="M57" s="382">
        <v>26.7</v>
      </c>
      <c r="N57" s="383">
        <v>27.5</v>
      </c>
      <c r="O57" s="83"/>
    </row>
    <row r="58" spans="1:15" ht="18" customHeight="1">
      <c r="A58" s="83"/>
      <c r="B58" s="1318" t="s">
        <v>424</v>
      </c>
      <c r="C58" s="1319"/>
      <c r="D58" s="414" t="s">
        <v>291</v>
      </c>
      <c r="E58" s="414"/>
      <c r="F58" s="414"/>
      <c r="G58" s="414"/>
      <c r="H58" s="414"/>
      <c r="I58" s="414"/>
      <c r="J58" s="415"/>
      <c r="K58" s="415"/>
      <c r="L58" s="382">
        <v>73.7</v>
      </c>
      <c r="M58" s="382">
        <v>74.5</v>
      </c>
      <c r="N58" s="383">
        <v>75.7</v>
      </c>
      <c r="O58" s="83"/>
    </row>
    <row r="59" spans="1:15" ht="18" customHeight="1">
      <c r="A59" s="83"/>
      <c r="B59" s="1322"/>
      <c r="C59" s="1323"/>
      <c r="D59" s="401" t="s">
        <v>292</v>
      </c>
      <c r="E59" s="381"/>
      <c r="F59" s="381"/>
      <c r="G59" s="381"/>
      <c r="H59" s="381"/>
      <c r="I59" s="381"/>
      <c r="J59" s="381"/>
      <c r="K59" s="413"/>
      <c r="L59" s="382">
        <v>37.1</v>
      </c>
      <c r="M59" s="382">
        <v>36.9</v>
      </c>
      <c r="N59" s="383">
        <v>38.4</v>
      </c>
      <c r="O59" s="83"/>
    </row>
    <row r="60" spans="1:15" ht="18" customHeight="1">
      <c r="A60" s="83"/>
      <c r="B60" s="1318" t="s">
        <v>293</v>
      </c>
      <c r="C60" s="1319"/>
      <c r="D60" s="381" t="s">
        <v>294</v>
      </c>
      <c r="E60" s="381"/>
      <c r="F60" s="381"/>
      <c r="G60" s="381"/>
      <c r="H60" s="381"/>
      <c r="I60" s="381"/>
      <c r="J60" s="381"/>
      <c r="K60" s="413"/>
      <c r="L60" s="382">
        <v>62.4</v>
      </c>
      <c r="M60" s="382">
        <v>62.1</v>
      </c>
      <c r="N60" s="383">
        <v>62</v>
      </c>
      <c r="O60" s="83"/>
    </row>
    <row r="61" spans="1:15" ht="18" customHeight="1">
      <c r="A61" s="83"/>
      <c r="B61" s="1322"/>
      <c r="C61" s="1323"/>
      <c r="D61" s="381" t="s">
        <v>295</v>
      </c>
      <c r="E61" s="381"/>
      <c r="F61" s="381"/>
      <c r="G61" s="381"/>
      <c r="H61" s="381"/>
      <c r="I61" s="381"/>
      <c r="J61" s="381"/>
      <c r="K61" s="413"/>
      <c r="L61" s="382">
        <v>6.6</v>
      </c>
      <c r="M61" s="382">
        <v>6.6</v>
      </c>
      <c r="N61" s="383">
        <v>6.5</v>
      </c>
      <c r="O61" s="83"/>
    </row>
    <row r="62" spans="1:15" ht="18" customHeight="1">
      <c r="A62" s="83"/>
      <c r="B62" s="1318" t="s">
        <v>300</v>
      </c>
      <c r="C62" s="1319"/>
      <c r="D62" s="381" t="s">
        <v>395</v>
      </c>
      <c r="E62" s="381"/>
      <c r="F62" s="381"/>
      <c r="G62" s="381"/>
      <c r="H62" s="381"/>
      <c r="I62" s="381"/>
      <c r="J62" s="381"/>
      <c r="K62" s="413"/>
      <c r="L62" s="382">
        <v>78.599999999999994</v>
      </c>
      <c r="M62" s="382">
        <v>79.2</v>
      </c>
      <c r="N62" s="383">
        <v>78.8</v>
      </c>
      <c r="O62" s="83"/>
    </row>
    <row r="63" spans="1:15" ht="18" customHeight="1">
      <c r="A63" s="83"/>
      <c r="B63" s="1320"/>
      <c r="C63" s="1321"/>
      <c r="D63" s="381" t="s">
        <v>302</v>
      </c>
      <c r="E63" s="381"/>
      <c r="F63" s="381"/>
      <c r="G63" s="381"/>
      <c r="H63" s="381"/>
      <c r="I63" s="381"/>
      <c r="J63" s="381"/>
      <c r="K63" s="413"/>
      <c r="L63" s="382">
        <v>47.1</v>
      </c>
      <c r="M63" s="382">
        <v>45.9</v>
      </c>
      <c r="N63" s="383">
        <v>44.1</v>
      </c>
      <c r="O63" s="83"/>
    </row>
    <row r="64" spans="1:15" ht="18" customHeight="1" thickBot="1">
      <c r="A64" s="83"/>
      <c r="B64" s="1343"/>
      <c r="C64" s="1344"/>
      <c r="D64" s="385" t="s">
        <v>303</v>
      </c>
      <c r="E64" s="385"/>
      <c r="F64" s="385"/>
      <c r="G64" s="385"/>
      <c r="H64" s="385"/>
      <c r="I64" s="385"/>
      <c r="J64" s="385"/>
      <c r="K64" s="416"/>
      <c r="L64" s="386">
        <v>15</v>
      </c>
      <c r="M64" s="386">
        <v>14.6</v>
      </c>
      <c r="N64" s="387">
        <v>15.5</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1715</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356</v>
      </c>
      <c r="E5" s="1409">
        <v>1.4239999999999999</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14.9</v>
      </c>
      <c r="F9" s="369">
        <v>17.7</v>
      </c>
      <c r="G9" s="369">
        <v>16.899999999999999</v>
      </c>
      <c r="H9" s="369">
        <v>17.100000000000001</v>
      </c>
      <c r="I9" s="369">
        <v>19.399999999999999</v>
      </c>
      <c r="J9" s="370">
        <v>14</v>
      </c>
      <c r="K9" s="83"/>
      <c r="L9" s="83"/>
      <c r="M9" s="83"/>
      <c r="N9" s="83"/>
      <c r="O9" s="83"/>
    </row>
    <row r="10" spans="1:15" ht="18" customHeight="1">
      <c r="A10" s="83"/>
      <c r="B10" s="365"/>
      <c r="C10" s="371" t="s">
        <v>34</v>
      </c>
      <c r="D10" s="368">
        <v>49.4</v>
      </c>
      <c r="E10" s="369">
        <v>7.6</v>
      </c>
      <c r="F10" s="369">
        <v>9</v>
      </c>
      <c r="G10" s="369">
        <v>8.4</v>
      </c>
      <c r="H10" s="369">
        <v>8.4</v>
      </c>
      <c r="I10" s="369">
        <v>9.6</v>
      </c>
      <c r="J10" s="370">
        <v>6.5</v>
      </c>
      <c r="K10" s="83"/>
      <c r="L10" s="83"/>
      <c r="M10" s="83"/>
      <c r="N10" s="83"/>
      <c r="O10" s="83"/>
    </row>
    <row r="11" spans="1:15" ht="18" customHeight="1" thickBot="1">
      <c r="A11" s="83"/>
      <c r="B11" s="372"/>
      <c r="C11" s="373" t="s">
        <v>35</v>
      </c>
      <c r="D11" s="374">
        <v>50.6</v>
      </c>
      <c r="E11" s="375">
        <v>7.3</v>
      </c>
      <c r="F11" s="375">
        <v>8.6999999999999993</v>
      </c>
      <c r="G11" s="375">
        <v>8.4</v>
      </c>
      <c r="H11" s="375">
        <v>8.6999999999999993</v>
      </c>
      <c r="I11" s="375">
        <v>9.8000000000000007</v>
      </c>
      <c r="J11" s="376">
        <v>7.6</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665</v>
      </c>
      <c r="J13" s="379" t="s">
        <v>63</v>
      </c>
      <c r="K13" s="83"/>
      <c r="L13" s="83"/>
      <c r="M13" s="83"/>
      <c r="N13" s="83"/>
      <c r="O13" s="83"/>
    </row>
    <row r="14" spans="1:15" ht="18" customHeight="1">
      <c r="A14" s="83"/>
      <c r="B14" s="380" t="s">
        <v>636</v>
      </c>
      <c r="C14" s="381"/>
      <c r="D14" s="381"/>
      <c r="E14" s="381"/>
      <c r="F14" s="381"/>
      <c r="G14" s="381"/>
      <c r="H14" s="382">
        <v>5.9</v>
      </c>
      <c r="I14" s="382">
        <v>5.4</v>
      </c>
      <c r="J14" s="383">
        <v>2.8</v>
      </c>
      <c r="K14" s="83"/>
      <c r="L14" s="83"/>
      <c r="M14" s="83"/>
      <c r="N14" s="83"/>
      <c r="O14" s="83"/>
    </row>
    <row r="15" spans="1:15" ht="18" customHeight="1">
      <c r="A15" s="83"/>
      <c r="B15" s="380" t="s">
        <v>564</v>
      </c>
      <c r="C15" s="381"/>
      <c r="D15" s="381"/>
      <c r="E15" s="381"/>
      <c r="F15" s="381"/>
      <c r="G15" s="381"/>
      <c r="H15" s="382">
        <v>33.1</v>
      </c>
      <c r="I15" s="382">
        <v>34.299999999999997</v>
      </c>
      <c r="J15" s="383">
        <v>32.299999999999997</v>
      </c>
      <c r="K15" s="83"/>
      <c r="L15" s="83"/>
      <c r="M15" s="83"/>
      <c r="N15" s="83"/>
      <c r="O15" s="83"/>
    </row>
    <row r="16" spans="1:15" ht="18" customHeight="1">
      <c r="A16" s="83"/>
      <c r="B16" s="380" t="s">
        <v>565</v>
      </c>
      <c r="C16" s="381"/>
      <c r="D16" s="381"/>
      <c r="E16" s="381"/>
      <c r="F16" s="381"/>
      <c r="G16" s="381"/>
      <c r="H16" s="382">
        <v>28.5</v>
      </c>
      <c r="I16" s="382">
        <v>29.5</v>
      </c>
      <c r="J16" s="383">
        <v>27.5</v>
      </c>
      <c r="K16" s="83"/>
      <c r="L16" s="83"/>
      <c r="M16" s="83"/>
      <c r="N16" s="83"/>
      <c r="O16" s="83"/>
    </row>
    <row r="17" spans="1:22" ht="18" customHeight="1" thickBot="1">
      <c r="A17" s="83"/>
      <c r="B17" s="384" t="s">
        <v>566</v>
      </c>
      <c r="C17" s="385"/>
      <c r="D17" s="385"/>
      <c r="E17" s="385"/>
      <c r="F17" s="385"/>
      <c r="G17" s="385"/>
      <c r="H17" s="386">
        <v>42.8</v>
      </c>
      <c r="I17" s="386">
        <v>39.700000000000003</v>
      </c>
      <c r="J17" s="387">
        <v>37.9</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665</v>
      </c>
      <c r="G24" s="389"/>
      <c r="H24" s="83"/>
      <c r="I24" s="83"/>
      <c r="J24" s="83"/>
      <c r="K24" s="83"/>
      <c r="L24" s="83"/>
      <c r="M24" s="83"/>
      <c r="N24" s="83"/>
      <c r="O24" s="83"/>
    </row>
    <row r="25" spans="1:22" ht="18" customHeight="1">
      <c r="A25" s="83"/>
      <c r="B25" s="1330"/>
      <c r="C25" s="1331"/>
      <c r="D25" s="1334"/>
      <c r="E25" s="344"/>
      <c r="F25" s="344" t="s">
        <v>621</v>
      </c>
      <c r="G25" s="391" t="s">
        <v>63</v>
      </c>
      <c r="H25" s="83"/>
      <c r="I25" s="83"/>
      <c r="J25" s="83"/>
      <c r="K25" s="83"/>
      <c r="L25" s="83"/>
      <c r="M25" s="83"/>
      <c r="N25" s="83"/>
      <c r="O25" s="83"/>
      <c r="T25" s="179"/>
      <c r="U25" s="180" t="s">
        <v>63</v>
      </c>
      <c r="V25" s="181" t="s">
        <v>234</v>
      </c>
    </row>
    <row r="26" spans="1:22" ht="18" customHeight="1">
      <c r="A26" s="83"/>
      <c r="B26" s="392" t="s">
        <v>1</v>
      </c>
      <c r="C26" s="393"/>
      <c r="D26" s="394">
        <v>2</v>
      </c>
      <c r="E26" s="395">
        <v>51</v>
      </c>
      <c r="F26" s="396">
        <v>52.4</v>
      </c>
      <c r="G26" s="397">
        <v>52.5</v>
      </c>
      <c r="H26" s="83"/>
      <c r="I26" s="83"/>
      <c r="J26" s="83"/>
      <c r="K26" s="83"/>
      <c r="L26" s="83"/>
      <c r="M26" s="83"/>
      <c r="N26" s="83"/>
      <c r="O26" s="83"/>
      <c r="T26" s="182" t="s">
        <v>622</v>
      </c>
      <c r="U26" s="183">
        <v>52.5</v>
      </c>
      <c r="V26" s="184">
        <v>51</v>
      </c>
    </row>
    <row r="27" spans="1:22" ht="18" customHeight="1">
      <c r="A27" s="83"/>
      <c r="B27" s="380" t="s">
        <v>2</v>
      </c>
      <c r="C27" s="381"/>
      <c r="D27" s="398">
        <v>2</v>
      </c>
      <c r="E27" s="395">
        <v>50.4</v>
      </c>
      <c r="F27" s="399">
        <v>51.4</v>
      </c>
      <c r="G27" s="400">
        <v>52.5</v>
      </c>
      <c r="H27" s="83"/>
      <c r="I27" s="83"/>
      <c r="J27" s="83"/>
      <c r="K27" s="83"/>
      <c r="L27" s="83"/>
      <c r="M27" s="83"/>
      <c r="N27" s="83"/>
      <c r="O27" s="83"/>
      <c r="T27" s="182" t="s">
        <v>623</v>
      </c>
      <c r="U27" s="183">
        <v>52.5</v>
      </c>
      <c r="V27" s="184">
        <v>50.4</v>
      </c>
    </row>
    <row r="28" spans="1:22" ht="18" customHeight="1">
      <c r="A28" s="83"/>
      <c r="B28" s="1345" t="s">
        <v>410</v>
      </c>
      <c r="C28" s="401" t="s">
        <v>4</v>
      </c>
      <c r="D28" s="398">
        <v>3</v>
      </c>
      <c r="E28" s="395">
        <v>72.900000000000006</v>
      </c>
      <c r="F28" s="399">
        <v>73.099999999999994</v>
      </c>
      <c r="G28" s="400">
        <v>73.3</v>
      </c>
      <c r="H28" s="83"/>
      <c r="I28" s="83"/>
      <c r="J28" s="83"/>
      <c r="K28" s="83"/>
      <c r="L28" s="83"/>
      <c r="M28" s="83"/>
      <c r="N28" s="83"/>
      <c r="O28" s="83"/>
      <c r="T28" s="186" t="s">
        <v>411</v>
      </c>
      <c r="U28" s="183">
        <v>73.3</v>
      </c>
      <c r="V28" s="184">
        <v>72.900000000000006</v>
      </c>
    </row>
    <row r="29" spans="1:22" ht="18" customHeight="1">
      <c r="A29" s="83"/>
      <c r="B29" s="1346"/>
      <c r="C29" s="401" t="s">
        <v>5</v>
      </c>
      <c r="D29" s="398">
        <v>6</v>
      </c>
      <c r="E29" s="395">
        <v>48.8</v>
      </c>
      <c r="F29" s="399">
        <v>49.6</v>
      </c>
      <c r="G29" s="400">
        <v>49.2</v>
      </c>
      <c r="H29" s="83"/>
      <c r="I29" s="83"/>
      <c r="J29" s="83"/>
      <c r="K29" s="83"/>
      <c r="L29" s="83"/>
      <c r="M29" s="83"/>
      <c r="N29" s="83"/>
      <c r="O29" s="83"/>
      <c r="T29" s="186" t="s">
        <v>412</v>
      </c>
      <c r="U29" s="183">
        <v>49.2</v>
      </c>
      <c r="V29" s="184">
        <v>48.8</v>
      </c>
    </row>
    <row r="30" spans="1:22" ht="18" customHeight="1">
      <c r="A30" s="83"/>
      <c r="B30" s="1346"/>
      <c r="C30" s="401" t="s">
        <v>6</v>
      </c>
      <c r="D30" s="398">
        <v>3</v>
      </c>
      <c r="E30" s="395">
        <v>52.5</v>
      </c>
      <c r="F30" s="399">
        <v>53.8</v>
      </c>
      <c r="G30" s="400">
        <v>52.8</v>
      </c>
      <c r="H30" s="83"/>
      <c r="I30" s="83"/>
      <c r="J30" s="83"/>
      <c r="K30" s="83"/>
      <c r="L30" s="83"/>
      <c r="M30" s="83"/>
      <c r="N30" s="83"/>
      <c r="O30" s="83"/>
      <c r="T30" s="182" t="s">
        <v>624</v>
      </c>
      <c r="U30" s="183">
        <v>52.8</v>
      </c>
      <c r="V30" s="184">
        <v>52.5</v>
      </c>
    </row>
    <row r="31" spans="1:22" ht="18" customHeight="1">
      <c r="A31" s="83"/>
      <c r="B31" s="1346"/>
      <c r="C31" s="401" t="s">
        <v>223</v>
      </c>
      <c r="D31" s="398">
        <v>3</v>
      </c>
      <c r="E31" s="395">
        <v>53.3</v>
      </c>
      <c r="F31" s="399">
        <v>53.9</v>
      </c>
      <c r="G31" s="400">
        <v>56</v>
      </c>
      <c r="H31" s="83"/>
      <c r="I31" s="83"/>
      <c r="J31" s="83"/>
      <c r="K31" s="83"/>
      <c r="L31" s="83"/>
      <c r="M31" s="83"/>
      <c r="N31" s="83"/>
      <c r="O31" s="83"/>
      <c r="T31" s="182" t="s">
        <v>414</v>
      </c>
      <c r="U31" s="183">
        <v>56</v>
      </c>
      <c r="V31" s="184">
        <v>53.3</v>
      </c>
    </row>
    <row r="32" spans="1:22" ht="18" customHeight="1">
      <c r="A32" s="83"/>
      <c r="B32" s="1347"/>
      <c r="C32" s="401" t="s">
        <v>12</v>
      </c>
      <c r="D32" s="398">
        <v>3</v>
      </c>
      <c r="E32" s="395">
        <v>54.3</v>
      </c>
      <c r="F32" s="399">
        <v>54.9</v>
      </c>
      <c r="G32" s="400">
        <v>54.4</v>
      </c>
      <c r="H32" s="83"/>
      <c r="I32" s="83"/>
      <c r="J32" s="83"/>
      <c r="K32" s="83"/>
      <c r="L32" s="83"/>
      <c r="M32" s="83"/>
      <c r="N32" s="83"/>
      <c r="O32" s="83"/>
      <c r="T32" s="182" t="s">
        <v>627</v>
      </c>
      <c r="U32" s="183">
        <v>54.4</v>
      </c>
      <c r="V32" s="184">
        <v>54.3</v>
      </c>
    </row>
    <row r="33" spans="1:22" ht="18" customHeight="1" thickBot="1">
      <c r="A33" s="83"/>
      <c r="B33" s="402" t="s">
        <v>7</v>
      </c>
      <c r="C33" s="403"/>
      <c r="D33" s="404">
        <v>3</v>
      </c>
      <c r="E33" s="405">
        <v>65.3</v>
      </c>
      <c r="F33" s="406">
        <v>66</v>
      </c>
      <c r="G33" s="407">
        <v>64.7</v>
      </c>
      <c r="H33" s="83"/>
      <c r="I33" s="83"/>
      <c r="J33" s="83"/>
      <c r="K33" s="83"/>
      <c r="L33" s="83"/>
      <c r="M33" s="83"/>
      <c r="N33" s="83"/>
      <c r="O33" s="83"/>
      <c r="T33" s="187" t="s">
        <v>628</v>
      </c>
      <c r="U33" s="188">
        <v>64.7</v>
      </c>
      <c r="V33" s="189">
        <v>65.3</v>
      </c>
    </row>
    <row r="34" spans="1:22" ht="18" customHeight="1" thickTop="1" thickBot="1">
      <c r="A34" s="83"/>
      <c r="B34" s="408" t="s">
        <v>8</v>
      </c>
      <c r="C34" s="409"/>
      <c r="D34" s="410">
        <v>25</v>
      </c>
      <c r="E34" s="411">
        <v>55.6</v>
      </c>
      <c r="F34" s="411">
        <v>56.4</v>
      </c>
      <c r="G34" s="412">
        <v>56.3</v>
      </c>
      <c r="H34" s="83"/>
      <c r="I34" s="83"/>
      <c r="J34" s="83"/>
      <c r="K34" s="83"/>
      <c r="L34" s="83"/>
      <c r="M34" s="83"/>
      <c r="N34" s="83"/>
      <c r="O34" s="83"/>
    </row>
    <row r="35" spans="1:22" ht="17.25" customHeight="1">
      <c r="A35" s="83"/>
      <c r="B35" s="1410">
        <v>15</v>
      </c>
      <c r="C35" s="1410"/>
      <c r="D35" s="1410"/>
      <c r="E35" s="1410"/>
      <c r="F35" s="1410"/>
      <c r="G35" s="1410"/>
      <c r="H35" s="1410"/>
      <c r="I35" s="1410"/>
      <c r="J35" s="1410"/>
      <c r="K35" s="83"/>
      <c r="L35" s="83"/>
      <c r="M35" s="83"/>
      <c r="N35" s="83"/>
      <c r="O35" s="83"/>
    </row>
    <row r="36" spans="1:22" ht="13.5" customHeight="1" thickBot="1">
      <c r="A36" s="83"/>
      <c r="B36" s="1411">
        <v>27</v>
      </c>
      <c r="C36" s="1411"/>
      <c r="D36" s="1411"/>
      <c r="E36" s="1411"/>
      <c r="F36" s="1411"/>
      <c r="G36" s="1411"/>
      <c r="H36" s="1411"/>
      <c r="I36" s="1411"/>
      <c r="J36" s="321" t="s">
        <v>675</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56.3</v>
      </c>
      <c r="E39" s="369">
        <v>41.8</v>
      </c>
      <c r="F39" s="369">
        <v>52</v>
      </c>
      <c r="G39" s="369">
        <v>52.9</v>
      </c>
      <c r="H39" s="369">
        <v>62</v>
      </c>
      <c r="I39" s="369">
        <v>67.2</v>
      </c>
      <c r="J39" s="370">
        <v>59.4</v>
      </c>
      <c r="L39" s="83"/>
      <c r="M39" s="83"/>
      <c r="N39" s="83"/>
      <c r="O39" s="83"/>
    </row>
    <row r="40" spans="1:22" ht="18" customHeight="1">
      <c r="A40" s="83"/>
      <c r="B40" s="365"/>
      <c r="C40" s="371" t="s">
        <v>34</v>
      </c>
      <c r="D40" s="368">
        <v>58</v>
      </c>
      <c r="E40" s="369">
        <v>49</v>
      </c>
      <c r="F40" s="369">
        <v>52.5</v>
      </c>
      <c r="G40" s="369">
        <v>50.8</v>
      </c>
      <c r="H40" s="369">
        <v>66.8</v>
      </c>
      <c r="I40" s="369">
        <v>68.400000000000006</v>
      </c>
      <c r="J40" s="370">
        <v>58.6</v>
      </c>
      <c r="L40" s="83"/>
      <c r="M40" s="83"/>
      <c r="N40" s="83"/>
      <c r="O40" s="83"/>
    </row>
    <row r="41" spans="1:22" ht="18" customHeight="1" thickBot="1">
      <c r="A41" s="83"/>
      <c r="B41" s="372"/>
      <c r="C41" s="373" t="s">
        <v>35</v>
      </c>
      <c r="D41" s="374">
        <v>54.8</v>
      </c>
      <c r="E41" s="375">
        <v>34.299999999999997</v>
      </c>
      <c r="F41" s="375">
        <v>51.5</v>
      </c>
      <c r="G41" s="375">
        <v>55.1</v>
      </c>
      <c r="H41" s="375">
        <v>57.4</v>
      </c>
      <c r="I41" s="375">
        <v>66.2</v>
      </c>
      <c r="J41" s="376">
        <v>60</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676</v>
      </c>
      <c r="O43" s="83"/>
    </row>
    <row r="44" spans="1:22" ht="18" customHeight="1">
      <c r="A44" s="83"/>
      <c r="B44" s="361"/>
      <c r="C44" s="362"/>
      <c r="D44" s="1317" t="s">
        <v>275</v>
      </c>
      <c r="E44" s="1317"/>
      <c r="F44" s="1317"/>
      <c r="G44" s="1317"/>
      <c r="H44" s="1317"/>
      <c r="I44" s="1317"/>
      <c r="J44" s="1317"/>
      <c r="K44" s="1348"/>
      <c r="L44" s="378" t="s">
        <v>234</v>
      </c>
      <c r="M44" s="378" t="s">
        <v>665</v>
      </c>
      <c r="N44" s="379" t="s">
        <v>63</v>
      </c>
      <c r="O44" s="83"/>
    </row>
    <row r="45" spans="1:22" ht="18" customHeight="1">
      <c r="A45" s="83"/>
      <c r="B45" s="1318" t="s">
        <v>21</v>
      </c>
      <c r="C45" s="1319"/>
      <c r="D45" s="381" t="s">
        <v>277</v>
      </c>
      <c r="E45" s="381"/>
      <c r="F45" s="381"/>
      <c r="G45" s="381"/>
      <c r="H45" s="381"/>
      <c r="I45" s="381"/>
      <c r="J45" s="381"/>
      <c r="K45" s="381"/>
      <c r="L45" s="382">
        <v>54.9</v>
      </c>
      <c r="M45" s="382">
        <v>56.5</v>
      </c>
      <c r="N45" s="383">
        <v>57</v>
      </c>
      <c r="O45" s="83"/>
    </row>
    <row r="46" spans="1:22" ht="18" customHeight="1">
      <c r="A46" s="83"/>
      <c r="B46" s="1320"/>
      <c r="C46" s="1321"/>
      <c r="D46" s="381" t="s">
        <v>278</v>
      </c>
      <c r="E46" s="381"/>
      <c r="F46" s="381"/>
      <c r="G46" s="381"/>
      <c r="H46" s="381"/>
      <c r="I46" s="381"/>
      <c r="J46" s="381"/>
      <c r="K46" s="381"/>
      <c r="L46" s="382">
        <v>72.099999999999994</v>
      </c>
      <c r="M46" s="382">
        <v>69.7</v>
      </c>
      <c r="N46" s="383">
        <v>72.2</v>
      </c>
      <c r="O46" s="83"/>
    </row>
    <row r="47" spans="1:22" ht="18" customHeight="1">
      <c r="A47" s="83"/>
      <c r="B47" s="1322"/>
      <c r="C47" s="1323"/>
      <c r="D47" s="381" t="s">
        <v>279</v>
      </c>
      <c r="E47" s="381"/>
      <c r="F47" s="381"/>
      <c r="G47" s="381"/>
      <c r="H47" s="381"/>
      <c r="I47" s="381"/>
      <c r="J47" s="381"/>
      <c r="K47" s="381"/>
      <c r="L47" s="382">
        <v>84.5</v>
      </c>
      <c r="M47" s="382">
        <v>84.9</v>
      </c>
      <c r="N47" s="383">
        <v>83.7</v>
      </c>
      <c r="O47" s="83"/>
    </row>
    <row r="48" spans="1:22" ht="18" customHeight="1">
      <c r="A48" s="83"/>
      <c r="B48" s="1318" t="s">
        <v>677</v>
      </c>
      <c r="C48" s="1319"/>
      <c r="D48" s="381" t="s">
        <v>631</v>
      </c>
      <c r="E48" s="381"/>
      <c r="F48" s="381"/>
      <c r="G48" s="381"/>
      <c r="H48" s="381"/>
      <c r="I48" s="381"/>
      <c r="J48" s="381"/>
      <c r="K48" s="381"/>
      <c r="L48" s="382">
        <v>47.4</v>
      </c>
      <c r="M48" s="382">
        <v>47.7</v>
      </c>
      <c r="N48" s="383">
        <v>45.5</v>
      </c>
      <c r="O48" s="83"/>
    </row>
    <row r="49" spans="1:15" ht="18" customHeight="1">
      <c r="A49" s="83"/>
      <c r="B49" s="1322"/>
      <c r="C49" s="1323"/>
      <c r="D49" s="381" t="s">
        <v>282</v>
      </c>
      <c r="E49" s="381"/>
      <c r="F49" s="381"/>
      <c r="G49" s="381"/>
      <c r="H49" s="381"/>
      <c r="I49" s="381"/>
      <c r="J49" s="381"/>
      <c r="K49" s="381"/>
      <c r="L49" s="382">
        <v>35.6</v>
      </c>
      <c r="M49" s="382">
        <v>35</v>
      </c>
      <c r="N49" s="383">
        <v>30.9</v>
      </c>
      <c r="O49" s="83"/>
    </row>
    <row r="50" spans="1:15" ht="18" customHeight="1">
      <c r="A50" s="83"/>
      <c r="B50" s="1403" t="s">
        <v>283</v>
      </c>
      <c r="C50" s="1404"/>
      <c r="D50" s="381" t="s">
        <v>284</v>
      </c>
      <c r="E50" s="381"/>
      <c r="F50" s="381"/>
      <c r="G50" s="381"/>
      <c r="H50" s="381"/>
      <c r="I50" s="381"/>
      <c r="J50" s="381"/>
      <c r="K50" s="413"/>
      <c r="L50" s="382">
        <v>54.7</v>
      </c>
      <c r="M50" s="382">
        <v>52.3</v>
      </c>
      <c r="N50" s="383">
        <v>51.7</v>
      </c>
      <c r="O50" s="83"/>
    </row>
    <row r="51" spans="1:15" ht="18" customHeight="1">
      <c r="A51" s="83"/>
      <c r="B51" s="1405"/>
      <c r="C51" s="1406"/>
      <c r="D51" s="381" t="s">
        <v>285</v>
      </c>
      <c r="E51" s="381"/>
      <c r="F51" s="381"/>
      <c r="G51" s="381"/>
      <c r="H51" s="381"/>
      <c r="I51" s="381"/>
      <c r="J51" s="381"/>
      <c r="K51" s="413"/>
      <c r="L51" s="382">
        <v>53.6</v>
      </c>
      <c r="M51" s="382">
        <v>53</v>
      </c>
      <c r="N51" s="383">
        <v>57.1</v>
      </c>
      <c r="O51" s="83"/>
    </row>
    <row r="52" spans="1:15" ht="18" customHeight="1">
      <c r="A52" s="83"/>
      <c r="B52" s="1405"/>
      <c r="C52" s="1406"/>
      <c r="D52" s="381" t="s">
        <v>286</v>
      </c>
      <c r="E52" s="381"/>
      <c r="F52" s="381"/>
      <c r="G52" s="381"/>
      <c r="H52" s="381"/>
      <c r="I52" s="381"/>
      <c r="J52" s="381"/>
      <c r="K52" s="413"/>
      <c r="L52" s="382">
        <v>63.1</v>
      </c>
      <c r="M52" s="382">
        <v>63.5</v>
      </c>
      <c r="N52" s="383">
        <v>69.599999999999994</v>
      </c>
      <c r="O52" s="83"/>
    </row>
    <row r="53" spans="1:15" ht="18" customHeight="1">
      <c r="A53" s="83"/>
      <c r="B53" s="1405"/>
      <c r="C53" s="1406"/>
      <c r="D53" s="381" t="s">
        <v>287</v>
      </c>
      <c r="E53" s="381"/>
      <c r="F53" s="381"/>
      <c r="G53" s="381"/>
      <c r="H53" s="381"/>
      <c r="I53" s="381"/>
      <c r="J53" s="381"/>
      <c r="K53" s="413"/>
      <c r="L53" s="382">
        <v>3.9</v>
      </c>
      <c r="M53" s="382">
        <v>2.9</v>
      </c>
      <c r="N53" s="383">
        <v>3.4</v>
      </c>
      <c r="O53" s="83"/>
    </row>
    <row r="54" spans="1:15" ht="18" customHeight="1">
      <c r="A54" s="83"/>
      <c r="B54" s="1405"/>
      <c r="C54" s="1406"/>
      <c r="D54" s="381" t="s">
        <v>288</v>
      </c>
      <c r="E54" s="381"/>
      <c r="F54" s="381"/>
      <c r="G54" s="381"/>
      <c r="H54" s="381"/>
      <c r="I54" s="381"/>
      <c r="J54" s="381"/>
      <c r="K54" s="413"/>
      <c r="L54" s="382">
        <v>11.4</v>
      </c>
      <c r="M54" s="382">
        <v>10.7</v>
      </c>
      <c r="N54" s="383">
        <v>10.1</v>
      </c>
      <c r="O54" s="83"/>
    </row>
    <row r="55" spans="1:15" ht="18" customHeight="1">
      <c r="A55" s="83"/>
      <c r="B55" s="1405"/>
      <c r="C55" s="1406"/>
      <c r="D55" s="381" t="s">
        <v>289</v>
      </c>
      <c r="E55" s="381"/>
      <c r="F55" s="381"/>
      <c r="G55" s="381"/>
      <c r="H55" s="381"/>
      <c r="I55" s="381"/>
      <c r="J55" s="381"/>
      <c r="K55" s="413"/>
      <c r="L55" s="382">
        <v>31.6</v>
      </c>
      <c r="M55" s="382">
        <v>33.799999999999997</v>
      </c>
      <c r="N55" s="383">
        <v>34.6</v>
      </c>
      <c r="O55" s="83"/>
    </row>
    <row r="56" spans="1:15" ht="18" customHeight="1">
      <c r="A56" s="83"/>
      <c r="B56" s="1405"/>
      <c r="C56" s="1406"/>
      <c r="D56" s="381" t="s">
        <v>633</v>
      </c>
      <c r="E56" s="381"/>
      <c r="F56" s="381"/>
      <c r="G56" s="381"/>
      <c r="H56" s="381"/>
      <c r="I56" s="381"/>
      <c r="J56" s="381"/>
      <c r="K56" s="413"/>
      <c r="L56" s="382">
        <v>32.200000000000003</v>
      </c>
      <c r="M56" s="382">
        <v>33.200000000000003</v>
      </c>
      <c r="N56" s="383">
        <v>31.1</v>
      </c>
      <c r="O56" s="83"/>
    </row>
    <row r="57" spans="1:15" ht="18" customHeight="1">
      <c r="A57" s="83"/>
      <c r="B57" s="1407"/>
      <c r="C57" s="1408"/>
      <c r="D57" s="381" t="s">
        <v>634</v>
      </c>
      <c r="E57" s="381"/>
      <c r="F57" s="381"/>
      <c r="G57" s="381"/>
      <c r="H57" s="381"/>
      <c r="I57" s="381"/>
      <c r="J57" s="381"/>
      <c r="K57" s="413"/>
      <c r="L57" s="382">
        <v>25.6</v>
      </c>
      <c r="M57" s="382">
        <v>26.7</v>
      </c>
      <c r="N57" s="383">
        <v>24.5</v>
      </c>
      <c r="O57" s="83"/>
    </row>
    <row r="58" spans="1:15" ht="18" customHeight="1">
      <c r="A58" s="83"/>
      <c r="B58" s="1318" t="s">
        <v>424</v>
      </c>
      <c r="C58" s="1319"/>
      <c r="D58" s="414" t="s">
        <v>291</v>
      </c>
      <c r="E58" s="414"/>
      <c r="F58" s="414"/>
      <c r="G58" s="414"/>
      <c r="H58" s="414"/>
      <c r="I58" s="414"/>
      <c r="J58" s="415"/>
      <c r="K58" s="415"/>
      <c r="L58" s="382">
        <v>73.7</v>
      </c>
      <c r="M58" s="382">
        <v>74.5</v>
      </c>
      <c r="N58" s="383">
        <v>73.3</v>
      </c>
      <c r="O58" s="83"/>
    </row>
    <row r="59" spans="1:15" ht="18" customHeight="1">
      <c r="A59" s="83"/>
      <c r="B59" s="1322"/>
      <c r="C59" s="1323"/>
      <c r="D59" s="401" t="s">
        <v>292</v>
      </c>
      <c r="E59" s="381"/>
      <c r="F59" s="381"/>
      <c r="G59" s="381"/>
      <c r="H59" s="381"/>
      <c r="I59" s="381"/>
      <c r="J59" s="381"/>
      <c r="K59" s="413"/>
      <c r="L59" s="382">
        <v>37.1</v>
      </c>
      <c r="M59" s="382">
        <v>36.9</v>
      </c>
      <c r="N59" s="383">
        <v>33.700000000000003</v>
      </c>
      <c r="O59" s="83"/>
    </row>
    <row r="60" spans="1:15" ht="18" customHeight="1">
      <c r="A60" s="83"/>
      <c r="B60" s="1318" t="s">
        <v>293</v>
      </c>
      <c r="C60" s="1319"/>
      <c r="D60" s="381" t="s">
        <v>294</v>
      </c>
      <c r="E60" s="381"/>
      <c r="F60" s="381"/>
      <c r="G60" s="381"/>
      <c r="H60" s="381"/>
      <c r="I60" s="381"/>
      <c r="J60" s="381"/>
      <c r="K60" s="413"/>
      <c r="L60" s="382">
        <v>62.4</v>
      </c>
      <c r="M60" s="382">
        <v>62.1</v>
      </c>
      <c r="N60" s="383">
        <v>57.9</v>
      </c>
      <c r="O60" s="83"/>
    </row>
    <row r="61" spans="1:15" ht="18" customHeight="1">
      <c r="A61" s="83"/>
      <c r="B61" s="1322"/>
      <c r="C61" s="1323"/>
      <c r="D61" s="381" t="s">
        <v>295</v>
      </c>
      <c r="E61" s="381"/>
      <c r="F61" s="381"/>
      <c r="G61" s="381"/>
      <c r="H61" s="381"/>
      <c r="I61" s="381"/>
      <c r="J61" s="381"/>
      <c r="K61" s="413"/>
      <c r="L61" s="382">
        <v>6.6</v>
      </c>
      <c r="M61" s="382">
        <v>6.6</v>
      </c>
      <c r="N61" s="383">
        <v>4.8</v>
      </c>
      <c r="O61" s="83"/>
    </row>
    <row r="62" spans="1:15" ht="18" customHeight="1">
      <c r="A62" s="83"/>
      <c r="B62" s="1318" t="s">
        <v>300</v>
      </c>
      <c r="C62" s="1319"/>
      <c r="D62" s="381" t="s">
        <v>395</v>
      </c>
      <c r="E62" s="381"/>
      <c r="F62" s="381"/>
      <c r="G62" s="381"/>
      <c r="H62" s="381"/>
      <c r="I62" s="381"/>
      <c r="J62" s="381"/>
      <c r="K62" s="413"/>
      <c r="L62" s="382">
        <v>78.599999999999994</v>
      </c>
      <c r="M62" s="382">
        <v>79.2</v>
      </c>
      <c r="N62" s="383">
        <v>82</v>
      </c>
      <c r="O62" s="83"/>
    </row>
    <row r="63" spans="1:15" ht="18" customHeight="1">
      <c r="A63" s="83"/>
      <c r="B63" s="1320"/>
      <c r="C63" s="1321"/>
      <c r="D63" s="381" t="s">
        <v>302</v>
      </c>
      <c r="E63" s="381"/>
      <c r="F63" s="381"/>
      <c r="G63" s="381"/>
      <c r="H63" s="381"/>
      <c r="I63" s="381"/>
      <c r="J63" s="381"/>
      <c r="K63" s="413"/>
      <c r="L63" s="382">
        <v>47.1</v>
      </c>
      <c r="M63" s="382">
        <v>45.9</v>
      </c>
      <c r="N63" s="383">
        <v>47.8</v>
      </c>
      <c r="O63" s="83"/>
    </row>
    <row r="64" spans="1:15" ht="18" customHeight="1" thickBot="1">
      <c r="A64" s="83"/>
      <c r="B64" s="1343"/>
      <c r="C64" s="1344"/>
      <c r="D64" s="385" t="s">
        <v>303</v>
      </c>
      <c r="E64" s="385"/>
      <c r="F64" s="385"/>
      <c r="G64" s="385"/>
      <c r="H64" s="385"/>
      <c r="I64" s="385"/>
      <c r="J64" s="385"/>
      <c r="K64" s="416"/>
      <c r="L64" s="386">
        <v>15</v>
      </c>
      <c r="M64" s="386">
        <v>14.6</v>
      </c>
      <c r="N64" s="387">
        <v>13.2</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1716</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269</v>
      </c>
      <c r="E5" s="1409">
        <v>1.0760000000000001</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17.8</v>
      </c>
      <c r="F9" s="369">
        <v>19</v>
      </c>
      <c r="G9" s="369">
        <v>17.100000000000001</v>
      </c>
      <c r="H9" s="369">
        <v>16.399999999999999</v>
      </c>
      <c r="I9" s="369">
        <v>17.8</v>
      </c>
      <c r="J9" s="370">
        <v>11.9</v>
      </c>
      <c r="K9" s="83"/>
      <c r="L9" s="83"/>
      <c r="M9" s="83"/>
      <c r="N9" s="83"/>
      <c r="O9" s="83"/>
    </row>
    <row r="10" spans="1:15" ht="18" customHeight="1">
      <c r="A10" s="83"/>
      <c r="B10" s="365"/>
      <c r="C10" s="371" t="s">
        <v>34</v>
      </c>
      <c r="D10" s="368">
        <v>50.2</v>
      </c>
      <c r="E10" s="369">
        <v>9.3000000000000007</v>
      </c>
      <c r="F10" s="369">
        <v>9.6999999999999993</v>
      </c>
      <c r="G10" s="369">
        <v>8.6</v>
      </c>
      <c r="H10" s="369">
        <v>8.1999999999999993</v>
      </c>
      <c r="I10" s="369">
        <v>8.9</v>
      </c>
      <c r="J10" s="370">
        <v>5.6</v>
      </c>
      <c r="K10" s="83"/>
      <c r="L10" s="83"/>
      <c r="M10" s="83"/>
      <c r="N10" s="83"/>
      <c r="O10" s="83"/>
    </row>
    <row r="11" spans="1:15" ht="18" customHeight="1" thickBot="1">
      <c r="A11" s="83"/>
      <c r="B11" s="372"/>
      <c r="C11" s="373" t="s">
        <v>35</v>
      </c>
      <c r="D11" s="374">
        <v>49.8</v>
      </c>
      <c r="E11" s="375">
        <v>8.6</v>
      </c>
      <c r="F11" s="375">
        <v>9.3000000000000007</v>
      </c>
      <c r="G11" s="375">
        <v>8.6</v>
      </c>
      <c r="H11" s="375">
        <v>8.1999999999999993</v>
      </c>
      <c r="I11" s="375">
        <v>8.9</v>
      </c>
      <c r="J11" s="376">
        <v>6.3</v>
      </c>
      <c r="K11" s="83"/>
      <c r="L11" s="83"/>
      <c r="M11" s="83"/>
      <c r="N11" s="83"/>
      <c r="O11" s="83"/>
    </row>
    <row r="12" spans="1:15" ht="15" customHeight="1" thickBot="1">
      <c r="A12" s="83"/>
      <c r="B12" s="83"/>
      <c r="C12" s="83"/>
      <c r="D12" s="83"/>
      <c r="E12" s="83"/>
      <c r="F12" s="83"/>
      <c r="G12" s="83"/>
      <c r="H12" s="83"/>
      <c r="I12" s="83"/>
      <c r="J12" s="98" t="s">
        <v>678</v>
      </c>
      <c r="K12" s="83"/>
      <c r="L12" s="83"/>
      <c r="M12" s="83"/>
      <c r="N12" s="83"/>
      <c r="O12" s="83"/>
    </row>
    <row r="13" spans="1:15" ht="18" customHeight="1">
      <c r="A13" s="83"/>
      <c r="B13" s="1325" t="s">
        <v>275</v>
      </c>
      <c r="C13" s="1317"/>
      <c r="D13" s="1317"/>
      <c r="E13" s="1317"/>
      <c r="F13" s="377"/>
      <c r="G13" s="377"/>
      <c r="H13" s="378" t="s">
        <v>234</v>
      </c>
      <c r="I13" s="378" t="s">
        <v>679</v>
      </c>
      <c r="J13" s="379" t="s">
        <v>64</v>
      </c>
      <c r="K13" s="83"/>
      <c r="L13" s="83"/>
      <c r="M13" s="83"/>
      <c r="N13" s="83"/>
      <c r="O13" s="83"/>
    </row>
    <row r="14" spans="1:15" ht="18" customHeight="1">
      <c r="A14" s="83"/>
      <c r="B14" s="380" t="s">
        <v>636</v>
      </c>
      <c r="C14" s="381"/>
      <c r="D14" s="381"/>
      <c r="E14" s="381"/>
      <c r="F14" s="381"/>
      <c r="G14" s="381"/>
      <c r="H14" s="382">
        <v>5.9</v>
      </c>
      <c r="I14" s="382">
        <v>5.0999999999999996</v>
      </c>
      <c r="J14" s="383">
        <v>4.0999999999999996</v>
      </c>
      <c r="K14" s="83"/>
      <c r="L14" s="83"/>
      <c r="M14" s="83"/>
      <c r="N14" s="83"/>
      <c r="O14" s="83"/>
    </row>
    <row r="15" spans="1:15" ht="18" customHeight="1">
      <c r="A15" s="83"/>
      <c r="B15" s="380" t="s">
        <v>564</v>
      </c>
      <c r="C15" s="381"/>
      <c r="D15" s="381"/>
      <c r="E15" s="381"/>
      <c r="F15" s="381"/>
      <c r="G15" s="381"/>
      <c r="H15" s="382">
        <v>33.1</v>
      </c>
      <c r="I15" s="382">
        <v>31.4</v>
      </c>
      <c r="J15" s="383">
        <v>36.4</v>
      </c>
      <c r="K15" s="83"/>
      <c r="L15" s="83"/>
      <c r="M15" s="83"/>
      <c r="N15" s="83"/>
      <c r="O15" s="83"/>
    </row>
    <row r="16" spans="1:15" ht="18" customHeight="1">
      <c r="A16" s="83"/>
      <c r="B16" s="380" t="s">
        <v>565</v>
      </c>
      <c r="C16" s="381"/>
      <c r="D16" s="381"/>
      <c r="E16" s="381"/>
      <c r="F16" s="381"/>
      <c r="G16" s="381"/>
      <c r="H16" s="382">
        <v>28.5</v>
      </c>
      <c r="I16" s="382">
        <v>28.8</v>
      </c>
      <c r="J16" s="383">
        <v>26</v>
      </c>
      <c r="K16" s="83"/>
      <c r="L16" s="83"/>
      <c r="M16" s="83"/>
      <c r="N16" s="83"/>
      <c r="O16" s="83"/>
    </row>
    <row r="17" spans="1:22" ht="18" customHeight="1" thickBot="1">
      <c r="A17" s="83"/>
      <c r="B17" s="384" t="s">
        <v>566</v>
      </c>
      <c r="C17" s="385"/>
      <c r="D17" s="385"/>
      <c r="E17" s="385"/>
      <c r="F17" s="385"/>
      <c r="G17" s="385"/>
      <c r="H17" s="386">
        <v>42.8</v>
      </c>
      <c r="I17" s="386">
        <v>44.9</v>
      </c>
      <c r="J17" s="387">
        <v>42.8</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679</v>
      </c>
      <c r="G24" s="389"/>
      <c r="H24" s="83"/>
      <c r="I24" s="83"/>
      <c r="J24" s="83"/>
      <c r="K24" s="83"/>
      <c r="L24" s="83"/>
      <c r="M24" s="83"/>
      <c r="N24" s="83"/>
      <c r="O24" s="83"/>
    </row>
    <row r="25" spans="1:22" ht="18" customHeight="1">
      <c r="A25" s="83"/>
      <c r="B25" s="1330"/>
      <c r="C25" s="1331"/>
      <c r="D25" s="1334"/>
      <c r="E25" s="344"/>
      <c r="F25" s="344" t="s">
        <v>621</v>
      </c>
      <c r="G25" s="391" t="s">
        <v>64</v>
      </c>
      <c r="H25" s="83"/>
      <c r="I25" s="83"/>
      <c r="J25" s="83"/>
      <c r="K25" s="83"/>
      <c r="L25" s="83"/>
      <c r="M25" s="83"/>
      <c r="N25" s="83"/>
      <c r="O25" s="83"/>
      <c r="T25" s="179"/>
      <c r="U25" s="180" t="s">
        <v>64</v>
      </c>
      <c r="V25" s="181" t="s">
        <v>234</v>
      </c>
    </row>
    <row r="26" spans="1:22" ht="18" customHeight="1">
      <c r="A26" s="83"/>
      <c r="B26" s="392" t="s">
        <v>1</v>
      </c>
      <c r="C26" s="393"/>
      <c r="D26" s="394">
        <v>2</v>
      </c>
      <c r="E26" s="395">
        <v>51</v>
      </c>
      <c r="F26" s="396">
        <v>50</v>
      </c>
      <c r="G26" s="397">
        <v>55.2</v>
      </c>
      <c r="H26" s="83"/>
      <c r="I26" s="83"/>
      <c r="J26" s="83"/>
      <c r="K26" s="83"/>
      <c r="L26" s="83"/>
      <c r="M26" s="83"/>
      <c r="N26" s="83"/>
      <c r="O26" s="83"/>
      <c r="T26" s="182" t="s">
        <v>622</v>
      </c>
      <c r="U26" s="183">
        <v>55.2</v>
      </c>
      <c r="V26" s="184">
        <v>51</v>
      </c>
    </row>
    <row r="27" spans="1:22" ht="18" customHeight="1">
      <c r="A27" s="83"/>
      <c r="B27" s="380" t="s">
        <v>2</v>
      </c>
      <c r="C27" s="381"/>
      <c r="D27" s="398">
        <v>2</v>
      </c>
      <c r="E27" s="395">
        <v>50.4</v>
      </c>
      <c r="F27" s="399">
        <v>50.5</v>
      </c>
      <c r="G27" s="400">
        <v>51.1</v>
      </c>
      <c r="H27" s="83"/>
      <c r="I27" s="83"/>
      <c r="J27" s="83"/>
      <c r="K27" s="83"/>
      <c r="L27" s="83"/>
      <c r="M27" s="83"/>
      <c r="N27" s="83"/>
      <c r="O27" s="83"/>
      <c r="T27" s="182" t="s">
        <v>623</v>
      </c>
      <c r="U27" s="183">
        <v>51.1</v>
      </c>
      <c r="V27" s="184">
        <v>50.4</v>
      </c>
    </row>
    <row r="28" spans="1:22" ht="18" customHeight="1">
      <c r="A28" s="83"/>
      <c r="B28" s="1345" t="s">
        <v>410</v>
      </c>
      <c r="C28" s="401" t="s">
        <v>4</v>
      </c>
      <c r="D28" s="398">
        <v>3</v>
      </c>
      <c r="E28" s="395">
        <v>72.900000000000006</v>
      </c>
      <c r="F28" s="399">
        <v>72.2</v>
      </c>
      <c r="G28" s="400">
        <v>74.3</v>
      </c>
      <c r="H28" s="83"/>
      <c r="I28" s="83"/>
      <c r="J28" s="83"/>
      <c r="K28" s="83"/>
      <c r="L28" s="83"/>
      <c r="M28" s="83"/>
      <c r="N28" s="83"/>
      <c r="O28" s="83"/>
      <c r="T28" s="186" t="s">
        <v>411</v>
      </c>
      <c r="U28" s="183">
        <v>74.3</v>
      </c>
      <c r="V28" s="184">
        <v>72.900000000000006</v>
      </c>
    </row>
    <row r="29" spans="1:22" ht="18" customHeight="1">
      <c r="A29" s="83"/>
      <c r="B29" s="1346"/>
      <c r="C29" s="401" t="s">
        <v>5</v>
      </c>
      <c r="D29" s="398">
        <v>6</v>
      </c>
      <c r="E29" s="395">
        <v>48.8</v>
      </c>
      <c r="F29" s="399">
        <v>49.9</v>
      </c>
      <c r="G29" s="400">
        <v>48.8</v>
      </c>
      <c r="H29" s="83"/>
      <c r="I29" s="83"/>
      <c r="J29" s="83"/>
      <c r="K29" s="83"/>
      <c r="L29" s="83"/>
      <c r="M29" s="83"/>
      <c r="N29" s="83"/>
      <c r="O29" s="83"/>
      <c r="T29" s="186" t="s">
        <v>412</v>
      </c>
      <c r="U29" s="183">
        <v>48.8</v>
      </c>
      <c r="V29" s="184">
        <v>48.8</v>
      </c>
    </row>
    <row r="30" spans="1:22" ht="18" customHeight="1">
      <c r="A30" s="83"/>
      <c r="B30" s="1346"/>
      <c r="C30" s="401" t="s">
        <v>6</v>
      </c>
      <c r="D30" s="398">
        <v>3</v>
      </c>
      <c r="E30" s="395">
        <v>52.5</v>
      </c>
      <c r="F30" s="399">
        <v>51.3</v>
      </c>
      <c r="G30" s="400">
        <v>53.2</v>
      </c>
      <c r="H30" s="83"/>
      <c r="I30" s="83"/>
      <c r="J30" s="83"/>
      <c r="K30" s="83"/>
      <c r="L30" s="83"/>
      <c r="M30" s="83"/>
      <c r="N30" s="83"/>
      <c r="O30" s="83"/>
      <c r="T30" s="182" t="s">
        <v>624</v>
      </c>
      <c r="U30" s="183">
        <v>53.2</v>
      </c>
      <c r="V30" s="184">
        <v>52.5</v>
      </c>
    </row>
    <row r="31" spans="1:22" ht="18" customHeight="1">
      <c r="A31" s="83"/>
      <c r="B31" s="1346"/>
      <c r="C31" s="401" t="s">
        <v>223</v>
      </c>
      <c r="D31" s="398">
        <v>3</v>
      </c>
      <c r="E31" s="395">
        <v>53.3</v>
      </c>
      <c r="F31" s="399">
        <v>53.8</v>
      </c>
      <c r="G31" s="400">
        <v>54</v>
      </c>
      <c r="H31" s="83"/>
      <c r="I31" s="83"/>
      <c r="J31" s="83"/>
      <c r="K31" s="83"/>
      <c r="L31" s="83"/>
      <c r="M31" s="83"/>
      <c r="N31" s="83"/>
      <c r="O31" s="83"/>
      <c r="T31" s="182" t="s">
        <v>414</v>
      </c>
      <c r="U31" s="183">
        <v>54</v>
      </c>
      <c r="V31" s="184">
        <v>53.3</v>
      </c>
    </row>
    <row r="32" spans="1:22" ht="18" customHeight="1">
      <c r="A32" s="83"/>
      <c r="B32" s="1347"/>
      <c r="C32" s="401" t="s">
        <v>12</v>
      </c>
      <c r="D32" s="398">
        <v>3</v>
      </c>
      <c r="E32" s="395">
        <v>54.3</v>
      </c>
      <c r="F32" s="399">
        <v>55.6</v>
      </c>
      <c r="G32" s="400">
        <v>53.5</v>
      </c>
      <c r="H32" s="83"/>
      <c r="I32" s="83"/>
      <c r="J32" s="83"/>
      <c r="K32" s="83"/>
      <c r="L32" s="83"/>
      <c r="M32" s="83"/>
      <c r="N32" s="83"/>
      <c r="O32" s="83"/>
      <c r="T32" s="182" t="s">
        <v>627</v>
      </c>
      <c r="U32" s="183">
        <v>53.5</v>
      </c>
      <c r="V32" s="184">
        <v>54.3</v>
      </c>
    </row>
    <row r="33" spans="1:22" ht="18" customHeight="1" thickBot="1">
      <c r="A33" s="83"/>
      <c r="B33" s="402" t="s">
        <v>7</v>
      </c>
      <c r="C33" s="403"/>
      <c r="D33" s="404">
        <v>3</v>
      </c>
      <c r="E33" s="405">
        <v>65.3</v>
      </c>
      <c r="F33" s="406">
        <v>64.900000000000006</v>
      </c>
      <c r="G33" s="407">
        <v>67.400000000000006</v>
      </c>
      <c r="H33" s="83"/>
      <c r="I33" s="83"/>
      <c r="J33" s="83"/>
      <c r="K33" s="83"/>
      <c r="L33" s="83"/>
      <c r="M33" s="83"/>
      <c r="N33" s="83"/>
      <c r="O33" s="83"/>
      <c r="T33" s="187" t="s">
        <v>628</v>
      </c>
      <c r="U33" s="188">
        <v>67.400000000000006</v>
      </c>
      <c r="V33" s="189">
        <v>65.3</v>
      </c>
    </row>
    <row r="34" spans="1:22" ht="18" customHeight="1" thickTop="1" thickBot="1">
      <c r="A34" s="83"/>
      <c r="B34" s="408" t="s">
        <v>8</v>
      </c>
      <c r="C34" s="409"/>
      <c r="D34" s="410">
        <v>25</v>
      </c>
      <c r="E34" s="411">
        <v>55.6</v>
      </c>
      <c r="F34" s="411">
        <v>55.8</v>
      </c>
      <c r="G34" s="412">
        <v>56.5</v>
      </c>
      <c r="H34" s="83"/>
      <c r="I34" s="83"/>
      <c r="J34" s="83"/>
      <c r="K34" s="83"/>
      <c r="L34" s="83"/>
      <c r="M34" s="83"/>
      <c r="N34" s="83"/>
      <c r="O34" s="83"/>
    </row>
    <row r="35" spans="1:22" ht="17.25" customHeight="1">
      <c r="A35" s="83"/>
      <c r="B35" s="1410">
        <v>13</v>
      </c>
      <c r="C35" s="1410"/>
      <c r="D35" s="1410"/>
      <c r="E35" s="1410"/>
      <c r="F35" s="1410"/>
      <c r="G35" s="1410"/>
      <c r="H35" s="1410"/>
      <c r="I35" s="1410"/>
      <c r="J35" s="1410"/>
      <c r="K35" s="83"/>
      <c r="L35" s="83"/>
      <c r="M35" s="83"/>
      <c r="N35" s="83"/>
      <c r="O35" s="83"/>
    </row>
    <row r="36" spans="1:22" ht="13.5" customHeight="1" thickBot="1">
      <c r="A36" s="83"/>
      <c r="B36" s="1411">
        <v>40</v>
      </c>
      <c r="C36" s="1411"/>
      <c r="D36" s="1411"/>
      <c r="E36" s="1411"/>
      <c r="F36" s="1411"/>
      <c r="G36" s="1411"/>
      <c r="H36" s="1411"/>
      <c r="I36" s="1411"/>
      <c r="J36" s="321" t="s">
        <v>357</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56.5</v>
      </c>
      <c r="E39" s="369">
        <v>43.3</v>
      </c>
      <c r="F39" s="369">
        <v>54.1</v>
      </c>
      <c r="G39" s="369">
        <v>49.6</v>
      </c>
      <c r="H39" s="369">
        <v>64.5</v>
      </c>
      <c r="I39" s="369">
        <v>67.7</v>
      </c>
      <c r="J39" s="370">
        <v>62.4</v>
      </c>
      <c r="L39" s="83"/>
      <c r="M39" s="83"/>
      <c r="N39" s="83"/>
      <c r="O39" s="83"/>
    </row>
    <row r="40" spans="1:22" ht="18" customHeight="1">
      <c r="A40" s="83"/>
      <c r="B40" s="365"/>
      <c r="C40" s="371" t="s">
        <v>34</v>
      </c>
      <c r="D40" s="368">
        <v>58.9</v>
      </c>
      <c r="E40" s="369">
        <v>45.4</v>
      </c>
      <c r="F40" s="369">
        <v>55.4</v>
      </c>
      <c r="G40" s="369">
        <v>52.5</v>
      </c>
      <c r="H40" s="369">
        <v>67.8</v>
      </c>
      <c r="I40" s="369">
        <v>69.5</v>
      </c>
      <c r="J40" s="370">
        <v>67.5</v>
      </c>
      <c r="L40" s="83"/>
      <c r="M40" s="83"/>
      <c r="N40" s="83"/>
      <c r="O40" s="83"/>
    </row>
    <row r="41" spans="1:22" ht="18" customHeight="1" thickBot="1">
      <c r="A41" s="83"/>
      <c r="B41" s="372"/>
      <c r="C41" s="373" t="s">
        <v>35</v>
      </c>
      <c r="D41" s="374">
        <v>54.1</v>
      </c>
      <c r="E41" s="375">
        <v>41</v>
      </c>
      <c r="F41" s="375">
        <v>52.8</v>
      </c>
      <c r="G41" s="375">
        <v>46.6</v>
      </c>
      <c r="H41" s="375">
        <v>61.3</v>
      </c>
      <c r="I41" s="375">
        <v>65.8</v>
      </c>
      <c r="J41" s="376">
        <v>57.9</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357</v>
      </c>
      <c r="O43" s="83"/>
    </row>
    <row r="44" spans="1:22" ht="18" customHeight="1">
      <c r="A44" s="83"/>
      <c r="B44" s="361"/>
      <c r="C44" s="362"/>
      <c r="D44" s="1317" t="s">
        <v>275</v>
      </c>
      <c r="E44" s="1317"/>
      <c r="F44" s="1317"/>
      <c r="G44" s="1317"/>
      <c r="H44" s="1317"/>
      <c r="I44" s="1317"/>
      <c r="J44" s="1317"/>
      <c r="K44" s="1348"/>
      <c r="L44" s="378" t="s">
        <v>234</v>
      </c>
      <c r="M44" s="378" t="s">
        <v>679</v>
      </c>
      <c r="N44" s="379" t="s">
        <v>64</v>
      </c>
      <c r="O44" s="83"/>
    </row>
    <row r="45" spans="1:22" ht="18" customHeight="1">
      <c r="A45" s="83"/>
      <c r="B45" s="1318" t="s">
        <v>21</v>
      </c>
      <c r="C45" s="1319"/>
      <c r="D45" s="381" t="s">
        <v>277</v>
      </c>
      <c r="E45" s="381"/>
      <c r="F45" s="381"/>
      <c r="G45" s="381"/>
      <c r="H45" s="381"/>
      <c r="I45" s="381"/>
      <c r="J45" s="381"/>
      <c r="K45" s="381"/>
      <c r="L45" s="382">
        <v>54.9</v>
      </c>
      <c r="M45" s="382">
        <v>56.4</v>
      </c>
      <c r="N45" s="383">
        <v>55.4</v>
      </c>
      <c r="O45" s="83"/>
    </row>
    <row r="46" spans="1:22" ht="18" customHeight="1">
      <c r="A46" s="83"/>
      <c r="B46" s="1320"/>
      <c r="C46" s="1321"/>
      <c r="D46" s="381" t="s">
        <v>278</v>
      </c>
      <c r="E46" s="381"/>
      <c r="F46" s="381"/>
      <c r="G46" s="381"/>
      <c r="H46" s="381"/>
      <c r="I46" s="381"/>
      <c r="J46" s="381"/>
      <c r="K46" s="381"/>
      <c r="L46" s="382">
        <v>72.099999999999994</v>
      </c>
      <c r="M46" s="382">
        <v>72.400000000000006</v>
      </c>
      <c r="N46" s="383">
        <v>74</v>
      </c>
      <c r="O46" s="83"/>
    </row>
    <row r="47" spans="1:22" ht="18" customHeight="1">
      <c r="A47" s="83"/>
      <c r="B47" s="1322"/>
      <c r="C47" s="1323"/>
      <c r="D47" s="381" t="s">
        <v>279</v>
      </c>
      <c r="E47" s="381"/>
      <c r="F47" s="381"/>
      <c r="G47" s="381"/>
      <c r="H47" s="381"/>
      <c r="I47" s="381"/>
      <c r="J47" s="381"/>
      <c r="K47" s="381"/>
      <c r="L47" s="382">
        <v>84.5</v>
      </c>
      <c r="M47" s="382">
        <v>85.3</v>
      </c>
      <c r="N47" s="383">
        <v>85.5</v>
      </c>
      <c r="O47" s="83"/>
    </row>
    <row r="48" spans="1:22" ht="18" customHeight="1">
      <c r="A48" s="83"/>
      <c r="B48" s="1318" t="s">
        <v>280</v>
      </c>
      <c r="C48" s="1319"/>
      <c r="D48" s="381" t="s">
        <v>631</v>
      </c>
      <c r="E48" s="381"/>
      <c r="F48" s="381"/>
      <c r="G48" s="381"/>
      <c r="H48" s="381"/>
      <c r="I48" s="381"/>
      <c r="J48" s="381"/>
      <c r="K48" s="381"/>
      <c r="L48" s="382">
        <v>47.4</v>
      </c>
      <c r="M48" s="382">
        <v>46.9</v>
      </c>
      <c r="N48" s="383">
        <v>51.3</v>
      </c>
      <c r="O48" s="83"/>
    </row>
    <row r="49" spans="1:15" ht="18" customHeight="1">
      <c r="A49" s="83"/>
      <c r="B49" s="1322"/>
      <c r="C49" s="1323"/>
      <c r="D49" s="381" t="s">
        <v>282</v>
      </c>
      <c r="E49" s="381"/>
      <c r="F49" s="381"/>
      <c r="G49" s="381"/>
      <c r="H49" s="381"/>
      <c r="I49" s="381"/>
      <c r="J49" s="381"/>
      <c r="K49" s="381"/>
      <c r="L49" s="382">
        <v>35.6</v>
      </c>
      <c r="M49" s="382">
        <v>36.1</v>
      </c>
      <c r="N49" s="383">
        <v>34.6</v>
      </c>
      <c r="O49" s="83"/>
    </row>
    <row r="50" spans="1:15" ht="18" customHeight="1">
      <c r="A50" s="83"/>
      <c r="B50" s="1403" t="s">
        <v>283</v>
      </c>
      <c r="C50" s="1404"/>
      <c r="D50" s="381" t="s">
        <v>284</v>
      </c>
      <c r="E50" s="381"/>
      <c r="F50" s="381"/>
      <c r="G50" s="381"/>
      <c r="H50" s="381"/>
      <c r="I50" s="381"/>
      <c r="J50" s="381"/>
      <c r="K50" s="413"/>
      <c r="L50" s="382">
        <v>54.7</v>
      </c>
      <c r="M50" s="382">
        <v>55.8</v>
      </c>
      <c r="N50" s="383">
        <v>56.6</v>
      </c>
      <c r="O50" s="83"/>
    </row>
    <row r="51" spans="1:15" ht="18" customHeight="1">
      <c r="A51" s="83"/>
      <c r="B51" s="1405"/>
      <c r="C51" s="1406"/>
      <c r="D51" s="381" t="s">
        <v>285</v>
      </c>
      <c r="E51" s="381"/>
      <c r="F51" s="381"/>
      <c r="G51" s="381"/>
      <c r="H51" s="381"/>
      <c r="I51" s="381"/>
      <c r="J51" s="381"/>
      <c r="K51" s="413"/>
      <c r="L51" s="382">
        <v>53.6</v>
      </c>
      <c r="M51" s="382">
        <v>52.1</v>
      </c>
      <c r="N51" s="383">
        <v>60</v>
      </c>
      <c r="O51" s="83"/>
    </row>
    <row r="52" spans="1:15" ht="18" customHeight="1">
      <c r="A52" s="83"/>
      <c r="B52" s="1405"/>
      <c r="C52" s="1406"/>
      <c r="D52" s="381" t="s">
        <v>286</v>
      </c>
      <c r="E52" s="381"/>
      <c r="F52" s="381"/>
      <c r="G52" s="381"/>
      <c r="H52" s="381"/>
      <c r="I52" s="381"/>
      <c r="J52" s="381"/>
      <c r="K52" s="413"/>
      <c r="L52" s="382">
        <v>63.1</v>
      </c>
      <c r="M52" s="382">
        <v>61.6</v>
      </c>
      <c r="N52" s="383">
        <v>60.9</v>
      </c>
      <c r="O52" s="83"/>
    </row>
    <row r="53" spans="1:15" ht="18" customHeight="1">
      <c r="A53" s="83"/>
      <c r="B53" s="1405"/>
      <c r="C53" s="1406"/>
      <c r="D53" s="381" t="s">
        <v>287</v>
      </c>
      <c r="E53" s="381"/>
      <c r="F53" s="381"/>
      <c r="G53" s="381"/>
      <c r="H53" s="381"/>
      <c r="I53" s="381"/>
      <c r="J53" s="381"/>
      <c r="K53" s="413"/>
      <c r="L53" s="382">
        <v>3.9</v>
      </c>
      <c r="M53" s="382">
        <v>4</v>
      </c>
      <c r="N53" s="383">
        <v>4.5</v>
      </c>
      <c r="O53" s="83"/>
    </row>
    <row r="54" spans="1:15" ht="18" customHeight="1">
      <c r="A54" s="83"/>
      <c r="B54" s="1405"/>
      <c r="C54" s="1406"/>
      <c r="D54" s="381" t="s">
        <v>288</v>
      </c>
      <c r="E54" s="381"/>
      <c r="F54" s="381"/>
      <c r="G54" s="381"/>
      <c r="H54" s="381"/>
      <c r="I54" s="381"/>
      <c r="J54" s="381"/>
      <c r="K54" s="413"/>
      <c r="L54" s="382">
        <v>11.4</v>
      </c>
      <c r="M54" s="382">
        <v>11.1</v>
      </c>
      <c r="N54" s="383">
        <v>13</v>
      </c>
      <c r="O54" s="83"/>
    </row>
    <row r="55" spans="1:15" ht="18" customHeight="1">
      <c r="A55" s="83"/>
      <c r="B55" s="1405"/>
      <c r="C55" s="1406"/>
      <c r="D55" s="381" t="s">
        <v>289</v>
      </c>
      <c r="E55" s="381"/>
      <c r="F55" s="381"/>
      <c r="G55" s="381"/>
      <c r="H55" s="381"/>
      <c r="I55" s="381"/>
      <c r="J55" s="381"/>
      <c r="K55" s="413"/>
      <c r="L55" s="382">
        <v>31.6</v>
      </c>
      <c r="M55" s="382">
        <v>34.4</v>
      </c>
      <c r="N55" s="383">
        <v>29.4</v>
      </c>
      <c r="O55" s="83"/>
    </row>
    <row r="56" spans="1:15" ht="18" customHeight="1">
      <c r="A56" s="83"/>
      <c r="B56" s="1405"/>
      <c r="C56" s="1406"/>
      <c r="D56" s="381" t="s">
        <v>633</v>
      </c>
      <c r="E56" s="381"/>
      <c r="F56" s="381"/>
      <c r="G56" s="381"/>
      <c r="H56" s="381"/>
      <c r="I56" s="381"/>
      <c r="J56" s="381"/>
      <c r="K56" s="413"/>
      <c r="L56" s="382">
        <v>32.200000000000003</v>
      </c>
      <c r="M56" s="382">
        <v>32.799999999999997</v>
      </c>
      <c r="N56" s="383">
        <v>32.799999999999997</v>
      </c>
      <c r="O56" s="83"/>
    </row>
    <row r="57" spans="1:15" ht="18" customHeight="1">
      <c r="A57" s="83"/>
      <c r="B57" s="1407"/>
      <c r="C57" s="1408"/>
      <c r="D57" s="381" t="s">
        <v>634</v>
      </c>
      <c r="E57" s="381"/>
      <c r="F57" s="381"/>
      <c r="G57" s="381"/>
      <c r="H57" s="381"/>
      <c r="I57" s="381"/>
      <c r="J57" s="381"/>
      <c r="K57" s="413"/>
      <c r="L57" s="382">
        <v>25.6</v>
      </c>
      <c r="M57" s="382">
        <v>27.6</v>
      </c>
      <c r="N57" s="383">
        <v>34.799999999999997</v>
      </c>
      <c r="O57" s="83"/>
    </row>
    <row r="58" spans="1:15" ht="18" customHeight="1">
      <c r="A58" s="83"/>
      <c r="B58" s="1318" t="s">
        <v>424</v>
      </c>
      <c r="C58" s="1319"/>
      <c r="D58" s="414" t="s">
        <v>291</v>
      </c>
      <c r="E58" s="414"/>
      <c r="F58" s="414"/>
      <c r="G58" s="414"/>
      <c r="H58" s="414"/>
      <c r="I58" s="414"/>
      <c r="J58" s="415"/>
      <c r="K58" s="415"/>
      <c r="L58" s="382">
        <v>73.7</v>
      </c>
      <c r="M58" s="382">
        <v>72.099999999999994</v>
      </c>
      <c r="N58" s="383">
        <v>75.8</v>
      </c>
      <c r="O58" s="83"/>
    </row>
    <row r="59" spans="1:15" ht="18" customHeight="1">
      <c r="A59" s="83"/>
      <c r="B59" s="1322"/>
      <c r="C59" s="1323"/>
      <c r="D59" s="401" t="s">
        <v>292</v>
      </c>
      <c r="E59" s="381"/>
      <c r="F59" s="381"/>
      <c r="G59" s="381"/>
      <c r="H59" s="381"/>
      <c r="I59" s="381"/>
      <c r="J59" s="381"/>
      <c r="K59" s="413"/>
      <c r="L59" s="382">
        <v>37.1</v>
      </c>
      <c r="M59" s="382">
        <v>35.6</v>
      </c>
      <c r="N59" s="383">
        <v>36.4</v>
      </c>
      <c r="O59" s="83"/>
    </row>
    <row r="60" spans="1:15" ht="18" customHeight="1">
      <c r="A60" s="83"/>
      <c r="B60" s="1318" t="s">
        <v>293</v>
      </c>
      <c r="C60" s="1319"/>
      <c r="D60" s="381" t="s">
        <v>294</v>
      </c>
      <c r="E60" s="381"/>
      <c r="F60" s="381"/>
      <c r="G60" s="381"/>
      <c r="H60" s="381"/>
      <c r="I60" s="381"/>
      <c r="J60" s="381"/>
      <c r="K60" s="413"/>
      <c r="L60" s="382">
        <v>62.4</v>
      </c>
      <c r="M60" s="382">
        <v>62.2</v>
      </c>
      <c r="N60" s="383">
        <v>61.3</v>
      </c>
      <c r="O60" s="83"/>
    </row>
    <row r="61" spans="1:15" ht="18" customHeight="1">
      <c r="A61" s="83"/>
      <c r="B61" s="1322"/>
      <c r="C61" s="1323"/>
      <c r="D61" s="381" t="s">
        <v>295</v>
      </c>
      <c r="E61" s="381"/>
      <c r="F61" s="381"/>
      <c r="G61" s="381"/>
      <c r="H61" s="381"/>
      <c r="I61" s="381"/>
      <c r="J61" s="381"/>
      <c r="K61" s="413"/>
      <c r="L61" s="382">
        <v>6.6</v>
      </c>
      <c r="M61" s="382">
        <v>6.5</v>
      </c>
      <c r="N61" s="383">
        <v>7.1</v>
      </c>
      <c r="O61" s="83"/>
    </row>
    <row r="62" spans="1:15" ht="18" customHeight="1">
      <c r="A62" s="83"/>
      <c r="B62" s="1318" t="s">
        <v>300</v>
      </c>
      <c r="C62" s="1319"/>
      <c r="D62" s="381" t="s">
        <v>395</v>
      </c>
      <c r="E62" s="381"/>
      <c r="F62" s="381"/>
      <c r="G62" s="381"/>
      <c r="H62" s="381"/>
      <c r="I62" s="381"/>
      <c r="J62" s="381"/>
      <c r="K62" s="413"/>
      <c r="L62" s="382">
        <v>78.599999999999994</v>
      </c>
      <c r="M62" s="382">
        <v>77.400000000000006</v>
      </c>
      <c r="N62" s="383">
        <v>79.2</v>
      </c>
      <c r="O62" s="83"/>
    </row>
    <row r="63" spans="1:15" ht="18" customHeight="1">
      <c r="A63" s="83"/>
      <c r="B63" s="1320"/>
      <c r="C63" s="1321"/>
      <c r="D63" s="381" t="s">
        <v>302</v>
      </c>
      <c r="E63" s="381"/>
      <c r="F63" s="381"/>
      <c r="G63" s="381"/>
      <c r="H63" s="381"/>
      <c r="I63" s="381"/>
      <c r="J63" s="381"/>
      <c r="K63" s="413"/>
      <c r="L63" s="382">
        <v>47.1</v>
      </c>
      <c r="M63" s="382">
        <v>45.9</v>
      </c>
      <c r="N63" s="383">
        <v>47.2</v>
      </c>
      <c r="O63" s="83"/>
    </row>
    <row r="64" spans="1:15" ht="18" customHeight="1" thickBot="1">
      <c r="A64" s="83"/>
      <c r="B64" s="1343"/>
      <c r="C64" s="1344"/>
      <c r="D64" s="385" t="s">
        <v>303</v>
      </c>
      <c r="E64" s="385"/>
      <c r="F64" s="385"/>
      <c r="G64" s="385"/>
      <c r="H64" s="385"/>
      <c r="I64" s="385"/>
      <c r="J64" s="385"/>
      <c r="K64" s="416"/>
      <c r="L64" s="386">
        <v>15</v>
      </c>
      <c r="M64" s="386">
        <v>15.1</v>
      </c>
      <c r="N64" s="387">
        <v>14.1</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1717</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511</v>
      </c>
      <c r="E5" s="1409">
        <v>2.044</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17.8</v>
      </c>
      <c r="F9" s="369">
        <v>18.2</v>
      </c>
      <c r="G9" s="369">
        <v>16.2</v>
      </c>
      <c r="H9" s="369">
        <v>15.3</v>
      </c>
      <c r="I9" s="369">
        <v>19.399999999999999</v>
      </c>
      <c r="J9" s="370">
        <v>13.1</v>
      </c>
      <c r="K9" s="83"/>
      <c r="L9" s="83"/>
      <c r="M9" s="83"/>
      <c r="N9" s="83"/>
      <c r="O9" s="83"/>
    </row>
    <row r="10" spans="1:15" ht="18" customHeight="1">
      <c r="A10" s="83"/>
      <c r="B10" s="365"/>
      <c r="C10" s="371" t="s">
        <v>34</v>
      </c>
      <c r="D10" s="368">
        <v>48.3</v>
      </c>
      <c r="E10" s="369">
        <v>8.8000000000000007</v>
      </c>
      <c r="F10" s="369">
        <v>9</v>
      </c>
      <c r="G10" s="369">
        <v>8</v>
      </c>
      <c r="H10" s="369">
        <v>7.4</v>
      </c>
      <c r="I10" s="369">
        <v>9.1999999999999993</v>
      </c>
      <c r="J10" s="370">
        <v>5.9</v>
      </c>
      <c r="K10" s="83"/>
      <c r="L10" s="83"/>
      <c r="M10" s="83"/>
      <c r="N10" s="83"/>
      <c r="O10" s="83"/>
    </row>
    <row r="11" spans="1:15" ht="18" customHeight="1" thickBot="1">
      <c r="A11" s="83"/>
      <c r="B11" s="372"/>
      <c r="C11" s="373" t="s">
        <v>35</v>
      </c>
      <c r="D11" s="374">
        <v>51.7</v>
      </c>
      <c r="E11" s="375">
        <v>9</v>
      </c>
      <c r="F11" s="375">
        <v>9.1999999999999993</v>
      </c>
      <c r="G11" s="375">
        <v>8.1999999999999993</v>
      </c>
      <c r="H11" s="375">
        <v>7.8</v>
      </c>
      <c r="I11" s="375">
        <v>10.199999999999999</v>
      </c>
      <c r="J11" s="376">
        <v>7.2</v>
      </c>
      <c r="K11" s="83"/>
      <c r="L11" s="83"/>
      <c r="M11" s="83"/>
      <c r="N11" s="83"/>
      <c r="O11" s="83"/>
    </row>
    <row r="12" spans="1:15" ht="15" customHeight="1" thickBot="1">
      <c r="A12" s="83"/>
      <c r="B12" s="83"/>
      <c r="C12" s="83"/>
      <c r="D12" s="83"/>
      <c r="E12" s="83"/>
      <c r="F12" s="83"/>
      <c r="G12" s="83"/>
      <c r="H12" s="83"/>
      <c r="I12" s="83"/>
      <c r="J12" s="98" t="s">
        <v>680</v>
      </c>
      <c r="K12" s="83"/>
      <c r="L12" s="83"/>
      <c r="M12" s="83"/>
      <c r="N12" s="83"/>
      <c r="O12" s="83"/>
    </row>
    <row r="13" spans="1:15" ht="18" customHeight="1">
      <c r="A13" s="83"/>
      <c r="B13" s="1325" t="s">
        <v>275</v>
      </c>
      <c r="C13" s="1317"/>
      <c r="D13" s="1317"/>
      <c r="E13" s="1317"/>
      <c r="F13" s="377"/>
      <c r="G13" s="377"/>
      <c r="H13" s="378" t="s">
        <v>234</v>
      </c>
      <c r="I13" s="378" t="s">
        <v>679</v>
      </c>
      <c r="J13" s="379" t="s">
        <v>65</v>
      </c>
      <c r="K13" s="83"/>
      <c r="L13" s="83"/>
      <c r="M13" s="83"/>
      <c r="N13" s="83"/>
      <c r="O13" s="83"/>
    </row>
    <row r="14" spans="1:15" ht="18" customHeight="1">
      <c r="A14" s="83"/>
      <c r="B14" s="380" t="s">
        <v>681</v>
      </c>
      <c r="C14" s="381"/>
      <c r="D14" s="381"/>
      <c r="E14" s="381"/>
      <c r="F14" s="381"/>
      <c r="G14" s="381"/>
      <c r="H14" s="382">
        <v>5.9</v>
      </c>
      <c r="I14" s="382">
        <v>5.0999999999999996</v>
      </c>
      <c r="J14" s="383">
        <v>5.0999999999999996</v>
      </c>
      <c r="K14" s="83"/>
      <c r="L14" s="83"/>
      <c r="M14" s="83"/>
      <c r="N14" s="83"/>
      <c r="O14" s="83"/>
    </row>
    <row r="15" spans="1:15" ht="18" customHeight="1">
      <c r="A15" s="83"/>
      <c r="B15" s="380" t="s">
        <v>564</v>
      </c>
      <c r="C15" s="381"/>
      <c r="D15" s="381"/>
      <c r="E15" s="381"/>
      <c r="F15" s="381"/>
      <c r="G15" s="381"/>
      <c r="H15" s="382">
        <v>33.1</v>
      </c>
      <c r="I15" s="382">
        <v>31.4</v>
      </c>
      <c r="J15" s="383">
        <v>31.3</v>
      </c>
      <c r="K15" s="83"/>
      <c r="L15" s="83"/>
      <c r="M15" s="83"/>
      <c r="N15" s="83"/>
      <c r="O15" s="83"/>
    </row>
    <row r="16" spans="1:15" ht="18" customHeight="1">
      <c r="A16" s="83"/>
      <c r="B16" s="380" t="s">
        <v>565</v>
      </c>
      <c r="C16" s="381"/>
      <c r="D16" s="381"/>
      <c r="E16" s="381"/>
      <c r="F16" s="381"/>
      <c r="G16" s="381"/>
      <c r="H16" s="382">
        <v>28.5</v>
      </c>
      <c r="I16" s="382">
        <v>28.8</v>
      </c>
      <c r="J16" s="383">
        <v>29.5</v>
      </c>
      <c r="K16" s="83"/>
      <c r="L16" s="83"/>
      <c r="M16" s="83"/>
      <c r="N16" s="83"/>
      <c r="O16" s="83"/>
    </row>
    <row r="17" spans="1:22" ht="18" customHeight="1" thickBot="1">
      <c r="A17" s="83"/>
      <c r="B17" s="384" t="s">
        <v>566</v>
      </c>
      <c r="C17" s="385"/>
      <c r="D17" s="385"/>
      <c r="E17" s="385"/>
      <c r="F17" s="385"/>
      <c r="G17" s="385"/>
      <c r="H17" s="386">
        <v>42.8</v>
      </c>
      <c r="I17" s="386">
        <v>44.9</v>
      </c>
      <c r="J17" s="387">
        <v>48.7</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680</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679</v>
      </c>
      <c r="G24" s="389"/>
      <c r="H24" s="83"/>
      <c r="I24" s="83"/>
      <c r="J24" s="83"/>
      <c r="K24" s="83"/>
      <c r="L24" s="83"/>
      <c r="M24" s="83"/>
      <c r="N24" s="83"/>
      <c r="O24" s="83"/>
    </row>
    <row r="25" spans="1:22" ht="18" customHeight="1">
      <c r="A25" s="83"/>
      <c r="B25" s="1330"/>
      <c r="C25" s="1331"/>
      <c r="D25" s="1334"/>
      <c r="E25" s="344"/>
      <c r="F25" s="344" t="s">
        <v>621</v>
      </c>
      <c r="G25" s="391" t="s">
        <v>65</v>
      </c>
      <c r="H25" s="83"/>
      <c r="I25" s="83"/>
      <c r="J25" s="83"/>
      <c r="K25" s="83"/>
      <c r="L25" s="83"/>
      <c r="M25" s="83"/>
      <c r="N25" s="83"/>
      <c r="O25" s="83"/>
      <c r="T25" s="179"/>
      <c r="U25" s="180" t="s">
        <v>65</v>
      </c>
      <c r="V25" s="181" t="s">
        <v>234</v>
      </c>
    </row>
    <row r="26" spans="1:22" ht="18" customHeight="1">
      <c r="A26" s="83"/>
      <c r="B26" s="392" t="s">
        <v>1</v>
      </c>
      <c r="C26" s="393"/>
      <c r="D26" s="394">
        <v>2</v>
      </c>
      <c r="E26" s="395">
        <v>51</v>
      </c>
      <c r="F26" s="396">
        <v>50</v>
      </c>
      <c r="G26" s="397">
        <v>54.2</v>
      </c>
      <c r="H26" s="83"/>
      <c r="I26" s="83"/>
      <c r="J26" s="83"/>
      <c r="K26" s="83"/>
      <c r="L26" s="83"/>
      <c r="M26" s="83"/>
      <c r="N26" s="83"/>
      <c r="O26" s="83"/>
      <c r="T26" s="182" t="s">
        <v>622</v>
      </c>
      <c r="U26" s="183">
        <v>54.2</v>
      </c>
      <c r="V26" s="184">
        <v>51</v>
      </c>
    </row>
    <row r="27" spans="1:22" ht="18" customHeight="1">
      <c r="A27" s="83"/>
      <c r="B27" s="380" t="s">
        <v>2</v>
      </c>
      <c r="C27" s="381"/>
      <c r="D27" s="398">
        <v>2</v>
      </c>
      <c r="E27" s="395">
        <v>50.4</v>
      </c>
      <c r="F27" s="399">
        <v>50.5</v>
      </c>
      <c r="G27" s="400">
        <v>55.9</v>
      </c>
      <c r="H27" s="83"/>
      <c r="I27" s="83"/>
      <c r="J27" s="83"/>
      <c r="K27" s="83"/>
      <c r="L27" s="83"/>
      <c r="M27" s="83"/>
      <c r="N27" s="83"/>
      <c r="O27" s="83"/>
      <c r="T27" s="182" t="s">
        <v>623</v>
      </c>
      <c r="U27" s="183">
        <v>55.9</v>
      </c>
      <c r="V27" s="184">
        <v>50.4</v>
      </c>
    </row>
    <row r="28" spans="1:22" ht="18" customHeight="1">
      <c r="A28" s="83"/>
      <c r="B28" s="1345" t="s">
        <v>410</v>
      </c>
      <c r="C28" s="401" t="s">
        <v>4</v>
      </c>
      <c r="D28" s="398">
        <v>3</v>
      </c>
      <c r="E28" s="395">
        <v>72.900000000000006</v>
      </c>
      <c r="F28" s="399">
        <v>72.2</v>
      </c>
      <c r="G28" s="400">
        <v>74.7</v>
      </c>
      <c r="H28" s="83"/>
      <c r="I28" s="83"/>
      <c r="J28" s="83"/>
      <c r="K28" s="83"/>
      <c r="L28" s="83"/>
      <c r="M28" s="83"/>
      <c r="N28" s="83"/>
      <c r="O28" s="83"/>
      <c r="T28" s="186" t="s">
        <v>411</v>
      </c>
      <c r="U28" s="183">
        <v>74.7</v>
      </c>
      <c r="V28" s="184">
        <v>72.900000000000006</v>
      </c>
    </row>
    <row r="29" spans="1:22" ht="18" customHeight="1">
      <c r="A29" s="83"/>
      <c r="B29" s="1346"/>
      <c r="C29" s="401" t="s">
        <v>5</v>
      </c>
      <c r="D29" s="398">
        <v>6</v>
      </c>
      <c r="E29" s="395">
        <v>48.8</v>
      </c>
      <c r="F29" s="399">
        <v>49.9</v>
      </c>
      <c r="G29" s="400">
        <v>51.8</v>
      </c>
      <c r="H29" s="83"/>
      <c r="I29" s="83"/>
      <c r="J29" s="83"/>
      <c r="K29" s="83"/>
      <c r="L29" s="83"/>
      <c r="M29" s="83"/>
      <c r="N29" s="83"/>
      <c r="O29" s="83"/>
      <c r="T29" s="186" t="s">
        <v>412</v>
      </c>
      <c r="U29" s="183">
        <v>51.8</v>
      </c>
      <c r="V29" s="184">
        <v>48.8</v>
      </c>
    </row>
    <row r="30" spans="1:22" ht="18" customHeight="1">
      <c r="A30" s="83"/>
      <c r="B30" s="1346"/>
      <c r="C30" s="401" t="s">
        <v>6</v>
      </c>
      <c r="D30" s="398">
        <v>3</v>
      </c>
      <c r="E30" s="395">
        <v>52.5</v>
      </c>
      <c r="F30" s="399">
        <v>51.3</v>
      </c>
      <c r="G30" s="400">
        <v>53.2</v>
      </c>
      <c r="H30" s="83"/>
      <c r="I30" s="83"/>
      <c r="J30" s="83"/>
      <c r="K30" s="83"/>
      <c r="L30" s="83"/>
      <c r="M30" s="83"/>
      <c r="N30" s="83"/>
      <c r="O30" s="83"/>
      <c r="T30" s="182" t="s">
        <v>624</v>
      </c>
      <c r="U30" s="183">
        <v>53.2</v>
      </c>
      <c r="V30" s="184">
        <v>52.5</v>
      </c>
    </row>
    <row r="31" spans="1:22" ht="18" customHeight="1">
      <c r="A31" s="83"/>
      <c r="B31" s="1346"/>
      <c r="C31" s="401" t="s">
        <v>223</v>
      </c>
      <c r="D31" s="398">
        <v>3</v>
      </c>
      <c r="E31" s="395">
        <v>53.3</v>
      </c>
      <c r="F31" s="399">
        <v>53.8</v>
      </c>
      <c r="G31" s="400">
        <v>55.9</v>
      </c>
      <c r="H31" s="83"/>
      <c r="I31" s="83"/>
      <c r="J31" s="83"/>
      <c r="K31" s="83"/>
      <c r="L31" s="83"/>
      <c r="M31" s="83"/>
      <c r="N31" s="83"/>
      <c r="O31" s="83"/>
      <c r="T31" s="182" t="s">
        <v>414</v>
      </c>
      <c r="U31" s="183">
        <v>55.9</v>
      </c>
      <c r="V31" s="184">
        <v>53.3</v>
      </c>
    </row>
    <row r="32" spans="1:22" ht="18" customHeight="1">
      <c r="A32" s="83"/>
      <c r="B32" s="1347"/>
      <c r="C32" s="401" t="s">
        <v>626</v>
      </c>
      <c r="D32" s="398">
        <v>3</v>
      </c>
      <c r="E32" s="395">
        <v>54.3</v>
      </c>
      <c r="F32" s="399">
        <v>55.6</v>
      </c>
      <c r="G32" s="400">
        <v>57.7</v>
      </c>
      <c r="H32" s="83"/>
      <c r="I32" s="83"/>
      <c r="J32" s="83"/>
      <c r="K32" s="83"/>
      <c r="L32" s="83"/>
      <c r="M32" s="83"/>
      <c r="N32" s="83"/>
      <c r="O32" s="83"/>
      <c r="T32" s="182" t="s">
        <v>627</v>
      </c>
      <c r="U32" s="183">
        <v>57.7</v>
      </c>
      <c r="V32" s="184">
        <v>54.3</v>
      </c>
    </row>
    <row r="33" spans="1:22" ht="18" customHeight="1" thickBot="1">
      <c r="A33" s="83"/>
      <c r="B33" s="402" t="s">
        <v>7</v>
      </c>
      <c r="C33" s="403"/>
      <c r="D33" s="404">
        <v>3</v>
      </c>
      <c r="E33" s="405">
        <v>65.3</v>
      </c>
      <c r="F33" s="406">
        <v>64.900000000000006</v>
      </c>
      <c r="G33" s="407">
        <v>66.5</v>
      </c>
      <c r="H33" s="83"/>
      <c r="I33" s="83"/>
      <c r="J33" s="83"/>
      <c r="K33" s="83"/>
      <c r="L33" s="83"/>
      <c r="M33" s="83"/>
      <c r="N33" s="83"/>
      <c r="O33" s="83"/>
      <c r="T33" s="187" t="s">
        <v>628</v>
      </c>
      <c r="U33" s="188">
        <v>66.5</v>
      </c>
      <c r="V33" s="189">
        <v>65.3</v>
      </c>
    </row>
    <row r="34" spans="1:22" ht="18" customHeight="1" thickTop="1" thickBot="1">
      <c r="A34" s="83"/>
      <c r="B34" s="408" t="s">
        <v>8</v>
      </c>
      <c r="C34" s="409"/>
      <c r="D34" s="410">
        <v>25</v>
      </c>
      <c r="E34" s="411">
        <v>55.6</v>
      </c>
      <c r="F34" s="411">
        <v>55.8</v>
      </c>
      <c r="G34" s="412">
        <v>58.2</v>
      </c>
      <c r="H34" s="83"/>
      <c r="I34" s="83"/>
      <c r="J34" s="83"/>
      <c r="K34" s="83"/>
      <c r="L34" s="83"/>
      <c r="M34" s="83"/>
      <c r="N34" s="83"/>
      <c r="O34" s="83"/>
    </row>
    <row r="35" spans="1:22" ht="17.25" customHeight="1">
      <c r="A35" s="83"/>
      <c r="B35" s="1410">
        <v>3</v>
      </c>
      <c r="C35" s="1410"/>
      <c r="D35" s="1410"/>
      <c r="E35" s="1410"/>
      <c r="F35" s="1410"/>
      <c r="G35" s="1410"/>
      <c r="H35" s="1410"/>
      <c r="I35" s="1410"/>
      <c r="J35" s="1410"/>
      <c r="K35" s="83"/>
      <c r="L35" s="83"/>
      <c r="M35" s="83"/>
      <c r="N35" s="83"/>
      <c r="O35" s="83"/>
    </row>
    <row r="36" spans="1:22" ht="13.5" customHeight="1" thickBot="1">
      <c r="A36" s="83"/>
      <c r="B36" s="1411">
        <v>8</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58.2</v>
      </c>
      <c r="E39" s="369">
        <v>46.6</v>
      </c>
      <c r="F39" s="369">
        <v>58.4</v>
      </c>
      <c r="G39" s="369">
        <v>61.3</v>
      </c>
      <c r="H39" s="369">
        <v>65.8</v>
      </c>
      <c r="I39" s="369">
        <v>61.5</v>
      </c>
      <c r="J39" s="370">
        <v>56.1</v>
      </c>
      <c r="L39" s="83"/>
      <c r="M39" s="83"/>
      <c r="N39" s="83"/>
      <c r="O39" s="83"/>
    </row>
    <row r="40" spans="1:22" ht="18" customHeight="1">
      <c r="A40" s="83"/>
      <c r="B40" s="365"/>
      <c r="C40" s="371" t="s">
        <v>34</v>
      </c>
      <c r="D40" s="368">
        <v>60.8</v>
      </c>
      <c r="E40" s="369">
        <v>48.5</v>
      </c>
      <c r="F40" s="369">
        <v>65.900000000000006</v>
      </c>
      <c r="G40" s="369">
        <v>59.5</v>
      </c>
      <c r="H40" s="369">
        <v>64.900000000000006</v>
      </c>
      <c r="I40" s="369">
        <v>62.2</v>
      </c>
      <c r="J40" s="370">
        <v>65.3</v>
      </c>
      <c r="L40" s="83"/>
      <c r="M40" s="83"/>
      <c r="N40" s="83"/>
      <c r="O40" s="83"/>
    </row>
    <row r="41" spans="1:22" ht="18" customHeight="1" thickBot="1">
      <c r="A41" s="83"/>
      <c r="B41" s="372"/>
      <c r="C41" s="373" t="s">
        <v>35</v>
      </c>
      <c r="D41" s="374">
        <v>55.8</v>
      </c>
      <c r="E41" s="375">
        <v>44.7</v>
      </c>
      <c r="F41" s="375">
        <v>51</v>
      </c>
      <c r="G41" s="375">
        <v>63</v>
      </c>
      <c r="H41" s="375">
        <v>66.7</v>
      </c>
      <c r="I41" s="375">
        <v>60.8</v>
      </c>
      <c r="J41" s="376">
        <v>48.6</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679</v>
      </c>
      <c r="N44" s="379" t="s">
        <v>65</v>
      </c>
      <c r="O44" s="83"/>
    </row>
    <row r="45" spans="1:22" ht="18" customHeight="1">
      <c r="A45" s="83"/>
      <c r="B45" s="1318" t="s">
        <v>21</v>
      </c>
      <c r="C45" s="1319"/>
      <c r="D45" s="381" t="s">
        <v>277</v>
      </c>
      <c r="E45" s="381"/>
      <c r="F45" s="381"/>
      <c r="G45" s="381"/>
      <c r="H45" s="381"/>
      <c r="I45" s="381"/>
      <c r="J45" s="381"/>
      <c r="K45" s="381"/>
      <c r="L45" s="382">
        <v>54.9</v>
      </c>
      <c r="M45" s="382">
        <v>56.4</v>
      </c>
      <c r="N45" s="383">
        <v>58.3</v>
      </c>
      <c r="O45" s="83"/>
    </row>
    <row r="46" spans="1:22" ht="18" customHeight="1">
      <c r="A46" s="83"/>
      <c r="B46" s="1320"/>
      <c r="C46" s="1321"/>
      <c r="D46" s="381" t="s">
        <v>278</v>
      </c>
      <c r="E46" s="381"/>
      <c r="F46" s="381"/>
      <c r="G46" s="381"/>
      <c r="H46" s="381"/>
      <c r="I46" s="381"/>
      <c r="J46" s="381"/>
      <c r="K46" s="381"/>
      <c r="L46" s="382">
        <v>72.099999999999994</v>
      </c>
      <c r="M46" s="382">
        <v>72.400000000000006</v>
      </c>
      <c r="N46" s="383">
        <v>75.5</v>
      </c>
      <c r="O46" s="83"/>
    </row>
    <row r="47" spans="1:22" ht="18" customHeight="1">
      <c r="A47" s="83"/>
      <c r="B47" s="1322"/>
      <c r="C47" s="1323"/>
      <c r="D47" s="381" t="s">
        <v>279</v>
      </c>
      <c r="E47" s="381"/>
      <c r="F47" s="381"/>
      <c r="G47" s="381"/>
      <c r="H47" s="381"/>
      <c r="I47" s="381"/>
      <c r="J47" s="381"/>
      <c r="K47" s="381"/>
      <c r="L47" s="382">
        <v>84.5</v>
      </c>
      <c r="M47" s="382">
        <v>85.3</v>
      </c>
      <c r="N47" s="383">
        <v>85.7</v>
      </c>
      <c r="O47" s="83"/>
    </row>
    <row r="48" spans="1:22" ht="18" customHeight="1">
      <c r="A48" s="83"/>
      <c r="B48" s="1318" t="s">
        <v>630</v>
      </c>
      <c r="C48" s="1319"/>
      <c r="D48" s="381" t="s">
        <v>631</v>
      </c>
      <c r="E48" s="381"/>
      <c r="F48" s="381"/>
      <c r="G48" s="381"/>
      <c r="H48" s="381"/>
      <c r="I48" s="381"/>
      <c r="J48" s="381"/>
      <c r="K48" s="381"/>
      <c r="L48" s="382">
        <v>47.4</v>
      </c>
      <c r="M48" s="382">
        <v>46.9</v>
      </c>
      <c r="N48" s="383">
        <v>43.8</v>
      </c>
      <c r="O48" s="83"/>
    </row>
    <row r="49" spans="1:15" ht="18" customHeight="1">
      <c r="A49" s="83"/>
      <c r="B49" s="1322"/>
      <c r="C49" s="1323"/>
      <c r="D49" s="381" t="s">
        <v>282</v>
      </c>
      <c r="E49" s="381"/>
      <c r="F49" s="381"/>
      <c r="G49" s="381"/>
      <c r="H49" s="381"/>
      <c r="I49" s="381"/>
      <c r="J49" s="381"/>
      <c r="K49" s="381"/>
      <c r="L49" s="382">
        <v>35.6</v>
      </c>
      <c r="M49" s="382">
        <v>36.1</v>
      </c>
      <c r="N49" s="383">
        <v>38.799999999999997</v>
      </c>
      <c r="O49" s="83"/>
    </row>
    <row r="50" spans="1:15" ht="18" customHeight="1">
      <c r="A50" s="83"/>
      <c r="B50" s="1403" t="s">
        <v>283</v>
      </c>
      <c r="C50" s="1404"/>
      <c r="D50" s="381" t="s">
        <v>284</v>
      </c>
      <c r="E50" s="381"/>
      <c r="F50" s="381"/>
      <c r="G50" s="381"/>
      <c r="H50" s="381"/>
      <c r="I50" s="381"/>
      <c r="J50" s="381"/>
      <c r="K50" s="413"/>
      <c r="L50" s="382">
        <v>54.7</v>
      </c>
      <c r="M50" s="382">
        <v>55.8</v>
      </c>
      <c r="N50" s="383">
        <v>55.8</v>
      </c>
      <c r="O50" s="83"/>
    </row>
    <row r="51" spans="1:15" ht="18" customHeight="1">
      <c r="A51" s="83"/>
      <c r="B51" s="1405"/>
      <c r="C51" s="1406"/>
      <c r="D51" s="381" t="s">
        <v>285</v>
      </c>
      <c r="E51" s="381"/>
      <c r="F51" s="381"/>
      <c r="G51" s="381"/>
      <c r="H51" s="381"/>
      <c r="I51" s="381"/>
      <c r="J51" s="381"/>
      <c r="K51" s="413"/>
      <c r="L51" s="382">
        <v>53.6</v>
      </c>
      <c r="M51" s="382">
        <v>52.1</v>
      </c>
      <c r="N51" s="383">
        <v>60.4</v>
      </c>
      <c r="O51" s="83"/>
    </row>
    <row r="52" spans="1:15" ht="18" customHeight="1">
      <c r="A52" s="83"/>
      <c r="B52" s="1405"/>
      <c r="C52" s="1406"/>
      <c r="D52" s="381" t="s">
        <v>286</v>
      </c>
      <c r="E52" s="381"/>
      <c r="F52" s="381"/>
      <c r="G52" s="381"/>
      <c r="H52" s="381"/>
      <c r="I52" s="381"/>
      <c r="J52" s="381"/>
      <c r="K52" s="413"/>
      <c r="L52" s="382">
        <v>63.1</v>
      </c>
      <c r="M52" s="382">
        <v>61.6</v>
      </c>
      <c r="N52" s="383">
        <v>67.099999999999994</v>
      </c>
      <c r="O52" s="83"/>
    </row>
    <row r="53" spans="1:15" ht="18" customHeight="1">
      <c r="A53" s="83"/>
      <c r="B53" s="1405"/>
      <c r="C53" s="1406"/>
      <c r="D53" s="381" t="s">
        <v>287</v>
      </c>
      <c r="E53" s="381"/>
      <c r="F53" s="381"/>
      <c r="G53" s="381"/>
      <c r="H53" s="381"/>
      <c r="I53" s="381"/>
      <c r="J53" s="381"/>
      <c r="K53" s="413"/>
      <c r="L53" s="382">
        <v>3.9</v>
      </c>
      <c r="M53" s="382">
        <v>4</v>
      </c>
      <c r="N53" s="383">
        <v>2.9</v>
      </c>
      <c r="O53" s="83"/>
    </row>
    <row r="54" spans="1:15" ht="18" customHeight="1">
      <c r="A54" s="83"/>
      <c r="B54" s="1405"/>
      <c r="C54" s="1406"/>
      <c r="D54" s="381" t="s">
        <v>632</v>
      </c>
      <c r="E54" s="381"/>
      <c r="F54" s="381"/>
      <c r="G54" s="381"/>
      <c r="H54" s="381"/>
      <c r="I54" s="381"/>
      <c r="J54" s="381"/>
      <c r="K54" s="413"/>
      <c r="L54" s="382">
        <v>11.4</v>
      </c>
      <c r="M54" s="382">
        <v>11.1</v>
      </c>
      <c r="N54" s="383">
        <v>8.8000000000000007</v>
      </c>
      <c r="O54" s="83"/>
    </row>
    <row r="55" spans="1:15" ht="18" customHeight="1">
      <c r="A55" s="83"/>
      <c r="B55" s="1405"/>
      <c r="C55" s="1406"/>
      <c r="D55" s="381" t="s">
        <v>289</v>
      </c>
      <c r="E55" s="381"/>
      <c r="F55" s="381"/>
      <c r="G55" s="381"/>
      <c r="H55" s="381"/>
      <c r="I55" s="381"/>
      <c r="J55" s="381"/>
      <c r="K55" s="413"/>
      <c r="L55" s="382">
        <v>31.6</v>
      </c>
      <c r="M55" s="382">
        <v>34.4</v>
      </c>
      <c r="N55" s="383">
        <v>36.6</v>
      </c>
      <c r="O55" s="83"/>
    </row>
    <row r="56" spans="1:15" ht="18" customHeight="1">
      <c r="A56" s="83"/>
      <c r="B56" s="1405"/>
      <c r="C56" s="1406"/>
      <c r="D56" s="381" t="s">
        <v>633</v>
      </c>
      <c r="E56" s="381"/>
      <c r="F56" s="381"/>
      <c r="G56" s="381"/>
      <c r="H56" s="381"/>
      <c r="I56" s="381"/>
      <c r="J56" s="381"/>
      <c r="K56" s="413"/>
      <c r="L56" s="382">
        <v>32.200000000000003</v>
      </c>
      <c r="M56" s="382">
        <v>32.799999999999997</v>
      </c>
      <c r="N56" s="383">
        <v>28.1</v>
      </c>
      <c r="O56" s="83"/>
    </row>
    <row r="57" spans="1:15" ht="18" customHeight="1">
      <c r="A57" s="83"/>
      <c r="B57" s="1407"/>
      <c r="C57" s="1408"/>
      <c r="D57" s="381" t="s">
        <v>634</v>
      </c>
      <c r="E57" s="381"/>
      <c r="F57" s="381"/>
      <c r="G57" s="381"/>
      <c r="H57" s="381"/>
      <c r="I57" s="381"/>
      <c r="J57" s="381"/>
      <c r="K57" s="413"/>
      <c r="L57" s="382">
        <v>25.6</v>
      </c>
      <c r="M57" s="382">
        <v>27.6</v>
      </c>
      <c r="N57" s="383">
        <v>27.3</v>
      </c>
      <c r="O57" s="83"/>
    </row>
    <row r="58" spans="1:15" ht="18" customHeight="1">
      <c r="A58" s="83"/>
      <c r="B58" s="1318" t="s">
        <v>424</v>
      </c>
      <c r="C58" s="1319"/>
      <c r="D58" s="414" t="s">
        <v>291</v>
      </c>
      <c r="E58" s="414"/>
      <c r="F58" s="414"/>
      <c r="G58" s="414"/>
      <c r="H58" s="414"/>
      <c r="I58" s="414"/>
      <c r="J58" s="415"/>
      <c r="K58" s="415"/>
      <c r="L58" s="382">
        <v>73.7</v>
      </c>
      <c r="M58" s="382">
        <v>72.099999999999994</v>
      </c>
      <c r="N58" s="383">
        <v>74.8</v>
      </c>
      <c r="O58" s="83"/>
    </row>
    <row r="59" spans="1:15" ht="18" customHeight="1">
      <c r="A59" s="83"/>
      <c r="B59" s="1322"/>
      <c r="C59" s="1323"/>
      <c r="D59" s="401" t="s">
        <v>292</v>
      </c>
      <c r="E59" s="381"/>
      <c r="F59" s="381"/>
      <c r="G59" s="381"/>
      <c r="H59" s="381"/>
      <c r="I59" s="381"/>
      <c r="J59" s="381"/>
      <c r="K59" s="413"/>
      <c r="L59" s="382">
        <v>37.1</v>
      </c>
      <c r="M59" s="382">
        <v>35.6</v>
      </c>
      <c r="N59" s="383">
        <v>35.4</v>
      </c>
      <c r="O59" s="83"/>
    </row>
    <row r="60" spans="1:15" ht="18" customHeight="1">
      <c r="A60" s="83"/>
      <c r="B60" s="1318" t="s">
        <v>293</v>
      </c>
      <c r="C60" s="1319"/>
      <c r="D60" s="381" t="s">
        <v>294</v>
      </c>
      <c r="E60" s="381"/>
      <c r="F60" s="381"/>
      <c r="G60" s="381"/>
      <c r="H60" s="381"/>
      <c r="I60" s="381"/>
      <c r="J60" s="381"/>
      <c r="K60" s="413"/>
      <c r="L60" s="382">
        <v>62.4</v>
      </c>
      <c r="M60" s="382">
        <v>62.2</v>
      </c>
      <c r="N60" s="383">
        <v>62.4</v>
      </c>
      <c r="O60" s="83"/>
    </row>
    <row r="61" spans="1:15" ht="18" customHeight="1">
      <c r="A61" s="83"/>
      <c r="B61" s="1322"/>
      <c r="C61" s="1323"/>
      <c r="D61" s="381" t="s">
        <v>295</v>
      </c>
      <c r="E61" s="381"/>
      <c r="F61" s="381"/>
      <c r="G61" s="381"/>
      <c r="H61" s="381"/>
      <c r="I61" s="381"/>
      <c r="J61" s="381"/>
      <c r="K61" s="413"/>
      <c r="L61" s="382">
        <v>6.6</v>
      </c>
      <c r="M61" s="382">
        <v>6.5</v>
      </c>
      <c r="N61" s="383">
        <v>4.7</v>
      </c>
      <c r="O61" s="83"/>
    </row>
    <row r="62" spans="1:15" ht="18" customHeight="1">
      <c r="A62" s="83"/>
      <c r="B62" s="1318" t="s">
        <v>300</v>
      </c>
      <c r="C62" s="1319"/>
      <c r="D62" s="381" t="s">
        <v>395</v>
      </c>
      <c r="E62" s="381"/>
      <c r="F62" s="381"/>
      <c r="G62" s="381"/>
      <c r="H62" s="381"/>
      <c r="I62" s="381"/>
      <c r="J62" s="381"/>
      <c r="K62" s="413"/>
      <c r="L62" s="382">
        <v>78.599999999999994</v>
      </c>
      <c r="M62" s="382">
        <v>77.400000000000006</v>
      </c>
      <c r="N62" s="383">
        <v>76.5</v>
      </c>
      <c r="O62" s="83"/>
    </row>
    <row r="63" spans="1:15" ht="18" customHeight="1">
      <c r="A63" s="83"/>
      <c r="B63" s="1320"/>
      <c r="C63" s="1321"/>
      <c r="D63" s="381" t="s">
        <v>302</v>
      </c>
      <c r="E63" s="381"/>
      <c r="F63" s="381"/>
      <c r="G63" s="381"/>
      <c r="H63" s="381"/>
      <c r="I63" s="381"/>
      <c r="J63" s="381"/>
      <c r="K63" s="413"/>
      <c r="L63" s="382">
        <v>47.1</v>
      </c>
      <c r="M63" s="382">
        <v>45.9</v>
      </c>
      <c r="N63" s="383">
        <v>46.8</v>
      </c>
      <c r="O63" s="83"/>
    </row>
    <row r="64" spans="1:15" ht="18" customHeight="1" thickBot="1">
      <c r="A64" s="83"/>
      <c r="B64" s="1343"/>
      <c r="C64" s="1344"/>
      <c r="D64" s="385" t="s">
        <v>303</v>
      </c>
      <c r="E64" s="385"/>
      <c r="F64" s="385"/>
      <c r="G64" s="385"/>
      <c r="H64" s="385"/>
      <c r="I64" s="385"/>
      <c r="J64" s="385"/>
      <c r="K64" s="416"/>
      <c r="L64" s="386">
        <v>15</v>
      </c>
      <c r="M64" s="386">
        <v>15.1</v>
      </c>
      <c r="N64" s="387">
        <v>11.2</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1718</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1737</v>
      </c>
      <c r="E5" s="1409">
        <v>6.9480000000000004</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16.5</v>
      </c>
      <c r="F9" s="369">
        <v>18.899999999999999</v>
      </c>
      <c r="G9" s="369">
        <v>17.399999999999999</v>
      </c>
      <c r="H9" s="369">
        <v>14.8</v>
      </c>
      <c r="I9" s="369">
        <v>19.3</v>
      </c>
      <c r="J9" s="370">
        <v>13</v>
      </c>
      <c r="K9" s="83"/>
      <c r="L9" s="83"/>
      <c r="M9" s="83"/>
      <c r="N9" s="83"/>
      <c r="O9" s="83"/>
    </row>
    <row r="10" spans="1:15" ht="18" customHeight="1">
      <c r="A10" s="83"/>
      <c r="B10" s="365"/>
      <c r="C10" s="371" t="s">
        <v>34</v>
      </c>
      <c r="D10" s="368">
        <v>48.6</v>
      </c>
      <c r="E10" s="369">
        <v>8.1999999999999993</v>
      </c>
      <c r="F10" s="369">
        <v>9.3000000000000007</v>
      </c>
      <c r="G10" s="369">
        <v>8.6</v>
      </c>
      <c r="H10" s="369">
        <v>7.3</v>
      </c>
      <c r="I10" s="369">
        <v>9.3000000000000007</v>
      </c>
      <c r="J10" s="370">
        <v>5.9</v>
      </c>
      <c r="K10" s="83"/>
      <c r="L10" s="83"/>
      <c r="M10" s="83"/>
      <c r="N10" s="83"/>
      <c r="O10" s="83"/>
    </row>
    <row r="11" spans="1:15" ht="18" customHeight="1" thickBot="1">
      <c r="A11" s="83"/>
      <c r="B11" s="372"/>
      <c r="C11" s="373" t="s">
        <v>35</v>
      </c>
      <c r="D11" s="374">
        <v>51.4</v>
      </c>
      <c r="E11" s="375">
        <v>8.3000000000000007</v>
      </c>
      <c r="F11" s="375">
        <v>9.6</v>
      </c>
      <c r="G11" s="375">
        <v>8.8000000000000007</v>
      </c>
      <c r="H11" s="375">
        <v>7.5</v>
      </c>
      <c r="I11" s="375">
        <v>10.1</v>
      </c>
      <c r="J11" s="376">
        <v>7.1</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679</v>
      </c>
      <c r="J13" s="379" t="s">
        <v>66</v>
      </c>
      <c r="K13" s="83"/>
      <c r="L13" s="83"/>
      <c r="M13" s="83"/>
      <c r="N13" s="83"/>
      <c r="O13" s="83"/>
    </row>
    <row r="14" spans="1:15" ht="18" customHeight="1">
      <c r="A14" s="83"/>
      <c r="B14" s="380" t="s">
        <v>636</v>
      </c>
      <c r="C14" s="381"/>
      <c r="D14" s="381"/>
      <c r="E14" s="381"/>
      <c r="F14" s="381"/>
      <c r="G14" s="381"/>
      <c r="H14" s="382">
        <v>5.9</v>
      </c>
      <c r="I14" s="382">
        <v>5.0999999999999996</v>
      </c>
      <c r="J14" s="383">
        <v>5.0999999999999996</v>
      </c>
      <c r="K14" s="83"/>
      <c r="L14" s="83"/>
      <c r="M14" s="83"/>
      <c r="N14" s="83"/>
      <c r="O14" s="83"/>
    </row>
    <row r="15" spans="1:15" ht="18" customHeight="1">
      <c r="A15" s="83"/>
      <c r="B15" s="380" t="s">
        <v>564</v>
      </c>
      <c r="C15" s="381"/>
      <c r="D15" s="381"/>
      <c r="E15" s="381"/>
      <c r="F15" s="381"/>
      <c r="G15" s="381"/>
      <c r="H15" s="382">
        <v>33.1</v>
      </c>
      <c r="I15" s="382">
        <v>31.4</v>
      </c>
      <c r="J15" s="383">
        <v>29.5</v>
      </c>
      <c r="K15" s="83"/>
      <c r="L15" s="83"/>
      <c r="M15" s="83"/>
      <c r="N15" s="83"/>
      <c r="O15" s="83"/>
    </row>
    <row r="16" spans="1:15" ht="18" customHeight="1">
      <c r="A16" s="83"/>
      <c r="B16" s="380" t="s">
        <v>565</v>
      </c>
      <c r="C16" s="381"/>
      <c r="D16" s="381"/>
      <c r="E16" s="381"/>
      <c r="F16" s="381"/>
      <c r="G16" s="381"/>
      <c r="H16" s="382">
        <v>28.5</v>
      </c>
      <c r="I16" s="382">
        <v>28.8</v>
      </c>
      <c r="J16" s="383">
        <v>27.7</v>
      </c>
      <c r="K16" s="83"/>
      <c r="L16" s="83"/>
      <c r="M16" s="83"/>
      <c r="N16" s="83"/>
      <c r="O16" s="83"/>
    </row>
    <row r="17" spans="1:22" ht="18" customHeight="1" thickBot="1">
      <c r="A17" s="83"/>
      <c r="B17" s="384" t="s">
        <v>566</v>
      </c>
      <c r="C17" s="385"/>
      <c r="D17" s="385"/>
      <c r="E17" s="385"/>
      <c r="F17" s="385"/>
      <c r="G17" s="385"/>
      <c r="H17" s="386">
        <v>42.8</v>
      </c>
      <c r="I17" s="386">
        <v>44.9</v>
      </c>
      <c r="J17" s="387">
        <v>43.8</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679</v>
      </c>
      <c r="G24" s="389"/>
      <c r="H24" s="83"/>
      <c r="I24" s="83"/>
      <c r="J24" s="83"/>
      <c r="K24" s="83"/>
      <c r="L24" s="83"/>
      <c r="M24" s="83"/>
      <c r="N24" s="83"/>
      <c r="O24" s="83"/>
    </row>
    <row r="25" spans="1:22" ht="18" customHeight="1">
      <c r="A25" s="83"/>
      <c r="B25" s="1330"/>
      <c r="C25" s="1331"/>
      <c r="D25" s="1334"/>
      <c r="E25" s="344"/>
      <c r="F25" s="344" t="s">
        <v>621</v>
      </c>
      <c r="G25" s="391" t="s">
        <v>66</v>
      </c>
      <c r="H25" s="83"/>
      <c r="I25" s="83"/>
      <c r="J25" s="83"/>
      <c r="K25" s="83"/>
      <c r="L25" s="83"/>
      <c r="M25" s="83"/>
      <c r="N25" s="83"/>
      <c r="O25" s="83"/>
      <c r="T25" s="179"/>
      <c r="U25" s="180" t="s">
        <v>66</v>
      </c>
      <c r="V25" s="181" t="s">
        <v>234</v>
      </c>
    </row>
    <row r="26" spans="1:22" ht="18" customHeight="1">
      <c r="A26" s="83"/>
      <c r="B26" s="392" t="s">
        <v>1</v>
      </c>
      <c r="C26" s="393"/>
      <c r="D26" s="394">
        <v>2</v>
      </c>
      <c r="E26" s="395">
        <v>51</v>
      </c>
      <c r="F26" s="396">
        <v>50</v>
      </c>
      <c r="G26" s="397">
        <v>48.7</v>
      </c>
      <c r="H26" s="83"/>
      <c r="I26" s="83"/>
      <c r="J26" s="83"/>
      <c r="K26" s="83"/>
      <c r="L26" s="83"/>
      <c r="M26" s="83"/>
      <c r="N26" s="83"/>
      <c r="O26" s="83"/>
      <c r="T26" s="182" t="s">
        <v>622</v>
      </c>
      <c r="U26" s="183">
        <v>48.7</v>
      </c>
      <c r="V26" s="184">
        <v>51</v>
      </c>
    </row>
    <row r="27" spans="1:22" ht="18" customHeight="1">
      <c r="A27" s="83"/>
      <c r="B27" s="380" t="s">
        <v>2</v>
      </c>
      <c r="C27" s="381"/>
      <c r="D27" s="398">
        <v>2</v>
      </c>
      <c r="E27" s="395">
        <v>50.4</v>
      </c>
      <c r="F27" s="399">
        <v>50.5</v>
      </c>
      <c r="G27" s="400">
        <v>47.6</v>
      </c>
      <c r="H27" s="83"/>
      <c r="I27" s="83"/>
      <c r="J27" s="83"/>
      <c r="K27" s="83"/>
      <c r="L27" s="83"/>
      <c r="M27" s="83"/>
      <c r="N27" s="83"/>
      <c r="O27" s="83"/>
      <c r="T27" s="182" t="s">
        <v>623</v>
      </c>
      <c r="U27" s="183">
        <v>47.6</v>
      </c>
      <c r="V27" s="184">
        <v>50.4</v>
      </c>
    </row>
    <row r="28" spans="1:22" ht="18" customHeight="1">
      <c r="A28" s="83"/>
      <c r="B28" s="1345" t="s">
        <v>410</v>
      </c>
      <c r="C28" s="401" t="s">
        <v>4</v>
      </c>
      <c r="D28" s="398">
        <v>3</v>
      </c>
      <c r="E28" s="395">
        <v>72.900000000000006</v>
      </c>
      <c r="F28" s="399">
        <v>72.2</v>
      </c>
      <c r="G28" s="400">
        <v>70.3</v>
      </c>
      <c r="H28" s="83"/>
      <c r="I28" s="83"/>
      <c r="J28" s="83"/>
      <c r="K28" s="83"/>
      <c r="L28" s="83"/>
      <c r="M28" s="83"/>
      <c r="N28" s="83"/>
      <c r="O28" s="83"/>
      <c r="T28" s="186" t="s">
        <v>411</v>
      </c>
      <c r="U28" s="183">
        <v>70.3</v>
      </c>
      <c r="V28" s="184">
        <v>72.900000000000006</v>
      </c>
    </row>
    <row r="29" spans="1:22" ht="18" customHeight="1">
      <c r="A29" s="83"/>
      <c r="B29" s="1346"/>
      <c r="C29" s="401" t="s">
        <v>5</v>
      </c>
      <c r="D29" s="398">
        <v>6</v>
      </c>
      <c r="E29" s="395">
        <v>48.8</v>
      </c>
      <c r="F29" s="399">
        <v>49.9</v>
      </c>
      <c r="G29" s="400">
        <v>48.3</v>
      </c>
      <c r="H29" s="83"/>
      <c r="I29" s="83"/>
      <c r="J29" s="83"/>
      <c r="K29" s="83"/>
      <c r="L29" s="83"/>
      <c r="M29" s="83"/>
      <c r="N29" s="83"/>
      <c r="O29" s="83"/>
      <c r="T29" s="186" t="s">
        <v>412</v>
      </c>
      <c r="U29" s="183">
        <v>48.3</v>
      </c>
      <c r="V29" s="184">
        <v>48.8</v>
      </c>
    </row>
    <row r="30" spans="1:22" ht="18" customHeight="1">
      <c r="A30" s="83"/>
      <c r="B30" s="1346"/>
      <c r="C30" s="401" t="s">
        <v>6</v>
      </c>
      <c r="D30" s="398">
        <v>3</v>
      </c>
      <c r="E30" s="395">
        <v>52.5</v>
      </c>
      <c r="F30" s="399">
        <v>51.3</v>
      </c>
      <c r="G30" s="400">
        <v>49.4</v>
      </c>
      <c r="H30" s="83"/>
      <c r="I30" s="83"/>
      <c r="J30" s="83"/>
      <c r="K30" s="83"/>
      <c r="L30" s="83"/>
      <c r="M30" s="83"/>
      <c r="N30" s="83"/>
      <c r="O30" s="83"/>
      <c r="T30" s="182" t="s">
        <v>624</v>
      </c>
      <c r="U30" s="183">
        <v>49.4</v>
      </c>
      <c r="V30" s="184">
        <v>52.5</v>
      </c>
    </row>
    <row r="31" spans="1:22" ht="18" customHeight="1">
      <c r="A31" s="83"/>
      <c r="B31" s="1346"/>
      <c r="C31" s="401" t="s">
        <v>223</v>
      </c>
      <c r="D31" s="398">
        <v>3</v>
      </c>
      <c r="E31" s="395">
        <v>53.3</v>
      </c>
      <c r="F31" s="399">
        <v>53.8</v>
      </c>
      <c r="G31" s="400">
        <v>52.6</v>
      </c>
      <c r="H31" s="83"/>
      <c r="I31" s="83"/>
      <c r="J31" s="83"/>
      <c r="K31" s="83"/>
      <c r="L31" s="83"/>
      <c r="M31" s="83"/>
      <c r="N31" s="83"/>
      <c r="O31" s="83"/>
      <c r="T31" s="182" t="s">
        <v>414</v>
      </c>
      <c r="U31" s="183">
        <v>52.6</v>
      </c>
      <c r="V31" s="184">
        <v>53.3</v>
      </c>
    </row>
    <row r="32" spans="1:22" ht="18" customHeight="1">
      <c r="A32" s="83"/>
      <c r="B32" s="1347"/>
      <c r="C32" s="401" t="s">
        <v>12</v>
      </c>
      <c r="D32" s="398">
        <v>3</v>
      </c>
      <c r="E32" s="395">
        <v>54.3</v>
      </c>
      <c r="F32" s="399">
        <v>55.6</v>
      </c>
      <c r="G32" s="400">
        <v>54.3</v>
      </c>
      <c r="H32" s="83"/>
      <c r="I32" s="83"/>
      <c r="J32" s="83"/>
      <c r="K32" s="83"/>
      <c r="L32" s="83"/>
      <c r="M32" s="83"/>
      <c r="N32" s="83"/>
      <c r="O32" s="83"/>
      <c r="T32" s="182" t="s">
        <v>627</v>
      </c>
      <c r="U32" s="183">
        <v>54.3</v>
      </c>
      <c r="V32" s="184">
        <v>54.3</v>
      </c>
    </row>
    <row r="33" spans="1:22" ht="18" customHeight="1" thickBot="1">
      <c r="A33" s="83"/>
      <c r="B33" s="402" t="s">
        <v>7</v>
      </c>
      <c r="C33" s="403"/>
      <c r="D33" s="404">
        <v>3</v>
      </c>
      <c r="E33" s="405">
        <v>65.3</v>
      </c>
      <c r="F33" s="406">
        <v>64.900000000000006</v>
      </c>
      <c r="G33" s="407">
        <v>63.5</v>
      </c>
      <c r="H33" s="83"/>
      <c r="I33" s="83"/>
      <c r="J33" s="83"/>
      <c r="K33" s="83"/>
      <c r="L33" s="83"/>
      <c r="M33" s="83"/>
      <c r="N33" s="83"/>
      <c r="O33" s="83"/>
      <c r="T33" s="187" t="s">
        <v>628</v>
      </c>
      <c r="U33" s="188">
        <v>63.5</v>
      </c>
      <c r="V33" s="189">
        <v>65.3</v>
      </c>
    </row>
    <row r="34" spans="1:22" ht="18" customHeight="1" thickTop="1" thickBot="1">
      <c r="A34" s="83"/>
      <c r="B34" s="408" t="s">
        <v>8</v>
      </c>
      <c r="C34" s="409"/>
      <c r="D34" s="410">
        <v>25</v>
      </c>
      <c r="E34" s="411">
        <v>55.6</v>
      </c>
      <c r="F34" s="411">
        <v>55.8</v>
      </c>
      <c r="G34" s="412">
        <v>54.1</v>
      </c>
      <c r="H34" s="83"/>
      <c r="I34" s="83"/>
      <c r="J34" s="83"/>
      <c r="K34" s="83"/>
      <c r="L34" s="83"/>
      <c r="M34" s="83"/>
      <c r="N34" s="83"/>
      <c r="O34" s="83"/>
    </row>
    <row r="35" spans="1:22" ht="17.25" customHeight="1">
      <c r="A35" s="83"/>
      <c r="B35" s="1410">
        <v>38</v>
      </c>
      <c r="C35" s="1410"/>
      <c r="D35" s="1410"/>
      <c r="E35" s="1410"/>
      <c r="F35" s="1410"/>
      <c r="G35" s="1410"/>
      <c r="H35" s="1410"/>
      <c r="I35" s="1410"/>
      <c r="J35" s="1410"/>
      <c r="K35" s="83"/>
      <c r="L35" s="83"/>
      <c r="M35" s="83"/>
      <c r="N35" s="83"/>
      <c r="O35" s="83"/>
    </row>
    <row r="36" spans="1:22" ht="13.5" customHeight="1" thickBot="1">
      <c r="A36" s="83"/>
      <c r="B36" s="1411">
        <v>14</v>
      </c>
      <c r="C36" s="1411"/>
      <c r="D36" s="1411"/>
      <c r="E36" s="1411"/>
      <c r="F36" s="1411"/>
      <c r="G36" s="1411"/>
      <c r="H36" s="1411"/>
      <c r="I36" s="1411"/>
      <c r="J36" s="321" t="s">
        <v>357</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54.1</v>
      </c>
      <c r="E39" s="369">
        <v>42.2</v>
      </c>
      <c r="F39" s="369">
        <v>50.1</v>
      </c>
      <c r="G39" s="369">
        <v>54</v>
      </c>
      <c r="H39" s="369">
        <v>61</v>
      </c>
      <c r="I39" s="369">
        <v>59.2</v>
      </c>
      <c r="J39" s="370">
        <v>59.9</v>
      </c>
      <c r="L39" s="83"/>
      <c r="M39" s="83"/>
      <c r="N39" s="83"/>
      <c r="O39" s="83"/>
    </row>
    <row r="40" spans="1:22" ht="18" customHeight="1">
      <c r="A40" s="83"/>
      <c r="B40" s="365"/>
      <c r="C40" s="371" t="s">
        <v>34</v>
      </c>
      <c r="D40" s="368">
        <v>56.4</v>
      </c>
      <c r="E40" s="369">
        <v>43.1</v>
      </c>
      <c r="F40" s="369">
        <v>54.2</v>
      </c>
      <c r="G40" s="369">
        <v>56.8</v>
      </c>
      <c r="H40" s="369">
        <v>61.4</v>
      </c>
      <c r="I40" s="369">
        <v>59.9</v>
      </c>
      <c r="J40" s="370">
        <v>66.400000000000006</v>
      </c>
      <c r="L40" s="83"/>
      <c r="M40" s="83"/>
      <c r="N40" s="83"/>
      <c r="O40" s="83"/>
    </row>
    <row r="41" spans="1:22" ht="18" customHeight="1" thickBot="1">
      <c r="A41" s="83"/>
      <c r="B41" s="372"/>
      <c r="C41" s="373" t="s">
        <v>35</v>
      </c>
      <c r="D41" s="374">
        <v>51.9</v>
      </c>
      <c r="E41" s="375">
        <v>41.2</v>
      </c>
      <c r="F41" s="375">
        <v>46</v>
      </c>
      <c r="G41" s="375">
        <v>51.3</v>
      </c>
      <c r="H41" s="375">
        <v>60.6</v>
      </c>
      <c r="I41" s="375">
        <v>58.6</v>
      </c>
      <c r="J41" s="376">
        <v>54.4</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357</v>
      </c>
      <c r="O43" s="83"/>
    </row>
    <row r="44" spans="1:22" ht="18" customHeight="1">
      <c r="A44" s="83"/>
      <c r="B44" s="361"/>
      <c r="C44" s="362"/>
      <c r="D44" s="1317" t="s">
        <v>275</v>
      </c>
      <c r="E44" s="1317"/>
      <c r="F44" s="1317"/>
      <c r="G44" s="1317"/>
      <c r="H44" s="1317"/>
      <c r="I44" s="1317"/>
      <c r="J44" s="1317"/>
      <c r="K44" s="1348"/>
      <c r="L44" s="378" t="s">
        <v>234</v>
      </c>
      <c r="M44" s="378" t="s">
        <v>679</v>
      </c>
      <c r="N44" s="379" t="s">
        <v>66</v>
      </c>
      <c r="O44" s="83"/>
    </row>
    <row r="45" spans="1:22" ht="18" customHeight="1">
      <c r="A45" s="83"/>
      <c r="B45" s="1318" t="s">
        <v>21</v>
      </c>
      <c r="C45" s="1319"/>
      <c r="D45" s="381" t="s">
        <v>277</v>
      </c>
      <c r="E45" s="381"/>
      <c r="F45" s="381"/>
      <c r="G45" s="381"/>
      <c r="H45" s="381"/>
      <c r="I45" s="381"/>
      <c r="J45" s="381"/>
      <c r="K45" s="381"/>
      <c r="L45" s="382">
        <v>54.9</v>
      </c>
      <c r="M45" s="382">
        <v>56.4</v>
      </c>
      <c r="N45" s="383">
        <v>55.8</v>
      </c>
      <c r="O45" s="83"/>
    </row>
    <row r="46" spans="1:22" ht="18" customHeight="1">
      <c r="A46" s="83"/>
      <c r="B46" s="1320"/>
      <c r="C46" s="1321"/>
      <c r="D46" s="381" t="s">
        <v>278</v>
      </c>
      <c r="E46" s="381"/>
      <c r="F46" s="381"/>
      <c r="G46" s="381"/>
      <c r="H46" s="381"/>
      <c r="I46" s="381"/>
      <c r="J46" s="381"/>
      <c r="K46" s="381"/>
      <c r="L46" s="382">
        <v>72.099999999999994</v>
      </c>
      <c r="M46" s="382">
        <v>72.400000000000006</v>
      </c>
      <c r="N46" s="383">
        <v>71.400000000000006</v>
      </c>
      <c r="O46" s="83"/>
    </row>
    <row r="47" spans="1:22" ht="18" customHeight="1">
      <c r="A47" s="83"/>
      <c r="B47" s="1322"/>
      <c r="C47" s="1323"/>
      <c r="D47" s="381" t="s">
        <v>279</v>
      </c>
      <c r="E47" s="381"/>
      <c r="F47" s="381"/>
      <c r="G47" s="381"/>
      <c r="H47" s="381"/>
      <c r="I47" s="381"/>
      <c r="J47" s="381"/>
      <c r="K47" s="381"/>
      <c r="L47" s="382">
        <v>84.5</v>
      </c>
      <c r="M47" s="382">
        <v>85.3</v>
      </c>
      <c r="N47" s="383">
        <v>83.9</v>
      </c>
      <c r="O47" s="83"/>
    </row>
    <row r="48" spans="1:22" ht="18" customHeight="1">
      <c r="A48" s="83"/>
      <c r="B48" s="1318" t="s">
        <v>682</v>
      </c>
      <c r="C48" s="1319"/>
      <c r="D48" s="381" t="s">
        <v>631</v>
      </c>
      <c r="E48" s="381"/>
      <c r="F48" s="381"/>
      <c r="G48" s="381"/>
      <c r="H48" s="381"/>
      <c r="I48" s="381"/>
      <c r="J48" s="381"/>
      <c r="K48" s="381"/>
      <c r="L48" s="382">
        <v>47.4</v>
      </c>
      <c r="M48" s="382">
        <v>46.9</v>
      </c>
      <c r="N48" s="383">
        <v>45.7</v>
      </c>
      <c r="O48" s="83"/>
    </row>
    <row r="49" spans="1:15" ht="18" customHeight="1">
      <c r="A49" s="83"/>
      <c r="B49" s="1322"/>
      <c r="C49" s="1323"/>
      <c r="D49" s="381" t="s">
        <v>282</v>
      </c>
      <c r="E49" s="381"/>
      <c r="F49" s="381"/>
      <c r="G49" s="381"/>
      <c r="H49" s="381"/>
      <c r="I49" s="381"/>
      <c r="J49" s="381"/>
      <c r="K49" s="381"/>
      <c r="L49" s="382">
        <v>35.6</v>
      </c>
      <c r="M49" s="382">
        <v>36.1</v>
      </c>
      <c r="N49" s="383">
        <v>33.6</v>
      </c>
      <c r="O49" s="83"/>
    </row>
    <row r="50" spans="1:15" ht="18" customHeight="1">
      <c r="A50" s="83"/>
      <c r="B50" s="1403" t="s">
        <v>283</v>
      </c>
      <c r="C50" s="1404"/>
      <c r="D50" s="381" t="s">
        <v>284</v>
      </c>
      <c r="E50" s="381"/>
      <c r="F50" s="381"/>
      <c r="G50" s="381"/>
      <c r="H50" s="381"/>
      <c r="I50" s="381"/>
      <c r="J50" s="381"/>
      <c r="K50" s="413"/>
      <c r="L50" s="382">
        <v>54.7</v>
      </c>
      <c r="M50" s="382">
        <v>55.8</v>
      </c>
      <c r="N50" s="383">
        <v>55.2</v>
      </c>
      <c r="O50" s="83"/>
    </row>
    <row r="51" spans="1:15" ht="18" customHeight="1">
      <c r="A51" s="83"/>
      <c r="B51" s="1405"/>
      <c r="C51" s="1406"/>
      <c r="D51" s="381" t="s">
        <v>285</v>
      </c>
      <c r="E51" s="381"/>
      <c r="F51" s="381"/>
      <c r="G51" s="381"/>
      <c r="H51" s="381"/>
      <c r="I51" s="381"/>
      <c r="J51" s="381"/>
      <c r="K51" s="413"/>
      <c r="L51" s="382">
        <v>53.6</v>
      </c>
      <c r="M51" s="382">
        <v>52.1</v>
      </c>
      <c r="N51" s="383">
        <v>46.2</v>
      </c>
      <c r="O51" s="83"/>
    </row>
    <row r="52" spans="1:15" ht="18" customHeight="1">
      <c r="A52" s="83"/>
      <c r="B52" s="1405"/>
      <c r="C52" s="1406"/>
      <c r="D52" s="381" t="s">
        <v>286</v>
      </c>
      <c r="E52" s="381"/>
      <c r="F52" s="381"/>
      <c r="G52" s="381"/>
      <c r="H52" s="381"/>
      <c r="I52" s="381"/>
      <c r="J52" s="381"/>
      <c r="K52" s="413"/>
      <c r="L52" s="382">
        <v>63.1</v>
      </c>
      <c r="M52" s="382">
        <v>61.6</v>
      </c>
      <c r="N52" s="383">
        <v>58.9</v>
      </c>
      <c r="O52" s="83"/>
    </row>
    <row r="53" spans="1:15" ht="18" customHeight="1">
      <c r="A53" s="83"/>
      <c r="B53" s="1405"/>
      <c r="C53" s="1406"/>
      <c r="D53" s="381" t="s">
        <v>287</v>
      </c>
      <c r="E53" s="381"/>
      <c r="F53" s="381"/>
      <c r="G53" s="381"/>
      <c r="H53" s="381"/>
      <c r="I53" s="381"/>
      <c r="J53" s="381"/>
      <c r="K53" s="413"/>
      <c r="L53" s="382">
        <v>3.9</v>
      </c>
      <c r="M53" s="382">
        <v>4</v>
      </c>
      <c r="N53" s="383">
        <v>3.8</v>
      </c>
      <c r="O53" s="83"/>
    </row>
    <row r="54" spans="1:15" ht="18" customHeight="1">
      <c r="A54" s="83"/>
      <c r="B54" s="1405"/>
      <c r="C54" s="1406"/>
      <c r="D54" s="381" t="s">
        <v>683</v>
      </c>
      <c r="E54" s="381"/>
      <c r="F54" s="381"/>
      <c r="G54" s="381"/>
      <c r="H54" s="381"/>
      <c r="I54" s="381"/>
      <c r="J54" s="381"/>
      <c r="K54" s="413"/>
      <c r="L54" s="382">
        <v>11.4</v>
      </c>
      <c r="M54" s="382">
        <v>11.1</v>
      </c>
      <c r="N54" s="383">
        <v>10.6</v>
      </c>
      <c r="O54" s="83"/>
    </row>
    <row r="55" spans="1:15" ht="18" customHeight="1">
      <c r="A55" s="83"/>
      <c r="B55" s="1405"/>
      <c r="C55" s="1406"/>
      <c r="D55" s="381" t="s">
        <v>289</v>
      </c>
      <c r="E55" s="381"/>
      <c r="F55" s="381"/>
      <c r="G55" s="381"/>
      <c r="H55" s="381"/>
      <c r="I55" s="381"/>
      <c r="J55" s="381"/>
      <c r="K55" s="413"/>
      <c r="L55" s="382">
        <v>31.6</v>
      </c>
      <c r="M55" s="382">
        <v>34.4</v>
      </c>
      <c r="N55" s="383">
        <v>33.1</v>
      </c>
      <c r="O55" s="83"/>
    </row>
    <row r="56" spans="1:15" ht="18" customHeight="1">
      <c r="A56" s="83"/>
      <c r="B56" s="1405"/>
      <c r="C56" s="1406"/>
      <c r="D56" s="381" t="s">
        <v>633</v>
      </c>
      <c r="E56" s="381"/>
      <c r="F56" s="381"/>
      <c r="G56" s="381"/>
      <c r="H56" s="381"/>
      <c r="I56" s="381"/>
      <c r="J56" s="381"/>
      <c r="K56" s="413"/>
      <c r="L56" s="382">
        <v>32.200000000000003</v>
      </c>
      <c r="M56" s="382">
        <v>32.799999999999997</v>
      </c>
      <c r="N56" s="383">
        <v>33.799999999999997</v>
      </c>
      <c r="O56" s="83"/>
    </row>
    <row r="57" spans="1:15" ht="18" customHeight="1">
      <c r="A57" s="83"/>
      <c r="B57" s="1407"/>
      <c r="C57" s="1408"/>
      <c r="D57" s="381" t="s">
        <v>634</v>
      </c>
      <c r="E57" s="381"/>
      <c r="F57" s="381"/>
      <c r="G57" s="381"/>
      <c r="H57" s="381"/>
      <c r="I57" s="381"/>
      <c r="J57" s="381"/>
      <c r="K57" s="413"/>
      <c r="L57" s="382">
        <v>25.6</v>
      </c>
      <c r="M57" s="382">
        <v>27.6</v>
      </c>
      <c r="N57" s="383">
        <v>27.7</v>
      </c>
      <c r="O57" s="83"/>
    </row>
    <row r="58" spans="1:15" ht="18" customHeight="1">
      <c r="A58" s="83"/>
      <c r="B58" s="1318" t="s">
        <v>424</v>
      </c>
      <c r="C58" s="1319"/>
      <c r="D58" s="414" t="s">
        <v>291</v>
      </c>
      <c r="E58" s="414"/>
      <c r="F58" s="414"/>
      <c r="G58" s="414"/>
      <c r="H58" s="414"/>
      <c r="I58" s="414"/>
      <c r="J58" s="415"/>
      <c r="K58" s="415"/>
      <c r="L58" s="382">
        <v>73.7</v>
      </c>
      <c r="M58" s="382">
        <v>72.099999999999994</v>
      </c>
      <c r="N58" s="383">
        <v>70.7</v>
      </c>
      <c r="O58" s="83"/>
    </row>
    <row r="59" spans="1:15" ht="18" customHeight="1">
      <c r="A59" s="83"/>
      <c r="B59" s="1322"/>
      <c r="C59" s="1323"/>
      <c r="D59" s="401" t="s">
        <v>292</v>
      </c>
      <c r="E59" s="381"/>
      <c r="F59" s="381"/>
      <c r="G59" s="381"/>
      <c r="H59" s="381"/>
      <c r="I59" s="381"/>
      <c r="J59" s="381"/>
      <c r="K59" s="413"/>
      <c r="L59" s="382">
        <v>37.1</v>
      </c>
      <c r="M59" s="382">
        <v>35.6</v>
      </c>
      <c r="N59" s="383">
        <v>35.6</v>
      </c>
      <c r="O59" s="83"/>
    </row>
    <row r="60" spans="1:15" ht="18" customHeight="1">
      <c r="A60" s="83"/>
      <c r="B60" s="1318" t="s">
        <v>293</v>
      </c>
      <c r="C60" s="1319"/>
      <c r="D60" s="381" t="s">
        <v>294</v>
      </c>
      <c r="E60" s="381"/>
      <c r="F60" s="381"/>
      <c r="G60" s="381"/>
      <c r="H60" s="381"/>
      <c r="I60" s="381"/>
      <c r="J60" s="381"/>
      <c r="K60" s="413"/>
      <c r="L60" s="382">
        <v>62.4</v>
      </c>
      <c r="M60" s="382">
        <v>62.2</v>
      </c>
      <c r="N60" s="383">
        <v>61.7</v>
      </c>
      <c r="O60" s="83"/>
    </row>
    <row r="61" spans="1:15" ht="18" customHeight="1">
      <c r="A61" s="83"/>
      <c r="B61" s="1322"/>
      <c r="C61" s="1323"/>
      <c r="D61" s="381" t="s">
        <v>295</v>
      </c>
      <c r="E61" s="381"/>
      <c r="F61" s="381"/>
      <c r="G61" s="381"/>
      <c r="H61" s="381"/>
      <c r="I61" s="381"/>
      <c r="J61" s="381"/>
      <c r="K61" s="413"/>
      <c r="L61" s="382">
        <v>6.6</v>
      </c>
      <c r="M61" s="382">
        <v>6.5</v>
      </c>
      <c r="N61" s="383">
        <v>5.7</v>
      </c>
      <c r="O61" s="83"/>
    </row>
    <row r="62" spans="1:15" ht="18" customHeight="1">
      <c r="A62" s="83"/>
      <c r="B62" s="1318" t="s">
        <v>300</v>
      </c>
      <c r="C62" s="1319"/>
      <c r="D62" s="381" t="s">
        <v>395</v>
      </c>
      <c r="E62" s="381"/>
      <c r="F62" s="381"/>
      <c r="G62" s="381"/>
      <c r="H62" s="381"/>
      <c r="I62" s="381"/>
      <c r="J62" s="381"/>
      <c r="K62" s="413"/>
      <c r="L62" s="382">
        <v>78.599999999999994</v>
      </c>
      <c r="M62" s="382">
        <v>77.400000000000006</v>
      </c>
      <c r="N62" s="383">
        <v>76.7</v>
      </c>
      <c r="O62" s="83"/>
    </row>
    <row r="63" spans="1:15" ht="18" customHeight="1">
      <c r="A63" s="83"/>
      <c r="B63" s="1320"/>
      <c r="C63" s="1321"/>
      <c r="D63" s="381" t="s">
        <v>302</v>
      </c>
      <c r="E63" s="381"/>
      <c r="F63" s="381"/>
      <c r="G63" s="381"/>
      <c r="H63" s="381"/>
      <c r="I63" s="381"/>
      <c r="J63" s="381"/>
      <c r="K63" s="413"/>
      <c r="L63" s="382">
        <v>47.1</v>
      </c>
      <c r="M63" s="382">
        <v>45.9</v>
      </c>
      <c r="N63" s="383">
        <v>44.3</v>
      </c>
      <c r="O63" s="83"/>
    </row>
    <row r="64" spans="1:15" ht="18" customHeight="1" thickBot="1">
      <c r="A64" s="83"/>
      <c r="B64" s="1343"/>
      <c r="C64" s="1344"/>
      <c r="D64" s="385" t="s">
        <v>303</v>
      </c>
      <c r="E64" s="385"/>
      <c r="F64" s="385"/>
      <c r="G64" s="385"/>
      <c r="H64" s="385"/>
      <c r="I64" s="385"/>
      <c r="J64" s="385"/>
      <c r="K64" s="416"/>
      <c r="L64" s="386">
        <v>15</v>
      </c>
      <c r="M64" s="386">
        <v>15.1</v>
      </c>
      <c r="N64" s="387">
        <v>15.5</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1719</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1086</v>
      </c>
      <c r="E5" s="1409">
        <v>4.3440000000000003</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15.7</v>
      </c>
      <c r="F9" s="369">
        <v>18.2</v>
      </c>
      <c r="G9" s="369">
        <v>17.2</v>
      </c>
      <c r="H9" s="369">
        <v>16.2</v>
      </c>
      <c r="I9" s="369">
        <v>19.3</v>
      </c>
      <c r="J9" s="370">
        <v>13.3</v>
      </c>
      <c r="K9" s="83"/>
      <c r="L9" s="83"/>
      <c r="M9" s="83"/>
      <c r="N9" s="83"/>
      <c r="O9" s="83"/>
    </row>
    <row r="10" spans="1:15" ht="18" customHeight="1">
      <c r="A10" s="83"/>
      <c r="B10" s="365"/>
      <c r="C10" s="371" t="s">
        <v>34</v>
      </c>
      <c r="D10" s="368">
        <v>48.2</v>
      </c>
      <c r="E10" s="369">
        <v>7.7</v>
      </c>
      <c r="F10" s="369">
        <v>8.9</v>
      </c>
      <c r="G10" s="369">
        <v>8.4</v>
      </c>
      <c r="H10" s="369">
        <v>7.8</v>
      </c>
      <c r="I10" s="369">
        <v>9.3000000000000007</v>
      </c>
      <c r="J10" s="370">
        <v>6</v>
      </c>
      <c r="K10" s="83"/>
      <c r="L10" s="83"/>
      <c r="M10" s="83"/>
      <c r="N10" s="83"/>
      <c r="O10" s="83"/>
    </row>
    <row r="11" spans="1:15" ht="18" customHeight="1" thickBot="1">
      <c r="A11" s="83"/>
      <c r="B11" s="372"/>
      <c r="C11" s="373" t="s">
        <v>35</v>
      </c>
      <c r="D11" s="374">
        <v>51.8</v>
      </c>
      <c r="E11" s="375">
        <v>8</v>
      </c>
      <c r="F11" s="375">
        <v>9.3000000000000007</v>
      </c>
      <c r="G11" s="375">
        <v>8.8000000000000007</v>
      </c>
      <c r="H11" s="375">
        <v>8.4</v>
      </c>
      <c r="I11" s="375">
        <v>10</v>
      </c>
      <c r="J11" s="376">
        <v>7.3</v>
      </c>
      <c r="K11" s="83"/>
      <c r="L11" s="83"/>
      <c r="M11" s="83"/>
      <c r="N11" s="83"/>
      <c r="O11" s="83"/>
    </row>
    <row r="12" spans="1:15" ht="15" customHeight="1" thickBot="1">
      <c r="A12" s="83"/>
      <c r="B12" s="83"/>
      <c r="C12" s="83"/>
      <c r="D12" s="83"/>
      <c r="E12" s="83"/>
      <c r="F12" s="83"/>
      <c r="G12" s="83"/>
      <c r="H12" s="83"/>
      <c r="I12" s="83"/>
      <c r="J12" s="98" t="s">
        <v>684</v>
      </c>
      <c r="K12" s="83"/>
      <c r="L12" s="83"/>
      <c r="M12" s="83"/>
      <c r="N12" s="83"/>
      <c r="O12" s="83"/>
    </row>
    <row r="13" spans="1:15" ht="18" customHeight="1">
      <c r="A13" s="83"/>
      <c r="B13" s="1325" t="s">
        <v>275</v>
      </c>
      <c r="C13" s="1317"/>
      <c r="D13" s="1317"/>
      <c r="E13" s="1317"/>
      <c r="F13" s="377"/>
      <c r="G13" s="377"/>
      <c r="H13" s="378" t="s">
        <v>234</v>
      </c>
      <c r="I13" s="378" t="s">
        <v>679</v>
      </c>
      <c r="J13" s="379" t="s">
        <v>67</v>
      </c>
      <c r="K13" s="83"/>
      <c r="L13" s="83"/>
      <c r="M13" s="83"/>
      <c r="N13" s="83"/>
      <c r="O13" s="83"/>
    </row>
    <row r="14" spans="1:15" ht="18" customHeight="1">
      <c r="A14" s="83"/>
      <c r="B14" s="380" t="s">
        <v>685</v>
      </c>
      <c r="C14" s="381"/>
      <c r="D14" s="381"/>
      <c r="E14" s="381"/>
      <c r="F14" s="381"/>
      <c r="G14" s="381"/>
      <c r="H14" s="382">
        <v>5.9</v>
      </c>
      <c r="I14" s="382">
        <v>5.0999999999999996</v>
      </c>
      <c r="J14" s="383">
        <v>5.2</v>
      </c>
      <c r="K14" s="83"/>
      <c r="L14" s="83"/>
      <c r="M14" s="83"/>
      <c r="N14" s="83"/>
      <c r="O14" s="83"/>
    </row>
    <row r="15" spans="1:15" ht="18" customHeight="1">
      <c r="A15" s="83"/>
      <c r="B15" s="380" t="s">
        <v>564</v>
      </c>
      <c r="C15" s="381"/>
      <c r="D15" s="381"/>
      <c r="E15" s="381"/>
      <c r="F15" s="381"/>
      <c r="G15" s="381"/>
      <c r="H15" s="382">
        <v>33.1</v>
      </c>
      <c r="I15" s="382">
        <v>31.4</v>
      </c>
      <c r="J15" s="383">
        <v>32.5</v>
      </c>
      <c r="K15" s="83"/>
      <c r="L15" s="83"/>
      <c r="M15" s="83"/>
      <c r="N15" s="83"/>
      <c r="O15" s="83"/>
    </row>
    <row r="16" spans="1:15" ht="18" customHeight="1">
      <c r="A16" s="83"/>
      <c r="B16" s="380" t="s">
        <v>565</v>
      </c>
      <c r="C16" s="381"/>
      <c r="D16" s="381"/>
      <c r="E16" s="381"/>
      <c r="F16" s="381"/>
      <c r="G16" s="381"/>
      <c r="H16" s="382">
        <v>28.5</v>
      </c>
      <c r="I16" s="382">
        <v>28.8</v>
      </c>
      <c r="J16" s="383">
        <v>30.8</v>
      </c>
      <c r="K16" s="83"/>
      <c r="L16" s="83"/>
      <c r="M16" s="83"/>
      <c r="N16" s="83"/>
      <c r="O16" s="83"/>
    </row>
    <row r="17" spans="1:22" ht="18" customHeight="1" thickBot="1">
      <c r="A17" s="83"/>
      <c r="B17" s="384" t="s">
        <v>566</v>
      </c>
      <c r="C17" s="385"/>
      <c r="D17" s="385"/>
      <c r="E17" s="385"/>
      <c r="F17" s="385"/>
      <c r="G17" s="385"/>
      <c r="H17" s="386">
        <v>42.8</v>
      </c>
      <c r="I17" s="386">
        <v>44.9</v>
      </c>
      <c r="J17" s="387">
        <v>45.4</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684</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679</v>
      </c>
      <c r="G24" s="389"/>
      <c r="H24" s="83"/>
      <c r="I24" s="83"/>
      <c r="J24" s="83"/>
      <c r="K24" s="83"/>
      <c r="L24" s="83"/>
      <c r="M24" s="83"/>
      <c r="N24" s="83"/>
      <c r="O24" s="83"/>
    </row>
    <row r="25" spans="1:22" ht="18" customHeight="1">
      <c r="A25" s="83"/>
      <c r="B25" s="1330"/>
      <c r="C25" s="1331"/>
      <c r="D25" s="1334"/>
      <c r="E25" s="344"/>
      <c r="F25" s="344" t="s">
        <v>621</v>
      </c>
      <c r="G25" s="391" t="s">
        <v>67</v>
      </c>
      <c r="H25" s="83"/>
      <c r="I25" s="83"/>
      <c r="J25" s="83"/>
      <c r="K25" s="83"/>
      <c r="L25" s="83"/>
      <c r="M25" s="83"/>
      <c r="N25" s="83"/>
      <c r="O25" s="83"/>
      <c r="T25" s="179"/>
      <c r="U25" s="180" t="s">
        <v>67</v>
      </c>
      <c r="V25" s="181" t="s">
        <v>234</v>
      </c>
    </row>
    <row r="26" spans="1:22" ht="18" customHeight="1">
      <c r="A26" s="83"/>
      <c r="B26" s="392" t="s">
        <v>1</v>
      </c>
      <c r="C26" s="393"/>
      <c r="D26" s="394">
        <v>2</v>
      </c>
      <c r="E26" s="395">
        <v>51</v>
      </c>
      <c r="F26" s="396">
        <v>50</v>
      </c>
      <c r="G26" s="397">
        <v>48.2</v>
      </c>
      <c r="H26" s="83"/>
      <c r="I26" s="83"/>
      <c r="J26" s="83"/>
      <c r="K26" s="83"/>
      <c r="L26" s="83"/>
      <c r="M26" s="83"/>
      <c r="N26" s="83"/>
      <c r="O26" s="83"/>
      <c r="T26" s="182" t="s">
        <v>622</v>
      </c>
      <c r="U26" s="183">
        <v>48.2</v>
      </c>
      <c r="V26" s="184">
        <v>51</v>
      </c>
    </row>
    <row r="27" spans="1:22" ht="18" customHeight="1">
      <c r="A27" s="83"/>
      <c r="B27" s="380" t="s">
        <v>2</v>
      </c>
      <c r="C27" s="381"/>
      <c r="D27" s="398">
        <v>2</v>
      </c>
      <c r="E27" s="395">
        <v>50.4</v>
      </c>
      <c r="F27" s="399">
        <v>50.5</v>
      </c>
      <c r="G27" s="400">
        <v>51.1</v>
      </c>
      <c r="H27" s="83"/>
      <c r="I27" s="83"/>
      <c r="J27" s="83"/>
      <c r="K27" s="83"/>
      <c r="L27" s="83"/>
      <c r="M27" s="83"/>
      <c r="N27" s="83"/>
      <c r="O27" s="83"/>
      <c r="T27" s="182" t="s">
        <v>623</v>
      </c>
      <c r="U27" s="183">
        <v>51.1</v>
      </c>
      <c r="V27" s="184">
        <v>50.4</v>
      </c>
    </row>
    <row r="28" spans="1:22" ht="18" customHeight="1">
      <c r="A28" s="83"/>
      <c r="B28" s="1345" t="s">
        <v>410</v>
      </c>
      <c r="C28" s="401" t="s">
        <v>4</v>
      </c>
      <c r="D28" s="398">
        <v>3</v>
      </c>
      <c r="E28" s="395">
        <v>72.900000000000006</v>
      </c>
      <c r="F28" s="399">
        <v>72.2</v>
      </c>
      <c r="G28" s="400">
        <v>72</v>
      </c>
      <c r="H28" s="83"/>
      <c r="I28" s="83"/>
      <c r="J28" s="83"/>
      <c r="K28" s="83"/>
      <c r="L28" s="83"/>
      <c r="M28" s="83"/>
      <c r="N28" s="83"/>
      <c r="O28" s="83"/>
      <c r="T28" s="186" t="s">
        <v>411</v>
      </c>
      <c r="U28" s="183">
        <v>72</v>
      </c>
      <c r="V28" s="184">
        <v>72.900000000000006</v>
      </c>
    </row>
    <row r="29" spans="1:22" ht="18" customHeight="1">
      <c r="A29" s="83"/>
      <c r="B29" s="1346"/>
      <c r="C29" s="401" t="s">
        <v>5</v>
      </c>
      <c r="D29" s="398">
        <v>6</v>
      </c>
      <c r="E29" s="395">
        <v>48.8</v>
      </c>
      <c r="F29" s="399">
        <v>49.9</v>
      </c>
      <c r="G29" s="400">
        <v>50.5</v>
      </c>
      <c r="H29" s="83"/>
      <c r="I29" s="83"/>
      <c r="J29" s="83"/>
      <c r="K29" s="83"/>
      <c r="L29" s="83"/>
      <c r="M29" s="83"/>
      <c r="N29" s="83"/>
      <c r="O29" s="83"/>
      <c r="T29" s="186" t="s">
        <v>412</v>
      </c>
      <c r="U29" s="183">
        <v>50.5</v>
      </c>
      <c r="V29" s="184">
        <v>48.8</v>
      </c>
    </row>
    <row r="30" spans="1:22" ht="18" customHeight="1">
      <c r="A30" s="83"/>
      <c r="B30" s="1346"/>
      <c r="C30" s="401" t="s">
        <v>6</v>
      </c>
      <c r="D30" s="398">
        <v>3</v>
      </c>
      <c r="E30" s="395">
        <v>52.5</v>
      </c>
      <c r="F30" s="399">
        <v>51.3</v>
      </c>
      <c r="G30" s="400">
        <v>51.9</v>
      </c>
      <c r="H30" s="83"/>
      <c r="I30" s="83"/>
      <c r="J30" s="83"/>
      <c r="K30" s="83"/>
      <c r="L30" s="83"/>
      <c r="M30" s="83"/>
      <c r="N30" s="83"/>
      <c r="O30" s="83"/>
      <c r="T30" s="182" t="s">
        <v>624</v>
      </c>
      <c r="U30" s="183">
        <v>51.9</v>
      </c>
      <c r="V30" s="184">
        <v>52.5</v>
      </c>
    </row>
    <row r="31" spans="1:22" ht="18" customHeight="1">
      <c r="A31" s="83"/>
      <c r="B31" s="1346"/>
      <c r="C31" s="401" t="s">
        <v>223</v>
      </c>
      <c r="D31" s="398">
        <v>3</v>
      </c>
      <c r="E31" s="395">
        <v>53.3</v>
      </c>
      <c r="F31" s="399">
        <v>53.8</v>
      </c>
      <c r="G31" s="400">
        <v>54.2</v>
      </c>
      <c r="H31" s="83"/>
      <c r="I31" s="83"/>
      <c r="J31" s="83"/>
      <c r="K31" s="83"/>
      <c r="L31" s="83"/>
      <c r="M31" s="83"/>
      <c r="N31" s="83"/>
      <c r="O31" s="83"/>
      <c r="T31" s="182" t="s">
        <v>414</v>
      </c>
      <c r="U31" s="183">
        <v>54.2</v>
      </c>
      <c r="V31" s="184">
        <v>53.3</v>
      </c>
    </row>
    <row r="32" spans="1:22" ht="18" customHeight="1">
      <c r="A32" s="83"/>
      <c r="B32" s="1347"/>
      <c r="C32" s="401" t="s">
        <v>626</v>
      </c>
      <c r="D32" s="398">
        <v>3</v>
      </c>
      <c r="E32" s="395">
        <v>54.3</v>
      </c>
      <c r="F32" s="399">
        <v>55.6</v>
      </c>
      <c r="G32" s="400">
        <v>56.1</v>
      </c>
      <c r="H32" s="83"/>
      <c r="I32" s="83"/>
      <c r="J32" s="83"/>
      <c r="K32" s="83"/>
      <c r="L32" s="83"/>
      <c r="M32" s="83"/>
      <c r="N32" s="83"/>
      <c r="O32" s="83"/>
      <c r="T32" s="182" t="s">
        <v>627</v>
      </c>
      <c r="U32" s="183">
        <v>56.1</v>
      </c>
      <c r="V32" s="184">
        <v>54.3</v>
      </c>
    </row>
    <row r="33" spans="1:22" ht="18" customHeight="1" thickBot="1">
      <c r="A33" s="83"/>
      <c r="B33" s="402" t="s">
        <v>7</v>
      </c>
      <c r="C33" s="403"/>
      <c r="D33" s="404">
        <v>3</v>
      </c>
      <c r="E33" s="405">
        <v>65.3</v>
      </c>
      <c r="F33" s="406">
        <v>64.900000000000006</v>
      </c>
      <c r="G33" s="407">
        <v>65</v>
      </c>
      <c r="H33" s="83"/>
      <c r="I33" s="83"/>
      <c r="J33" s="83"/>
      <c r="K33" s="83"/>
      <c r="L33" s="83"/>
      <c r="M33" s="83"/>
      <c r="N33" s="83"/>
      <c r="O33" s="83"/>
      <c r="T33" s="187" t="s">
        <v>628</v>
      </c>
      <c r="U33" s="188">
        <v>65</v>
      </c>
      <c r="V33" s="189">
        <v>65.3</v>
      </c>
    </row>
    <row r="34" spans="1:22" ht="18" customHeight="1" thickTop="1" thickBot="1">
      <c r="A34" s="83"/>
      <c r="B34" s="408" t="s">
        <v>8</v>
      </c>
      <c r="C34" s="409"/>
      <c r="D34" s="410">
        <v>25</v>
      </c>
      <c r="E34" s="411">
        <v>55.6</v>
      </c>
      <c r="F34" s="411">
        <v>55.8</v>
      </c>
      <c r="G34" s="412">
        <v>56</v>
      </c>
      <c r="H34" s="83"/>
      <c r="I34" s="83"/>
      <c r="J34" s="83"/>
      <c r="K34" s="83"/>
      <c r="L34" s="83"/>
      <c r="M34" s="83"/>
      <c r="N34" s="83"/>
      <c r="O34" s="83"/>
    </row>
    <row r="35" spans="1:22" ht="17.25" customHeight="1">
      <c r="A35" s="83"/>
      <c r="B35" s="1410">
        <v>17</v>
      </c>
      <c r="C35" s="1410"/>
      <c r="D35" s="1410"/>
      <c r="E35" s="1410"/>
      <c r="F35" s="1410"/>
      <c r="G35" s="1410"/>
      <c r="H35" s="1410"/>
      <c r="I35" s="1410"/>
      <c r="J35" s="1410"/>
      <c r="K35" s="83"/>
      <c r="L35" s="83"/>
      <c r="M35" s="83"/>
      <c r="N35" s="83"/>
      <c r="O35" s="83"/>
    </row>
    <row r="36" spans="1:22" ht="13.5" customHeight="1" thickBot="1">
      <c r="A36" s="83"/>
      <c r="B36" s="1411">
        <v>15</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56</v>
      </c>
      <c r="E39" s="369">
        <v>41.9</v>
      </c>
      <c r="F39" s="369">
        <v>52.5</v>
      </c>
      <c r="G39" s="369">
        <v>54.8</v>
      </c>
      <c r="H39" s="369">
        <v>62.1</v>
      </c>
      <c r="I39" s="369">
        <v>62.7</v>
      </c>
      <c r="J39" s="370">
        <v>61.6</v>
      </c>
      <c r="L39" s="83"/>
      <c r="M39" s="83"/>
      <c r="N39" s="83"/>
      <c r="O39" s="83"/>
    </row>
    <row r="40" spans="1:22" ht="18" customHeight="1">
      <c r="A40" s="83"/>
      <c r="B40" s="365"/>
      <c r="C40" s="371" t="s">
        <v>34</v>
      </c>
      <c r="D40" s="368">
        <v>58.7</v>
      </c>
      <c r="E40" s="369">
        <v>43.8</v>
      </c>
      <c r="F40" s="369">
        <v>56.3</v>
      </c>
      <c r="G40" s="369">
        <v>56.7</v>
      </c>
      <c r="H40" s="369">
        <v>64</v>
      </c>
      <c r="I40" s="369">
        <v>65</v>
      </c>
      <c r="J40" s="370">
        <v>67.900000000000006</v>
      </c>
      <c r="L40" s="83"/>
      <c r="M40" s="83"/>
      <c r="N40" s="83"/>
      <c r="O40" s="83"/>
    </row>
    <row r="41" spans="1:22" ht="18" customHeight="1" thickBot="1">
      <c r="A41" s="83"/>
      <c r="B41" s="372"/>
      <c r="C41" s="373" t="s">
        <v>35</v>
      </c>
      <c r="D41" s="374">
        <v>53.4</v>
      </c>
      <c r="E41" s="375">
        <v>40.1</v>
      </c>
      <c r="F41" s="375">
        <v>48.8</v>
      </c>
      <c r="G41" s="375">
        <v>53</v>
      </c>
      <c r="H41" s="375">
        <v>60.4</v>
      </c>
      <c r="I41" s="375">
        <v>60.6</v>
      </c>
      <c r="J41" s="376">
        <v>56.4</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679</v>
      </c>
      <c r="N44" s="379" t="s">
        <v>67</v>
      </c>
      <c r="O44" s="83"/>
    </row>
    <row r="45" spans="1:22" ht="18" customHeight="1">
      <c r="A45" s="83"/>
      <c r="B45" s="1318" t="s">
        <v>21</v>
      </c>
      <c r="C45" s="1319"/>
      <c r="D45" s="381" t="s">
        <v>277</v>
      </c>
      <c r="E45" s="381"/>
      <c r="F45" s="381"/>
      <c r="G45" s="381"/>
      <c r="H45" s="381"/>
      <c r="I45" s="381"/>
      <c r="J45" s="381"/>
      <c r="K45" s="381"/>
      <c r="L45" s="382">
        <v>54.9</v>
      </c>
      <c r="M45" s="382">
        <v>56.4</v>
      </c>
      <c r="N45" s="383">
        <v>56.1</v>
      </c>
      <c r="O45" s="83"/>
    </row>
    <row r="46" spans="1:22" ht="18" customHeight="1">
      <c r="A46" s="83"/>
      <c r="B46" s="1320"/>
      <c r="C46" s="1321"/>
      <c r="D46" s="381" t="s">
        <v>278</v>
      </c>
      <c r="E46" s="381"/>
      <c r="F46" s="381"/>
      <c r="G46" s="381"/>
      <c r="H46" s="381"/>
      <c r="I46" s="381"/>
      <c r="J46" s="381"/>
      <c r="K46" s="381"/>
      <c r="L46" s="382">
        <v>72.099999999999994</v>
      </c>
      <c r="M46" s="382">
        <v>72.400000000000006</v>
      </c>
      <c r="N46" s="383">
        <v>72</v>
      </c>
      <c r="O46" s="83"/>
    </row>
    <row r="47" spans="1:22" ht="18" customHeight="1">
      <c r="A47" s="83"/>
      <c r="B47" s="1322"/>
      <c r="C47" s="1323"/>
      <c r="D47" s="381" t="s">
        <v>279</v>
      </c>
      <c r="E47" s="381"/>
      <c r="F47" s="381"/>
      <c r="G47" s="381"/>
      <c r="H47" s="381"/>
      <c r="I47" s="381"/>
      <c r="J47" s="381"/>
      <c r="K47" s="381"/>
      <c r="L47" s="382">
        <v>84.5</v>
      </c>
      <c r="M47" s="382">
        <v>85.3</v>
      </c>
      <c r="N47" s="383">
        <v>85.9</v>
      </c>
      <c r="O47" s="83"/>
    </row>
    <row r="48" spans="1:22" ht="18" customHeight="1">
      <c r="A48" s="83"/>
      <c r="B48" s="1318" t="s">
        <v>630</v>
      </c>
      <c r="C48" s="1319"/>
      <c r="D48" s="381" t="s">
        <v>631</v>
      </c>
      <c r="E48" s="381"/>
      <c r="F48" s="381"/>
      <c r="G48" s="381"/>
      <c r="H48" s="381"/>
      <c r="I48" s="381"/>
      <c r="J48" s="381"/>
      <c r="K48" s="381"/>
      <c r="L48" s="382">
        <v>47.4</v>
      </c>
      <c r="M48" s="382">
        <v>46.9</v>
      </c>
      <c r="N48" s="383">
        <v>49.2</v>
      </c>
      <c r="O48" s="83"/>
    </row>
    <row r="49" spans="1:15" ht="18" customHeight="1">
      <c r="A49" s="83"/>
      <c r="B49" s="1322"/>
      <c r="C49" s="1323"/>
      <c r="D49" s="381" t="s">
        <v>282</v>
      </c>
      <c r="E49" s="381"/>
      <c r="F49" s="381"/>
      <c r="G49" s="381"/>
      <c r="H49" s="381"/>
      <c r="I49" s="381"/>
      <c r="J49" s="381"/>
      <c r="K49" s="381"/>
      <c r="L49" s="382">
        <v>35.6</v>
      </c>
      <c r="M49" s="382">
        <v>36.1</v>
      </c>
      <c r="N49" s="383">
        <v>37.4</v>
      </c>
      <c r="O49" s="83"/>
    </row>
    <row r="50" spans="1:15" ht="18" customHeight="1">
      <c r="A50" s="83"/>
      <c r="B50" s="1403" t="s">
        <v>283</v>
      </c>
      <c r="C50" s="1404"/>
      <c r="D50" s="381" t="s">
        <v>284</v>
      </c>
      <c r="E50" s="381"/>
      <c r="F50" s="381"/>
      <c r="G50" s="381"/>
      <c r="H50" s="381"/>
      <c r="I50" s="381"/>
      <c r="J50" s="381"/>
      <c r="K50" s="413"/>
      <c r="L50" s="382">
        <v>54.7</v>
      </c>
      <c r="M50" s="382">
        <v>55.8</v>
      </c>
      <c r="N50" s="383">
        <v>58</v>
      </c>
      <c r="O50" s="83"/>
    </row>
    <row r="51" spans="1:15" ht="18" customHeight="1">
      <c r="A51" s="83"/>
      <c r="B51" s="1405"/>
      <c r="C51" s="1406"/>
      <c r="D51" s="381" t="s">
        <v>285</v>
      </c>
      <c r="E51" s="381"/>
      <c r="F51" s="381"/>
      <c r="G51" s="381"/>
      <c r="H51" s="381"/>
      <c r="I51" s="381"/>
      <c r="J51" s="381"/>
      <c r="K51" s="413"/>
      <c r="L51" s="382">
        <v>53.6</v>
      </c>
      <c r="M51" s="382">
        <v>52.1</v>
      </c>
      <c r="N51" s="383">
        <v>59.1</v>
      </c>
      <c r="O51" s="83"/>
    </row>
    <row r="52" spans="1:15" ht="18" customHeight="1">
      <c r="A52" s="83"/>
      <c r="B52" s="1405"/>
      <c r="C52" s="1406"/>
      <c r="D52" s="381" t="s">
        <v>286</v>
      </c>
      <c r="E52" s="381"/>
      <c r="F52" s="381"/>
      <c r="G52" s="381"/>
      <c r="H52" s="381"/>
      <c r="I52" s="381"/>
      <c r="J52" s="381"/>
      <c r="K52" s="413"/>
      <c r="L52" s="382">
        <v>63.1</v>
      </c>
      <c r="M52" s="382">
        <v>61.6</v>
      </c>
      <c r="N52" s="383">
        <v>63.5</v>
      </c>
      <c r="O52" s="83"/>
    </row>
    <row r="53" spans="1:15" ht="18" customHeight="1">
      <c r="A53" s="83"/>
      <c r="B53" s="1405"/>
      <c r="C53" s="1406"/>
      <c r="D53" s="381" t="s">
        <v>287</v>
      </c>
      <c r="E53" s="381"/>
      <c r="F53" s="381"/>
      <c r="G53" s="381"/>
      <c r="H53" s="381"/>
      <c r="I53" s="381"/>
      <c r="J53" s="381"/>
      <c r="K53" s="413"/>
      <c r="L53" s="382">
        <v>3.9</v>
      </c>
      <c r="M53" s="382">
        <v>4</v>
      </c>
      <c r="N53" s="383">
        <v>4.9000000000000004</v>
      </c>
      <c r="O53" s="83"/>
    </row>
    <row r="54" spans="1:15" ht="18" customHeight="1">
      <c r="A54" s="83"/>
      <c r="B54" s="1405"/>
      <c r="C54" s="1406"/>
      <c r="D54" s="381" t="s">
        <v>632</v>
      </c>
      <c r="E54" s="381"/>
      <c r="F54" s="381"/>
      <c r="G54" s="381"/>
      <c r="H54" s="381"/>
      <c r="I54" s="381"/>
      <c r="J54" s="381"/>
      <c r="K54" s="413"/>
      <c r="L54" s="382">
        <v>11.4</v>
      </c>
      <c r="M54" s="382">
        <v>11.1</v>
      </c>
      <c r="N54" s="383">
        <v>12.4</v>
      </c>
      <c r="O54" s="83"/>
    </row>
    <row r="55" spans="1:15" ht="18" customHeight="1">
      <c r="A55" s="83"/>
      <c r="B55" s="1405"/>
      <c r="C55" s="1406"/>
      <c r="D55" s="381" t="s">
        <v>289</v>
      </c>
      <c r="E55" s="381"/>
      <c r="F55" s="381"/>
      <c r="G55" s="381"/>
      <c r="H55" s="381"/>
      <c r="I55" s="381"/>
      <c r="J55" s="381"/>
      <c r="K55" s="413"/>
      <c r="L55" s="382">
        <v>31.6</v>
      </c>
      <c r="M55" s="382">
        <v>34.4</v>
      </c>
      <c r="N55" s="383">
        <v>36.1</v>
      </c>
      <c r="O55" s="83"/>
    </row>
    <row r="56" spans="1:15" ht="18" customHeight="1">
      <c r="A56" s="83"/>
      <c r="B56" s="1405"/>
      <c r="C56" s="1406"/>
      <c r="D56" s="381" t="s">
        <v>633</v>
      </c>
      <c r="E56" s="381"/>
      <c r="F56" s="381"/>
      <c r="G56" s="381"/>
      <c r="H56" s="381"/>
      <c r="I56" s="381"/>
      <c r="J56" s="381"/>
      <c r="K56" s="413"/>
      <c r="L56" s="382">
        <v>32.200000000000003</v>
      </c>
      <c r="M56" s="382">
        <v>32.799999999999997</v>
      </c>
      <c r="N56" s="383">
        <v>34.6</v>
      </c>
      <c r="O56" s="83"/>
    </row>
    <row r="57" spans="1:15" ht="18" customHeight="1">
      <c r="A57" s="83"/>
      <c r="B57" s="1407"/>
      <c r="C57" s="1408"/>
      <c r="D57" s="381" t="s">
        <v>634</v>
      </c>
      <c r="E57" s="381"/>
      <c r="F57" s="381"/>
      <c r="G57" s="381"/>
      <c r="H57" s="381"/>
      <c r="I57" s="381"/>
      <c r="J57" s="381"/>
      <c r="K57" s="413"/>
      <c r="L57" s="382">
        <v>25.6</v>
      </c>
      <c r="M57" s="382">
        <v>27.6</v>
      </c>
      <c r="N57" s="383">
        <v>31.4</v>
      </c>
      <c r="O57" s="83"/>
    </row>
    <row r="58" spans="1:15" ht="18" customHeight="1">
      <c r="A58" s="83"/>
      <c r="B58" s="1318" t="s">
        <v>424</v>
      </c>
      <c r="C58" s="1319"/>
      <c r="D58" s="414" t="s">
        <v>291</v>
      </c>
      <c r="E58" s="414"/>
      <c r="F58" s="414"/>
      <c r="G58" s="414"/>
      <c r="H58" s="414"/>
      <c r="I58" s="414"/>
      <c r="J58" s="415"/>
      <c r="K58" s="415"/>
      <c r="L58" s="382">
        <v>73.7</v>
      </c>
      <c r="M58" s="382">
        <v>72.099999999999994</v>
      </c>
      <c r="N58" s="383">
        <v>72.8</v>
      </c>
      <c r="O58" s="83"/>
    </row>
    <row r="59" spans="1:15" ht="18" customHeight="1">
      <c r="A59" s="83"/>
      <c r="B59" s="1322"/>
      <c r="C59" s="1323"/>
      <c r="D59" s="401" t="s">
        <v>292</v>
      </c>
      <c r="E59" s="381"/>
      <c r="F59" s="381"/>
      <c r="G59" s="381"/>
      <c r="H59" s="381"/>
      <c r="I59" s="381"/>
      <c r="J59" s="381"/>
      <c r="K59" s="413"/>
      <c r="L59" s="382">
        <v>37.1</v>
      </c>
      <c r="M59" s="382">
        <v>35.6</v>
      </c>
      <c r="N59" s="383">
        <v>35.700000000000003</v>
      </c>
      <c r="O59" s="83"/>
    </row>
    <row r="60" spans="1:15" ht="18" customHeight="1">
      <c r="A60" s="83"/>
      <c r="B60" s="1318" t="s">
        <v>293</v>
      </c>
      <c r="C60" s="1319"/>
      <c r="D60" s="381" t="s">
        <v>294</v>
      </c>
      <c r="E60" s="381"/>
      <c r="F60" s="381"/>
      <c r="G60" s="381"/>
      <c r="H60" s="381"/>
      <c r="I60" s="381"/>
      <c r="J60" s="381"/>
      <c r="K60" s="413"/>
      <c r="L60" s="382">
        <v>62.4</v>
      </c>
      <c r="M60" s="382">
        <v>62.2</v>
      </c>
      <c r="N60" s="383">
        <v>63.4</v>
      </c>
      <c r="O60" s="83"/>
    </row>
    <row r="61" spans="1:15" ht="18" customHeight="1">
      <c r="A61" s="83"/>
      <c r="B61" s="1322"/>
      <c r="C61" s="1323"/>
      <c r="D61" s="381" t="s">
        <v>295</v>
      </c>
      <c r="E61" s="381"/>
      <c r="F61" s="381"/>
      <c r="G61" s="381"/>
      <c r="H61" s="381"/>
      <c r="I61" s="381"/>
      <c r="J61" s="381"/>
      <c r="K61" s="413"/>
      <c r="L61" s="382">
        <v>6.6</v>
      </c>
      <c r="M61" s="382">
        <v>6.5</v>
      </c>
      <c r="N61" s="383">
        <v>7.9</v>
      </c>
      <c r="O61" s="83"/>
    </row>
    <row r="62" spans="1:15" ht="18" customHeight="1">
      <c r="A62" s="83"/>
      <c r="B62" s="1318" t="s">
        <v>300</v>
      </c>
      <c r="C62" s="1319"/>
      <c r="D62" s="381" t="s">
        <v>395</v>
      </c>
      <c r="E62" s="381"/>
      <c r="F62" s="381"/>
      <c r="G62" s="381"/>
      <c r="H62" s="381"/>
      <c r="I62" s="381"/>
      <c r="J62" s="381"/>
      <c r="K62" s="413"/>
      <c r="L62" s="382">
        <v>78.599999999999994</v>
      </c>
      <c r="M62" s="382">
        <v>77.400000000000006</v>
      </c>
      <c r="N62" s="383">
        <v>78.7</v>
      </c>
      <c r="O62" s="83"/>
    </row>
    <row r="63" spans="1:15" ht="18" customHeight="1">
      <c r="A63" s="83"/>
      <c r="B63" s="1320"/>
      <c r="C63" s="1321"/>
      <c r="D63" s="381" t="s">
        <v>302</v>
      </c>
      <c r="E63" s="381"/>
      <c r="F63" s="381"/>
      <c r="G63" s="381"/>
      <c r="H63" s="381"/>
      <c r="I63" s="381"/>
      <c r="J63" s="381"/>
      <c r="K63" s="413"/>
      <c r="L63" s="382">
        <v>47.1</v>
      </c>
      <c r="M63" s="382">
        <v>45.9</v>
      </c>
      <c r="N63" s="383">
        <v>46.3</v>
      </c>
      <c r="O63" s="83"/>
    </row>
    <row r="64" spans="1:15" ht="18" customHeight="1" thickBot="1">
      <c r="A64" s="83"/>
      <c r="B64" s="1343"/>
      <c r="C64" s="1344"/>
      <c r="D64" s="385" t="s">
        <v>303</v>
      </c>
      <c r="E64" s="385"/>
      <c r="F64" s="385"/>
      <c r="G64" s="385"/>
      <c r="H64" s="385"/>
      <c r="I64" s="385"/>
      <c r="J64" s="385"/>
      <c r="K64" s="416"/>
      <c r="L64" s="386">
        <v>15</v>
      </c>
      <c r="M64" s="386">
        <v>15.1</v>
      </c>
      <c r="N64" s="387">
        <v>15.7</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view="pageBreakPreview" zoomScale="90" zoomScaleNormal="100" zoomScaleSheetLayoutView="90" workbookViewId="0"/>
  </sheetViews>
  <sheetFormatPr defaultRowHeight="13.5"/>
  <cols>
    <col min="1" max="1" width="11.25" style="22" customWidth="1"/>
    <col min="2" max="4" width="20.625" style="22" customWidth="1"/>
    <col min="5" max="16384" width="9" style="22"/>
  </cols>
  <sheetData>
    <row r="1" spans="1:4" ht="18">
      <c r="A1" s="967" t="s">
        <v>1767</v>
      </c>
      <c r="B1" s="968"/>
      <c r="C1" s="968"/>
      <c r="D1" s="968"/>
    </row>
    <row r="2" spans="1:4" ht="6.75" customHeight="1">
      <c r="A2" s="969"/>
      <c r="B2" s="968"/>
      <c r="C2" s="968"/>
      <c r="D2" s="968"/>
    </row>
    <row r="3" spans="1:4" ht="28.5" customHeight="1">
      <c r="A3" s="1249" t="s">
        <v>1856</v>
      </c>
      <c r="B3" s="1250"/>
      <c r="C3" s="1250"/>
      <c r="D3" s="1250"/>
    </row>
    <row r="4" spans="1:4" ht="28.5" customHeight="1">
      <c r="A4" s="1250"/>
      <c r="B4" s="1250"/>
      <c r="C4" s="1250"/>
      <c r="D4" s="1250"/>
    </row>
    <row r="5" spans="1:4" ht="28.5">
      <c r="A5" s="969"/>
      <c r="B5" s="968"/>
      <c r="C5" s="968"/>
      <c r="D5" s="968"/>
    </row>
    <row r="6" spans="1:4" ht="99" customHeight="1">
      <c r="A6" s="969"/>
      <c r="B6" s="968"/>
      <c r="C6" s="968"/>
      <c r="D6" s="968"/>
    </row>
    <row r="7" spans="1:4">
      <c r="A7" s="968"/>
      <c r="B7" s="968"/>
      <c r="C7" s="968"/>
      <c r="D7" s="968"/>
    </row>
    <row r="8" spans="1:4">
      <c r="A8" s="968"/>
      <c r="B8" s="968"/>
      <c r="C8" s="968"/>
      <c r="D8" s="968"/>
    </row>
    <row r="9" spans="1:4">
      <c r="A9" s="970"/>
      <c r="B9" s="968"/>
      <c r="C9" s="968"/>
      <c r="D9" s="971"/>
    </row>
    <row r="10" spans="1:4" ht="27.75" customHeight="1">
      <c r="A10" s="1152" t="s">
        <v>1794</v>
      </c>
      <c r="B10" s="26" t="s">
        <v>1795</v>
      </c>
      <c r="C10" s="26" t="s">
        <v>1796</v>
      </c>
      <c r="D10" s="26" t="s">
        <v>1797</v>
      </c>
    </row>
    <row r="11" spans="1:4" ht="13.5" customHeight="1">
      <c r="A11" s="29" t="s">
        <v>190</v>
      </c>
      <c r="B11" s="30">
        <v>583</v>
      </c>
      <c r="C11" s="1164"/>
      <c r="D11" s="1251" t="s">
        <v>1798</v>
      </c>
    </row>
    <row r="12" spans="1:4" ht="13.5" customHeight="1">
      <c r="A12" s="31" t="s">
        <v>191</v>
      </c>
      <c r="B12" s="32">
        <v>859</v>
      </c>
      <c r="C12" s="1165"/>
      <c r="D12" s="1244"/>
    </row>
    <row r="13" spans="1:4" ht="13.5" customHeight="1">
      <c r="A13" s="31" t="s">
        <v>192</v>
      </c>
      <c r="B13" s="32">
        <v>686</v>
      </c>
      <c r="C13" s="1165"/>
      <c r="D13" s="1244"/>
    </row>
    <row r="14" spans="1:4" ht="13.5" customHeight="1">
      <c r="A14" s="31" t="s">
        <v>193</v>
      </c>
      <c r="B14" s="32">
        <v>629</v>
      </c>
      <c r="C14" s="1165"/>
      <c r="D14" s="1244"/>
    </row>
    <row r="15" spans="1:4" ht="13.5" customHeight="1">
      <c r="A15" s="31" t="s">
        <v>194</v>
      </c>
      <c r="B15" s="32">
        <v>630</v>
      </c>
      <c r="C15" s="1165"/>
      <c r="D15" s="1244"/>
    </row>
    <row r="16" spans="1:4" ht="13.5" customHeight="1">
      <c r="A16" s="31" t="s">
        <v>195</v>
      </c>
      <c r="B16" s="32">
        <v>705</v>
      </c>
      <c r="C16" s="1165"/>
      <c r="D16" s="1244"/>
    </row>
    <row r="17" spans="1:4" ht="13.5" customHeight="1" thickBot="1">
      <c r="A17" s="33" t="s">
        <v>196</v>
      </c>
      <c r="B17" s="34">
        <v>735</v>
      </c>
      <c r="C17" s="1165"/>
      <c r="D17" s="1246"/>
    </row>
    <row r="18" spans="1:4" ht="13.5" customHeight="1">
      <c r="A18" s="35" t="s">
        <v>197</v>
      </c>
      <c r="B18" s="36">
        <v>711</v>
      </c>
      <c r="C18" s="1166"/>
      <c r="D18" s="1245" t="s">
        <v>1799</v>
      </c>
    </row>
    <row r="19" spans="1:4" ht="13.5" customHeight="1">
      <c r="A19" s="31" t="s">
        <v>198</v>
      </c>
      <c r="B19" s="32">
        <v>739</v>
      </c>
      <c r="C19" s="1165"/>
      <c r="D19" s="1244"/>
    </row>
    <row r="20" spans="1:4" ht="13.5" customHeight="1">
      <c r="A20" s="31" t="s">
        <v>199</v>
      </c>
      <c r="B20" s="32">
        <v>818</v>
      </c>
      <c r="C20" s="1165"/>
      <c r="D20" s="1244"/>
    </row>
    <row r="21" spans="1:4" ht="13.5" customHeight="1">
      <c r="A21" s="31" t="s">
        <v>200</v>
      </c>
      <c r="B21" s="32">
        <v>848</v>
      </c>
      <c r="C21" s="1165"/>
      <c r="D21" s="1244"/>
    </row>
    <row r="22" spans="1:4" ht="13.5" customHeight="1">
      <c r="A22" s="31" t="s">
        <v>201</v>
      </c>
      <c r="B22" s="32">
        <v>915</v>
      </c>
      <c r="C22" s="1165"/>
      <c r="D22" s="1244"/>
    </row>
    <row r="23" spans="1:4" ht="13.5" customHeight="1" thickBot="1">
      <c r="A23" s="37" t="s">
        <v>202</v>
      </c>
      <c r="B23" s="38">
        <v>960</v>
      </c>
      <c r="C23" s="1167"/>
      <c r="D23" s="1246"/>
    </row>
    <row r="24" spans="1:4" ht="13.5" customHeight="1">
      <c r="A24" s="39" t="s">
        <v>203</v>
      </c>
      <c r="B24" s="40">
        <v>1015</v>
      </c>
      <c r="C24" s="1165"/>
      <c r="D24" s="1244" t="s">
        <v>1800</v>
      </c>
    </row>
    <row r="25" spans="1:4" ht="13.5" customHeight="1">
      <c r="A25" s="31" t="s">
        <v>204</v>
      </c>
      <c r="B25" s="32">
        <v>1010</v>
      </c>
      <c r="C25" s="1165"/>
      <c r="D25" s="1244"/>
    </row>
    <row r="26" spans="1:4" ht="13.5" customHeight="1">
      <c r="A26" s="31" t="s">
        <v>205</v>
      </c>
      <c r="B26" s="32">
        <v>1125</v>
      </c>
      <c r="C26" s="1165"/>
      <c r="D26" s="1244"/>
    </row>
    <row r="27" spans="1:4" ht="13.5" customHeight="1" thickBot="1">
      <c r="A27" s="33" t="s">
        <v>206</v>
      </c>
      <c r="B27" s="34">
        <v>1276</v>
      </c>
      <c r="C27" s="1165"/>
      <c r="D27" s="1244"/>
    </row>
    <row r="28" spans="1:4" ht="13.5" customHeight="1">
      <c r="A28" s="35" t="s">
        <v>207</v>
      </c>
      <c r="B28" s="36">
        <v>1267</v>
      </c>
      <c r="C28" s="1166"/>
      <c r="D28" s="1245" t="s">
        <v>1801</v>
      </c>
    </row>
    <row r="29" spans="1:4" ht="13.5" customHeight="1">
      <c r="A29" s="31" t="s">
        <v>208</v>
      </c>
      <c r="B29" s="32">
        <v>1326</v>
      </c>
      <c r="C29" s="1165"/>
      <c r="D29" s="1244"/>
    </row>
    <row r="30" spans="1:4" ht="13.5" customHeight="1">
      <c r="A30" s="31" t="s">
        <v>209</v>
      </c>
      <c r="B30" s="32">
        <v>1436</v>
      </c>
      <c r="C30" s="1165"/>
      <c r="D30" s="1244"/>
    </row>
    <row r="31" spans="1:4" ht="13.5" customHeight="1" thickBot="1">
      <c r="A31" s="37" t="s">
        <v>210</v>
      </c>
      <c r="B31" s="38">
        <v>1493</v>
      </c>
      <c r="C31" s="1167"/>
      <c r="D31" s="1246"/>
    </row>
    <row r="32" spans="1:4" ht="13.5" customHeight="1">
      <c r="A32" s="39" t="s">
        <v>211</v>
      </c>
      <c r="B32" s="40">
        <v>1483</v>
      </c>
      <c r="C32" s="1165"/>
      <c r="D32" s="1245" t="s">
        <v>1802</v>
      </c>
    </row>
    <row r="33" spans="1:4" ht="13.5" customHeight="1">
      <c r="A33" s="31" t="s">
        <v>212</v>
      </c>
      <c r="B33" s="32">
        <v>1394</v>
      </c>
      <c r="C33" s="1165"/>
      <c r="D33" s="1244"/>
    </row>
    <row r="34" spans="1:4" ht="13.5" customHeight="1">
      <c r="A34" s="31" t="s">
        <v>213</v>
      </c>
      <c r="B34" s="32">
        <v>1183</v>
      </c>
      <c r="C34" s="1165"/>
      <c r="D34" s="1244"/>
    </row>
    <row r="35" spans="1:4" ht="13.5" customHeight="1">
      <c r="A35" s="33" t="s">
        <v>214</v>
      </c>
      <c r="B35" s="34">
        <v>818</v>
      </c>
      <c r="C35" s="1165"/>
      <c r="D35" s="1244"/>
    </row>
    <row r="36" spans="1:4" ht="13.5" customHeight="1" thickBot="1">
      <c r="A36" s="1148" t="s">
        <v>215</v>
      </c>
      <c r="B36" s="1149">
        <v>356</v>
      </c>
      <c r="C36" s="1168"/>
      <c r="D36" s="1247"/>
    </row>
    <row r="37" spans="1:4" ht="25.5">
      <c r="A37" s="27" t="s">
        <v>8</v>
      </c>
      <c r="B37" s="28">
        <v>25000</v>
      </c>
      <c r="C37" s="1150"/>
      <c r="D37" s="1151" t="s">
        <v>1803</v>
      </c>
    </row>
    <row r="38" spans="1:4" ht="27" customHeight="1">
      <c r="A38" s="1248" t="s">
        <v>1804</v>
      </c>
      <c r="B38" s="1248"/>
      <c r="C38" s="1248"/>
      <c r="D38" s="1248"/>
    </row>
    <row r="39" spans="1:4">
      <c r="C39" s="23"/>
      <c r="D39" s="23"/>
    </row>
    <row r="41" spans="1:4">
      <c r="B41" s="24"/>
      <c r="C41" s="25"/>
    </row>
    <row r="42" spans="1:4">
      <c r="B42" s="24"/>
      <c r="C42" s="25"/>
    </row>
    <row r="43" spans="1:4">
      <c r="B43" s="24"/>
      <c r="C43" s="25"/>
    </row>
    <row r="44" spans="1:4">
      <c r="B44" s="24"/>
      <c r="C44" s="25"/>
    </row>
    <row r="45" spans="1:4">
      <c r="B45" s="24"/>
      <c r="C45" s="25"/>
    </row>
    <row r="149" ht="25.5" customHeight="1"/>
    <row r="150" ht="25.5" customHeight="1"/>
    <row r="151" ht="25.5" customHeight="1"/>
  </sheetData>
  <mergeCells count="7">
    <mergeCell ref="D24:D27"/>
    <mergeCell ref="D28:D31"/>
    <mergeCell ref="D32:D36"/>
    <mergeCell ref="A38:D38"/>
    <mergeCell ref="A3:D4"/>
    <mergeCell ref="D11:D17"/>
    <mergeCell ref="D18:D23"/>
  </mergeCells>
  <phoneticPr fontId="4"/>
  <printOptions horizontalCentered="1"/>
  <pageMargins left="0.9055118110236221" right="0.70866141732283472" top="0.55118110236220474" bottom="0.55118110236220474" header="0.31496062992125984" footer="0.31496062992125984"/>
  <pageSetup scale="115" pageOrder="overThenDown" orientation="portrait" r:id="rId1"/>
  <headerFooter>
    <oddFooter>&amp;C- &amp;P -</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1720</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276</v>
      </c>
      <c r="E5" s="1409">
        <v>1.1039999999999999</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15.9</v>
      </c>
      <c r="F9" s="369">
        <v>16.7</v>
      </c>
      <c r="G9" s="369">
        <v>16.7</v>
      </c>
      <c r="H9" s="369">
        <v>16.7</v>
      </c>
      <c r="I9" s="369">
        <v>20.7</v>
      </c>
      <c r="J9" s="370">
        <v>13.4</v>
      </c>
      <c r="K9" s="83"/>
      <c r="L9" s="83"/>
      <c r="M9" s="83"/>
      <c r="N9" s="83"/>
      <c r="O9" s="83"/>
    </row>
    <row r="10" spans="1:15" ht="18" customHeight="1">
      <c r="A10" s="83"/>
      <c r="B10" s="365"/>
      <c r="C10" s="371" t="s">
        <v>34</v>
      </c>
      <c r="D10" s="368">
        <v>47.5</v>
      </c>
      <c r="E10" s="369">
        <v>7.6</v>
      </c>
      <c r="F10" s="369">
        <v>8</v>
      </c>
      <c r="G10" s="369">
        <v>8</v>
      </c>
      <c r="H10" s="369">
        <v>8</v>
      </c>
      <c r="I10" s="369">
        <v>9.8000000000000007</v>
      </c>
      <c r="J10" s="370">
        <v>6.2</v>
      </c>
      <c r="K10" s="83"/>
      <c r="L10" s="83"/>
      <c r="M10" s="83"/>
      <c r="N10" s="83"/>
      <c r="O10" s="83"/>
    </row>
    <row r="11" spans="1:15" ht="18" customHeight="1" thickBot="1">
      <c r="A11" s="83"/>
      <c r="B11" s="372"/>
      <c r="C11" s="373" t="s">
        <v>35</v>
      </c>
      <c r="D11" s="374">
        <v>52.5</v>
      </c>
      <c r="E11" s="375">
        <v>8.3000000000000007</v>
      </c>
      <c r="F11" s="375">
        <v>8.6999999999999993</v>
      </c>
      <c r="G11" s="375">
        <v>8.6999999999999993</v>
      </c>
      <c r="H11" s="375">
        <v>8.6999999999999993</v>
      </c>
      <c r="I11" s="375">
        <v>10.9</v>
      </c>
      <c r="J11" s="376">
        <v>7.2</v>
      </c>
      <c r="K11" s="83"/>
      <c r="L11" s="83"/>
      <c r="M11" s="83"/>
      <c r="N11" s="83"/>
      <c r="O11" s="83"/>
    </row>
    <row r="12" spans="1:15" ht="15" customHeight="1" thickBot="1">
      <c r="A12" s="83"/>
      <c r="B12" s="83"/>
      <c r="C12" s="83"/>
      <c r="D12" s="83"/>
      <c r="E12" s="83"/>
      <c r="F12" s="83"/>
      <c r="G12" s="83"/>
      <c r="H12" s="83"/>
      <c r="I12" s="83"/>
      <c r="J12" s="98" t="s">
        <v>684</v>
      </c>
      <c r="K12" s="83"/>
      <c r="L12" s="83"/>
      <c r="M12" s="83"/>
      <c r="N12" s="83"/>
      <c r="O12" s="83"/>
    </row>
    <row r="13" spans="1:15" ht="18" customHeight="1">
      <c r="A13" s="83"/>
      <c r="B13" s="1325" t="s">
        <v>275</v>
      </c>
      <c r="C13" s="1317"/>
      <c r="D13" s="1317"/>
      <c r="E13" s="1317"/>
      <c r="F13" s="377"/>
      <c r="G13" s="377"/>
      <c r="H13" s="378" t="s">
        <v>234</v>
      </c>
      <c r="I13" s="378" t="s">
        <v>679</v>
      </c>
      <c r="J13" s="379" t="s">
        <v>68</v>
      </c>
      <c r="K13" s="83"/>
      <c r="L13" s="83"/>
      <c r="M13" s="83"/>
      <c r="N13" s="83"/>
      <c r="O13" s="83"/>
    </row>
    <row r="14" spans="1:15" ht="18" customHeight="1">
      <c r="A14" s="83"/>
      <c r="B14" s="380" t="s">
        <v>685</v>
      </c>
      <c r="C14" s="381"/>
      <c r="D14" s="381"/>
      <c r="E14" s="381"/>
      <c r="F14" s="381"/>
      <c r="G14" s="381"/>
      <c r="H14" s="382">
        <v>5.9</v>
      </c>
      <c r="I14" s="382">
        <v>5.0999999999999996</v>
      </c>
      <c r="J14" s="383">
        <v>5.8</v>
      </c>
      <c r="K14" s="83"/>
      <c r="L14" s="83"/>
      <c r="M14" s="83"/>
      <c r="N14" s="83"/>
      <c r="O14" s="83"/>
    </row>
    <row r="15" spans="1:15" ht="18" customHeight="1">
      <c r="A15" s="83"/>
      <c r="B15" s="380" t="s">
        <v>564</v>
      </c>
      <c r="C15" s="381"/>
      <c r="D15" s="381"/>
      <c r="E15" s="381"/>
      <c r="F15" s="381"/>
      <c r="G15" s="381"/>
      <c r="H15" s="382">
        <v>33.1</v>
      </c>
      <c r="I15" s="382">
        <v>31.4</v>
      </c>
      <c r="J15" s="383">
        <v>37</v>
      </c>
      <c r="K15" s="83"/>
      <c r="L15" s="83"/>
      <c r="M15" s="83"/>
      <c r="N15" s="83"/>
      <c r="O15" s="83"/>
    </row>
    <row r="16" spans="1:15" ht="18" customHeight="1">
      <c r="A16" s="83"/>
      <c r="B16" s="380" t="s">
        <v>565</v>
      </c>
      <c r="C16" s="381"/>
      <c r="D16" s="381"/>
      <c r="E16" s="381"/>
      <c r="F16" s="381"/>
      <c r="G16" s="381"/>
      <c r="H16" s="382">
        <v>28.5</v>
      </c>
      <c r="I16" s="382">
        <v>28.8</v>
      </c>
      <c r="J16" s="383">
        <v>30.1</v>
      </c>
      <c r="K16" s="83"/>
      <c r="L16" s="83"/>
      <c r="M16" s="83"/>
      <c r="N16" s="83"/>
      <c r="O16" s="83"/>
    </row>
    <row r="17" spans="1:22" ht="18" customHeight="1" thickBot="1">
      <c r="A17" s="83"/>
      <c r="B17" s="384" t="s">
        <v>566</v>
      </c>
      <c r="C17" s="385"/>
      <c r="D17" s="385"/>
      <c r="E17" s="385"/>
      <c r="F17" s="385"/>
      <c r="G17" s="385"/>
      <c r="H17" s="386">
        <v>42.8</v>
      </c>
      <c r="I17" s="386">
        <v>44.9</v>
      </c>
      <c r="J17" s="387">
        <v>55.8</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684</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679</v>
      </c>
      <c r="G24" s="389"/>
      <c r="H24" s="83"/>
      <c r="I24" s="83"/>
      <c r="J24" s="83"/>
      <c r="K24" s="83"/>
      <c r="L24" s="83"/>
      <c r="M24" s="83"/>
      <c r="N24" s="83"/>
      <c r="O24" s="83"/>
    </row>
    <row r="25" spans="1:22" ht="18" customHeight="1">
      <c r="A25" s="83"/>
      <c r="B25" s="1330"/>
      <c r="C25" s="1331"/>
      <c r="D25" s="1334"/>
      <c r="E25" s="344"/>
      <c r="F25" s="344" t="s">
        <v>621</v>
      </c>
      <c r="G25" s="391" t="s">
        <v>68</v>
      </c>
      <c r="H25" s="83"/>
      <c r="I25" s="83"/>
      <c r="J25" s="83"/>
      <c r="K25" s="83"/>
      <c r="L25" s="83"/>
      <c r="M25" s="83"/>
      <c r="N25" s="83"/>
      <c r="O25" s="83"/>
      <c r="T25" s="179"/>
      <c r="U25" s="180" t="s">
        <v>68</v>
      </c>
      <c r="V25" s="181" t="s">
        <v>234</v>
      </c>
    </row>
    <row r="26" spans="1:22" ht="18" customHeight="1">
      <c r="A26" s="83"/>
      <c r="B26" s="392" t="s">
        <v>1</v>
      </c>
      <c r="C26" s="393"/>
      <c r="D26" s="394">
        <v>2</v>
      </c>
      <c r="E26" s="395">
        <v>51</v>
      </c>
      <c r="F26" s="396">
        <v>50</v>
      </c>
      <c r="G26" s="397">
        <v>54</v>
      </c>
      <c r="H26" s="83"/>
      <c r="I26" s="83"/>
      <c r="J26" s="83"/>
      <c r="K26" s="83"/>
      <c r="L26" s="83"/>
      <c r="M26" s="83"/>
      <c r="N26" s="83"/>
      <c r="O26" s="83"/>
      <c r="T26" s="182" t="s">
        <v>622</v>
      </c>
      <c r="U26" s="183">
        <v>54</v>
      </c>
      <c r="V26" s="184">
        <v>51</v>
      </c>
    </row>
    <row r="27" spans="1:22" ht="18" customHeight="1">
      <c r="A27" s="83"/>
      <c r="B27" s="380" t="s">
        <v>2</v>
      </c>
      <c r="C27" s="381"/>
      <c r="D27" s="398">
        <v>2</v>
      </c>
      <c r="E27" s="395">
        <v>50.4</v>
      </c>
      <c r="F27" s="399">
        <v>50.5</v>
      </c>
      <c r="G27" s="400">
        <v>54.7</v>
      </c>
      <c r="H27" s="83"/>
      <c r="I27" s="83"/>
      <c r="J27" s="83"/>
      <c r="K27" s="83"/>
      <c r="L27" s="83"/>
      <c r="M27" s="83"/>
      <c r="N27" s="83"/>
      <c r="O27" s="83"/>
      <c r="T27" s="182" t="s">
        <v>623</v>
      </c>
      <c r="U27" s="183">
        <v>54.7</v>
      </c>
      <c r="V27" s="184">
        <v>50.4</v>
      </c>
    </row>
    <row r="28" spans="1:22" ht="18" customHeight="1">
      <c r="A28" s="83"/>
      <c r="B28" s="1345" t="s">
        <v>410</v>
      </c>
      <c r="C28" s="401" t="s">
        <v>4</v>
      </c>
      <c r="D28" s="398">
        <v>3</v>
      </c>
      <c r="E28" s="395">
        <v>72.900000000000006</v>
      </c>
      <c r="F28" s="399">
        <v>72.2</v>
      </c>
      <c r="G28" s="400">
        <v>77.900000000000006</v>
      </c>
      <c r="H28" s="83"/>
      <c r="I28" s="83"/>
      <c r="J28" s="83"/>
      <c r="K28" s="83"/>
      <c r="L28" s="83"/>
      <c r="M28" s="83"/>
      <c r="N28" s="83"/>
      <c r="O28" s="83"/>
      <c r="T28" s="186" t="s">
        <v>411</v>
      </c>
      <c r="U28" s="183">
        <v>77.900000000000006</v>
      </c>
      <c r="V28" s="184">
        <v>72.900000000000006</v>
      </c>
    </row>
    <row r="29" spans="1:22" ht="18" customHeight="1">
      <c r="A29" s="83"/>
      <c r="B29" s="1346"/>
      <c r="C29" s="401" t="s">
        <v>5</v>
      </c>
      <c r="D29" s="398">
        <v>6</v>
      </c>
      <c r="E29" s="395">
        <v>48.8</v>
      </c>
      <c r="F29" s="399">
        <v>49.9</v>
      </c>
      <c r="G29" s="400">
        <v>56</v>
      </c>
      <c r="H29" s="83"/>
      <c r="I29" s="83"/>
      <c r="J29" s="83"/>
      <c r="K29" s="83"/>
      <c r="L29" s="83"/>
      <c r="M29" s="83"/>
      <c r="N29" s="83"/>
      <c r="O29" s="83"/>
      <c r="T29" s="186" t="s">
        <v>412</v>
      </c>
      <c r="U29" s="183">
        <v>56</v>
      </c>
      <c r="V29" s="184">
        <v>48.8</v>
      </c>
    </row>
    <row r="30" spans="1:22" ht="18" customHeight="1">
      <c r="A30" s="83"/>
      <c r="B30" s="1346"/>
      <c r="C30" s="401" t="s">
        <v>6</v>
      </c>
      <c r="D30" s="398">
        <v>3</v>
      </c>
      <c r="E30" s="395">
        <v>52.5</v>
      </c>
      <c r="F30" s="399">
        <v>51.3</v>
      </c>
      <c r="G30" s="400">
        <v>56.2</v>
      </c>
      <c r="H30" s="83"/>
      <c r="I30" s="83"/>
      <c r="J30" s="83"/>
      <c r="K30" s="83"/>
      <c r="L30" s="83"/>
      <c r="M30" s="83"/>
      <c r="N30" s="83"/>
      <c r="O30" s="83"/>
      <c r="T30" s="182" t="s">
        <v>624</v>
      </c>
      <c r="U30" s="183">
        <v>56.2</v>
      </c>
      <c r="V30" s="184">
        <v>52.5</v>
      </c>
    </row>
    <row r="31" spans="1:22" ht="18" customHeight="1">
      <c r="A31" s="83"/>
      <c r="B31" s="1346"/>
      <c r="C31" s="401" t="s">
        <v>223</v>
      </c>
      <c r="D31" s="398">
        <v>3</v>
      </c>
      <c r="E31" s="395">
        <v>53.3</v>
      </c>
      <c r="F31" s="399">
        <v>53.8</v>
      </c>
      <c r="G31" s="400">
        <v>55.7</v>
      </c>
      <c r="H31" s="83"/>
      <c r="I31" s="83"/>
      <c r="J31" s="83"/>
      <c r="K31" s="83"/>
      <c r="L31" s="83"/>
      <c r="M31" s="83"/>
      <c r="N31" s="83"/>
      <c r="O31" s="83"/>
      <c r="T31" s="182" t="s">
        <v>414</v>
      </c>
      <c r="U31" s="183">
        <v>55.7</v>
      </c>
      <c r="V31" s="184">
        <v>53.3</v>
      </c>
    </row>
    <row r="32" spans="1:22" ht="18" customHeight="1">
      <c r="A32" s="83"/>
      <c r="B32" s="1347"/>
      <c r="C32" s="401" t="s">
        <v>626</v>
      </c>
      <c r="D32" s="398">
        <v>3</v>
      </c>
      <c r="E32" s="395">
        <v>54.3</v>
      </c>
      <c r="F32" s="399">
        <v>55.6</v>
      </c>
      <c r="G32" s="400">
        <v>60.7</v>
      </c>
      <c r="H32" s="83"/>
      <c r="I32" s="83"/>
      <c r="J32" s="83"/>
      <c r="K32" s="83"/>
      <c r="L32" s="83"/>
      <c r="M32" s="83"/>
      <c r="N32" s="83"/>
      <c r="O32" s="83"/>
      <c r="T32" s="182" t="s">
        <v>627</v>
      </c>
      <c r="U32" s="183">
        <v>60.7</v>
      </c>
      <c r="V32" s="184">
        <v>54.3</v>
      </c>
    </row>
    <row r="33" spans="1:22" ht="18" customHeight="1" thickBot="1">
      <c r="A33" s="83"/>
      <c r="B33" s="402" t="s">
        <v>7</v>
      </c>
      <c r="C33" s="403"/>
      <c r="D33" s="404">
        <v>3</v>
      </c>
      <c r="E33" s="405">
        <v>65.3</v>
      </c>
      <c r="F33" s="406">
        <v>64.900000000000006</v>
      </c>
      <c r="G33" s="407">
        <v>69</v>
      </c>
      <c r="H33" s="83"/>
      <c r="I33" s="83"/>
      <c r="J33" s="83"/>
      <c r="K33" s="83"/>
      <c r="L33" s="83"/>
      <c r="M33" s="83"/>
      <c r="N33" s="83"/>
      <c r="O33" s="83"/>
      <c r="T33" s="187" t="s">
        <v>628</v>
      </c>
      <c r="U33" s="188">
        <v>69</v>
      </c>
      <c r="V33" s="189">
        <v>65.3</v>
      </c>
    </row>
    <row r="34" spans="1:22" ht="18" customHeight="1" thickTop="1" thickBot="1">
      <c r="A34" s="83"/>
      <c r="B34" s="408" t="s">
        <v>8</v>
      </c>
      <c r="C34" s="409"/>
      <c r="D34" s="410">
        <v>25</v>
      </c>
      <c r="E34" s="411">
        <v>55.6</v>
      </c>
      <c r="F34" s="411">
        <v>55.8</v>
      </c>
      <c r="G34" s="412">
        <v>60.5</v>
      </c>
      <c r="H34" s="83"/>
      <c r="I34" s="83"/>
      <c r="J34" s="83"/>
      <c r="K34" s="83"/>
      <c r="L34" s="83"/>
      <c r="M34" s="83"/>
      <c r="N34" s="83"/>
      <c r="O34" s="83"/>
    </row>
    <row r="35" spans="1:22" ht="17.25" customHeight="1">
      <c r="A35" s="83"/>
      <c r="B35" s="1410">
        <v>1</v>
      </c>
      <c r="C35" s="1410"/>
      <c r="D35" s="1410"/>
      <c r="E35" s="1410"/>
      <c r="F35" s="1410"/>
      <c r="G35" s="1410"/>
      <c r="H35" s="1410"/>
      <c r="I35" s="1410"/>
      <c r="J35" s="1410"/>
      <c r="K35" s="83"/>
      <c r="L35" s="83"/>
      <c r="M35" s="83"/>
      <c r="N35" s="83"/>
      <c r="O35" s="83"/>
    </row>
    <row r="36" spans="1:22" ht="13.5" customHeight="1" thickBot="1">
      <c r="A36" s="83"/>
      <c r="B36" s="1411">
        <v>15</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60.5</v>
      </c>
      <c r="E39" s="369">
        <v>53.9</v>
      </c>
      <c r="F39" s="369">
        <v>55.7</v>
      </c>
      <c r="G39" s="369">
        <v>59</v>
      </c>
      <c r="H39" s="369">
        <v>59.9</v>
      </c>
      <c r="I39" s="369">
        <v>69.599999999999994</v>
      </c>
      <c r="J39" s="370">
        <v>62.6</v>
      </c>
      <c r="L39" s="83"/>
      <c r="M39" s="83"/>
      <c r="N39" s="83"/>
      <c r="O39" s="83"/>
    </row>
    <row r="40" spans="1:22" ht="18" customHeight="1">
      <c r="A40" s="83"/>
      <c r="B40" s="365"/>
      <c r="C40" s="371" t="s">
        <v>34</v>
      </c>
      <c r="D40" s="368">
        <v>63.9</v>
      </c>
      <c r="E40" s="369">
        <v>57.1</v>
      </c>
      <c r="F40" s="369">
        <v>58.4</v>
      </c>
      <c r="G40" s="369">
        <v>64.7</v>
      </c>
      <c r="H40" s="369">
        <v>67.5</v>
      </c>
      <c r="I40" s="369">
        <v>70.2</v>
      </c>
      <c r="J40" s="370">
        <v>63.8</v>
      </c>
      <c r="L40" s="83"/>
      <c r="M40" s="83"/>
      <c r="N40" s="83"/>
      <c r="O40" s="83"/>
    </row>
    <row r="41" spans="1:22" ht="18" customHeight="1" thickBot="1">
      <c r="A41" s="83"/>
      <c r="B41" s="372"/>
      <c r="C41" s="373" t="s">
        <v>35</v>
      </c>
      <c r="D41" s="374">
        <v>57.4</v>
      </c>
      <c r="E41" s="375">
        <v>51</v>
      </c>
      <c r="F41" s="375">
        <v>53.2</v>
      </c>
      <c r="G41" s="375">
        <v>53.8</v>
      </c>
      <c r="H41" s="375">
        <v>53</v>
      </c>
      <c r="I41" s="375">
        <v>69.099999999999994</v>
      </c>
      <c r="J41" s="376">
        <v>61.6</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679</v>
      </c>
      <c r="N44" s="379" t="s">
        <v>68</v>
      </c>
      <c r="O44" s="83"/>
    </row>
    <row r="45" spans="1:22" ht="18" customHeight="1">
      <c r="A45" s="83"/>
      <c r="B45" s="1318" t="s">
        <v>21</v>
      </c>
      <c r="C45" s="1319"/>
      <c r="D45" s="381" t="s">
        <v>277</v>
      </c>
      <c r="E45" s="381"/>
      <c r="F45" s="381"/>
      <c r="G45" s="381"/>
      <c r="H45" s="381"/>
      <c r="I45" s="381"/>
      <c r="J45" s="381"/>
      <c r="K45" s="381"/>
      <c r="L45" s="382">
        <v>54.9</v>
      </c>
      <c r="M45" s="382">
        <v>56.4</v>
      </c>
      <c r="N45" s="383">
        <v>60.9</v>
      </c>
      <c r="O45" s="83"/>
    </row>
    <row r="46" spans="1:22" ht="18" customHeight="1">
      <c r="A46" s="83"/>
      <c r="B46" s="1320"/>
      <c r="C46" s="1321"/>
      <c r="D46" s="381" t="s">
        <v>278</v>
      </c>
      <c r="E46" s="381"/>
      <c r="F46" s="381"/>
      <c r="G46" s="381"/>
      <c r="H46" s="381"/>
      <c r="I46" s="381"/>
      <c r="J46" s="381"/>
      <c r="K46" s="381"/>
      <c r="L46" s="382">
        <v>72.099999999999994</v>
      </c>
      <c r="M46" s="382">
        <v>72.400000000000006</v>
      </c>
      <c r="N46" s="383">
        <v>71.7</v>
      </c>
      <c r="O46" s="83"/>
    </row>
    <row r="47" spans="1:22" ht="18" customHeight="1">
      <c r="A47" s="83"/>
      <c r="B47" s="1322"/>
      <c r="C47" s="1323"/>
      <c r="D47" s="381" t="s">
        <v>279</v>
      </c>
      <c r="E47" s="381"/>
      <c r="F47" s="381"/>
      <c r="G47" s="381"/>
      <c r="H47" s="381"/>
      <c r="I47" s="381"/>
      <c r="J47" s="381"/>
      <c r="K47" s="381"/>
      <c r="L47" s="382">
        <v>84.5</v>
      </c>
      <c r="M47" s="382">
        <v>85.3</v>
      </c>
      <c r="N47" s="383">
        <v>88</v>
      </c>
      <c r="O47" s="83"/>
    </row>
    <row r="48" spans="1:22" ht="18" customHeight="1">
      <c r="A48" s="83"/>
      <c r="B48" s="1318" t="s">
        <v>630</v>
      </c>
      <c r="C48" s="1319"/>
      <c r="D48" s="381" t="s">
        <v>631</v>
      </c>
      <c r="E48" s="381"/>
      <c r="F48" s="381"/>
      <c r="G48" s="381"/>
      <c r="H48" s="381"/>
      <c r="I48" s="381"/>
      <c r="J48" s="381"/>
      <c r="K48" s="381"/>
      <c r="L48" s="382">
        <v>47.4</v>
      </c>
      <c r="M48" s="382">
        <v>46.9</v>
      </c>
      <c r="N48" s="383">
        <v>48.9</v>
      </c>
      <c r="O48" s="83"/>
    </row>
    <row r="49" spans="1:15" ht="18" customHeight="1">
      <c r="A49" s="83"/>
      <c r="B49" s="1322"/>
      <c r="C49" s="1323"/>
      <c r="D49" s="381" t="s">
        <v>282</v>
      </c>
      <c r="E49" s="381"/>
      <c r="F49" s="381"/>
      <c r="G49" s="381"/>
      <c r="H49" s="381"/>
      <c r="I49" s="381"/>
      <c r="J49" s="381"/>
      <c r="K49" s="381"/>
      <c r="L49" s="382">
        <v>35.6</v>
      </c>
      <c r="M49" s="382">
        <v>36.1</v>
      </c>
      <c r="N49" s="383">
        <v>42.8</v>
      </c>
      <c r="O49" s="83"/>
    </row>
    <row r="50" spans="1:15" ht="18" customHeight="1">
      <c r="A50" s="83"/>
      <c r="B50" s="1403" t="s">
        <v>283</v>
      </c>
      <c r="C50" s="1404"/>
      <c r="D50" s="381" t="s">
        <v>284</v>
      </c>
      <c r="E50" s="381"/>
      <c r="F50" s="381"/>
      <c r="G50" s="381"/>
      <c r="H50" s="381"/>
      <c r="I50" s="381"/>
      <c r="J50" s="381"/>
      <c r="K50" s="413"/>
      <c r="L50" s="382">
        <v>54.7</v>
      </c>
      <c r="M50" s="382">
        <v>55.8</v>
      </c>
      <c r="N50" s="383">
        <v>53</v>
      </c>
      <c r="O50" s="83"/>
    </row>
    <row r="51" spans="1:15" ht="18" customHeight="1">
      <c r="A51" s="83"/>
      <c r="B51" s="1405"/>
      <c r="C51" s="1406"/>
      <c r="D51" s="381" t="s">
        <v>285</v>
      </c>
      <c r="E51" s="381"/>
      <c r="F51" s="381"/>
      <c r="G51" s="381"/>
      <c r="H51" s="381"/>
      <c r="I51" s="381"/>
      <c r="J51" s="381"/>
      <c r="K51" s="413"/>
      <c r="L51" s="382">
        <v>53.6</v>
      </c>
      <c r="M51" s="382">
        <v>52.1</v>
      </c>
      <c r="N51" s="383">
        <v>48.1</v>
      </c>
      <c r="O51" s="83"/>
    </row>
    <row r="52" spans="1:15" ht="18" customHeight="1">
      <c r="A52" s="83"/>
      <c r="B52" s="1405"/>
      <c r="C52" s="1406"/>
      <c r="D52" s="381" t="s">
        <v>286</v>
      </c>
      <c r="E52" s="381"/>
      <c r="F52" s="381"/>
      <c r="G52" s="381"/>
      <c r="H52" s="381"/>
      <c r="I52" s="381"/>
      <c r="J52" s="381"/>
      <c r="K52" s="413"/>
      <c r="L52" s="382">
        <v>63.1</v>
      </c>
      <c r="M52" s="382">
        <v>61.6</v>
      </c>
      <c r="N52" s="383">
        <v>62.3</v>
      </c>
      <c r="O52" s="83"/>
    </row>
    <row r="53" spans="1:15" ht="18" customHeight="1">
      <c r="A53" s="83"/>
      <c r="B53" s="1405"/>
      <c r="C53" s="1406"/>
      <c r="D53" s="381" t="s">
        <v>287</v>
      </c>
      <c r="E53" s="381"/>
      <c r="F53" s="381"/>
      <c r="G53" s="381"/>
      <c r="H53" s="381"/>
      <c r="I53" s="381"/>
      <c r="J53" s="381"/>
      <c r="K53" s="413"/>
      <c r="L53" s="382">
        <v>3.9</v>
      </c>
      <c r="M53" s="382">
        <v>4</v>
      </c>
      <c r="N53" s="383">
        <v>4</v>
      </c>
      <c r="O53" s="83"/>
    </row>
    <row r="54" spans="1:15" ht="18" customHeight="1">
      <c r="A54" s="83"/>
      <c r="B54" s="1405"/>
      <c r="C54" s="1406"/>
      <c r="D54" s="381" t="s">
        <v>632</v>
      </c>
      <c r="E54" s="381"/>
      <c r="F54" s="381"/>
      <c r="G54" s="381"/>
      <c r="H54" s="381"/>
      <c r="I54" s="381"/>
      <c r="J54" s="381"/>
      <c r="K54" s="413"/>
      <c r="L54" s="382">
        <v>11.4</v>
      </c>
      <c r="M54" s="382">
        <v>11.1</v>
      </c>
      <c r="N54" s="383">
        <v>10.5</v>
      </c>
      <c r="O54" s="83"/>
    </row>
    <row r="55" spans="1:15" ht="18" customHeight="1">
      <c r="A55" s="83"/>
      <c r="B55" s="1405"/>
      <c r="C55" s="1406"/>
      <c r="D55" s="381" t="s">
        <v>289</v>
      </c>
      <c r="E55" s="381"/>
      <c r="F55" s="381"/>
      <c r="G55" s="381"/>
      <c r="H55" s="381"/>
      <c r="I55" s="381"/>
      <c r="J55" s="381"/>
      <c r="K55" s="413"/>
      <c r="L55" s="382">
        <v>31.6</v>
      </c>
      <c r="M55" s="382">
        <v>34.4</v>
      </c>
      <c r="N55" s="383">
        <v>35.1</v>
      </c>
      <c r="O55" s="83"/>
    </row>
    <row r="56" spans="1:15" ht="18" customHeight="1">
      <c r="A56" s="83"/>
      <c r="B56" s="1405"/>
      <c r="C56" s="1406"/>
      <c r="D56" s="381" t="s">
        <v>633</v>
      </c>
      <c r="E56" s="381"/>
      <c r="F56" s="381"/>
      <c r="G56" s="381"/>
      <c r="H56" s="381"/>
      <c r="I56" s="381"/>
      <c r="J56" s="381"/>
      <c r="K56" s="413"/>
      <c r="L56" s="382">
        <v>32.200000000000003</v>
      </c>
      <c r="M56" s="382">
        <v>32.799999999999997</v>
      </c>
      <c r="N56" s="383">
        <v>30.7</v>
      </c>
      <c r="O56" s="83"/>
    </row>
    <row r="57" spans="1:15" ht="18" customHeight="1">
      <c r="A57" s="83"/>
      <c r="B57" s="1407"/>
      <c r="C57" s="1408"/>
      <c r="D57" s="381" t="s">
        <v>634</v>
      </c>
      <c r="E57" s="381"/>
      <c r="F57" s="381"/>
      <c r="G57" s="381"/>
      <c r="H57" s="381"/>
      <c r="I57" s="381"/>
      <c r="J57" s="381"/>
      <c r="K57" s="413"/>
      <c r="L57" s="382">
        <v>25.6</v>
      </c>
      <c r="M57" s="382">
        <v>27.6</v>
      </c>
      <c r="N57" s="383">
        <v>9.6</v>
      </c>
      <c r="O57" s="83"/>
    </row>
    <row r="58" spans="1:15" ht="18" customHeight="1">
      <c r="A58" s="83"/>
      <c r="B58" s="1318" t="s">
        <v>424</v>
      </c>
      <c r="C58" s="1319"/>
      <c r="D58" s="414" t="s">
        <v>291</v>
      </c>
      <c r="E58" s="414"/>
      <c r="F58" s="414"/>
      <c r="G58" s="414"/>
      <c r="H58" s="414"/>
      <c r="I58" s="414"/>
      <c r="J58" s="415"/>
      <c r="K58" s="415"/>
      <c r="L58" s="382">
        <v>73.7</v>
      </c>
      <c r="M58" s="382">
        <v>72.099999999999994</v>
      </c>
      <c r="N58" s="383">
        <v>70.3</v>
      </c>
      <c r="O58" s="83"/>
    </row>
    <row r="59" spans="1:15" ht="18" customHeight="1">
      <c r="A59" s="83"/>
      <c r="B59" s="1322"/>
      <c r="C59" s="1323"/>
      <c r="D59" s="401" t="s">
        <v>292</v>
      </c>
      <c r="E59" s="381"/>
      <c r="F59" s="381"/>
      <c r="G59" s="381"/>
      <c r="H59" s="381"/>
      <c r="I59" s="381"/>
      <c r="J59" s="381"/>
      <c r="K59" s="413"/>
      <c r="L59" s="382">
        <v>37.1</v>
      </c>
      <c r="M59" s="382">
        <v>35.6</v>
      </c>
      <c r="N59" s="383">
        <v>33.700000000000003</v>
      </c>
      <c r="O59" s="83"/>
    </row>
    <row r="60" spans="1:15" ht="18" customHeight="1">
      <c r="A60" s="83"/>
      <c r="B60" s="1318" t="s">
        <v>293</v>
      </c>
      <c r="C60" s="1319"/>
      <c r="D60" s="381" t="s">
        <v>294</v>
      </c>
      <c r="E60" s="381"/>
      <c r="F60" s="381"/>
      <c r="G60" s="381"/>
      <c r="H60" s="381"/>
      <c r="I60" s="381"/>
      <c r="J60" s="381"/>
      <c r="K60" s="413"/>
      <c r="L60" s="382">
        <v>62.4</v>
      </c>
      <c r="M60" s="382">
        <v>62.2</v>
      </c>
      <c r="N60" s="383">
        <v>68.099999999999994</v>
      </c>
      <c r="O60" s="83"/>
    </row>
    <row r="61" spans="1:15" ht="18" customHeight="1">
      <c r="A61" s="83"/>
      <c r="B61" s="1322"/>
      <c r="C61" s="1323"/>
      <c r="D61" s="381" t="s">
        <v>295</v>
      </c>
      <c r="E61" s="381"/>
      <c r="F61" s="381"/>
      <c r="G61" s="381"/>
      <c r="H61" s="381"/>
      <c r="I61" s="381"/>
      <c r="J61" s="381"/>
      <c r="K61" s="413"/>
      <c r="L61" s="382">
        <v>6.6</v>
      </c>
      <c r="M61" s="382">
        <v>6.5</v>
      </c>
      <c r="N61" s="383">
        <v>7.2</v>
      </c>
      <c r="O61" s="83"/>
    </row>
    <row r="62" spans="1:15" ht="18" customHeight="1">
      <c r="A62" s="83"/>
      <c r="B62" s="1318" t="s">
        <v>300</v>
      </c>
      <c r="C62" s="1319"/>
      <c r="D62" s="381" t="s">
        <v>395</v>
      </c>
      <c r="E62" s="381"/>
      <c r="F62" s="381"/>
      <c r="G62" s="381"/>
      <c r="H62" s="381"/>
      <c r="I62" s="381"/>
      <c r="J62" s="381"/>
      <c r="K62" s="413"/>
      <c r="L62" s="382">
        <v>78.599999999999994</v>
      </c>
      <c r="M62" s="382">
        <v>77.400000000000006</v>
      </c>
      <c r="N62" s="383">
        <v>76.8</v>
      </c>
      <c r="O62" s="83"/>
    </row>
    <row r="63" spans="1:15" ht="18" customHeight="1">
      <c r="A63" s="83"/>
      <c r="B63" s="1320"/>
      <c r="C63" s="1321"/>
      <c r="D63" s="381" t="s">
        <v>302</v>
      </c>
      <c r="E63" s="381"/>
      <c r="F63" s="381"/>
      <c r="G63" s="381"/>
      <c r="H63" s="381"/>
      <c r="I63" s="381"/>
      <c r="J63" s="381"/>
      <c r="K63" s="413"/>
      <c r="L63" s="382">
        <v>47.1</v>
      </c>
      <c r="M63" s="382">
        <v>45.9</v>
      </c>
      <c r="N63" s="383">
        <v>46</v>
      </c>
      <c r="O63" s="83"/>
    </row>
    <row r="64" spans="1:15" ht="18" customHeight="1" thickBot="1">
      <c r="A64" s="83"/>
      <c r="B64" s="1343"/>
      <c r="C64" s="1344"/>
      <c r="D64" s="385" t="s">
        <v>303</v>
      </c>
      <c r="E64" s="385"/>
      <c r="F64" s="385"/>
      <c r="G64" s="385"/>
      <c r="H64" s="385"/>
      <c r="I64" s="385"/>
      <c r="J64" s="385"/>
      <c r="K64" s="416"/>
      <c r="L64" s="386">
        <v>15</v>
      </c>
      <c r="M64" s="386">
        <v>15.1</v>
      </c>
      <c r="N64" s="387">
        <v>16.7</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1721</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194</v>
      </c>
      <c r="E5" s="1409">
        <v>0.77600000000000002</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13.9</v>
      </c>
      <c r="F9" s="369">
        <v>16</v>
      </c>
      <c r="G9" s="369">
        <v>16.5</v>
      </c>
      <c r="H9" s="369">
        <v>17.5</v>
      </c>
      <c r="I9" s="369">
        <v>20.6</v>
      </c>
      <c r="J9" s="370">
        <v>15.5</v>
      </c>
      <c r="K9" s="83"/>
      <c r="L9" s="83"/>
      <c r="M9" s="83"/>
      <c r="N9" s="83"/>
      <c r="O9" s="83"/>
    </row>
    <row r="10" spans="1:15" ht="18" customHeight="1">
      <c r="A10" s="83"/>
      <c r="B10" s="365"/>
      <c r="C10" s="371" t="s">
        <v>34</v>
      </c>
      <c r="D10" s="368">
        <v>47.4</v>
      </c>
      <c r="E10" s="369">
        <v>7.2</v>
      </c>
      <c r="F10" s="369">
        <v>7.7</v>
      </c>
      <c r="G10" s="369">
        <v>7.7</v>
      </c>
      <c r="H10" s="369">
        <v>8.1999999999999993</v>
      </c>
      <c r="I10" s="369">
        <v>9.8000000000000007</v>
      </c>
      <c r="J10" s="370">
        <v>6.7</v>
      </c>
      <c r="K10" s="83"/>
      <c r="L10" s="83"/>
      <c r="M10" s="83"/>
      <c r="N10" s="83"/>
      <c r="O10" s="83"/>
    </row>
    <row r="11" spans="1:15" ht="18" customHeight="1" thickBot="1">
      <c r="A11" s="83"/>
      <c r="B11" s="372"/>
      <c r="C11" s="373" t="s">
        <v>35</v>
      </c>
      <c r="D11" s="374">
        <v>52.6</v>
      </c>
      <c r="E11" s="375">
        <v>6.7</v>
      </c>
      <c r="F11" s="375">
        <v>8.1999999999999993</v>
      </c>
      <c r="G11" s="375">
        <v>8.8000000000000007</v>
      </c>
      <c r="H11" s="375">
        <v>9.3000000000000007</v>
      </c>
      <c r="I11" s="375">
        <v>10.8</v>
      </c>
      <c r="J11" s="376">
        <v>8.8000000000000007</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679</v>
      </c>
      <c r="J13" s="379" t="s">
        <v>69</v>
      </c>
      <c r="K13" s="83"/>
      <c r="L13" s="83"/>
      <c r="M13" s="83"/>
      <c r="N13" s="83"/>
      <c r="O13" s="83"/>
    </row>
    <row r="14" spans="1:15" ht="18" customHeight="1">
      <c r="A14" s="83"/>
      <c r="B14" s="380" t="s">
        <v>636</v>
      </c>
      <c r="C14" s="381"/>
      <c r="D14" s="381"/>
      <c r="E14" s="381"/>
      <c r="F14" s="381"/>
      <c r="G14" s="381"/>
      <c r="H14" s="382">
        <v>5.9</v>
      </c>
      <c r="I14" s="382">
        <v>5.0999999999999996</v>
      </c>
      <c r="J14" s="383">
        <v>5.2</v>
      </c>
      <c r="K14" s="83"/>
      <c r="L14" s="83"/>
      <c r="M14" s="83"/>
      <c r="N14" s="83"/>
      <c r="O14" s="83"/>
    </row>
    <row r="15" spans="1:15" ht="18" customHeight="1">
      <c r="A15" s="83"/>
      <c r="B15" s="380" t="s">
        <v>564</v>
      </c>
      <c r="C15" s="381"/>
      <c r="D15" s="381"/>
      <c r="E15" s="381"/>
      <c r="F15" s="381"/>
      <c r="G15" s="381"/>
      <c r="H15" s="382">
        <v>33.1</v>
      </c>
      <c r="I15" s="382">
        <v>31.4</v>
      </c>
      <c r="J15" s="383">
        <v>27.3</v>
      </c>
      <c r="K15" s="83"/>
      <c r="L15" s="83"/>
      <c r="M15" s="83"/>
      <c r="N15" s="83"/>
      <c r="O15" s="83"/>
    </row>
    <row r="16" spans="1:15" ht="18" customHeight="1">
      <c r="A16" s="83"/>
      <c r="B16" s="380" t="s">
        <v>565</v>
      </c>
      <c r="C16" s="381"/>
      <c r="D16" s="381"/>
      <c r="E16" s="381"/>
      <c r="F16" s="381"/>
      <c r="G16" s="381"/>
      <c r="H16" s="382">
        <v>28.5</v>
      </c>
      <c r="I16" s="382">
        <v>28.8</v>
      </c>
      <c r="J16" s="383">
        <v>27.3</v>
      </c>
      <c r="K16" s="83"/>
      <c r="L16" s="83"/>
      <c r="M16" s="83"/>
      <c r="N16" s="83"/>
      <c r="O16" s="83"/>
    </row>
    <row r="17" spans="1:22" ht="18" customHeight="1" thickBot="1">
      <c r="A17" s="83"/>
      <c r="B17" s="384" t="s">
        <v>566</v>
      </c>
      <c r="C17" s="385"/>
      <c r="D17" s="385"/>
      <c r="E17" s="385"/>
      <c r="F17" s="385"/>
      <c r="G17" s="385"/>
      <c r="H17" s="386">
        <v>42.8</v>
      </c>
      <c r="I17" s="386">
        <v>44.9</v>
      </c>
      <c r="J17" s="387">
        <v>30.4</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679</v>
      </c>
      <c r="G24" s="389"/>
      <c r="H24" s="83"/>
      <c r="I24" s="83"/>
      <c r="J24" s="83"/>
      <c r="K24" s="83"/>
      <c r="L24" s="83"/>
      <c r="M24" s="83"/>
      <c r="N24" s="83"/>
      <c r="O24" s="83"/>
    </row>
    <row r="25" spans="1:22" ht="18" customHeight="1">
      <c r="A25" s="83"/>
      <c r="B25" s="1330"/>
      <c r="C25" s="1331"/>
      <c r="D25" s="1334"/>
      <c r="E25" s="344"/>
      <c r="F25" s="344" t="s">
        <v>621</v>
      </c>
      <c r="G25" s="391" t="s">
        <v>69</v>
      </c>
      <c r="H25" s="83"/>
      <c r="I25" s="83"/>
      <c r="J25" s="83"/>
      <c r="K25" s="83"/>
      <c r="L25" s="83"/>
      <c r="M25" s="83"/>
      <c r="N25" s="83"/>
      <c r="O25" s="83"/>
      <c r="T25" s="179"/>
      <c r="U25" s="180" t="s">
        <v>69</v>
      </c>
      <c r="V25" s="181" t="s">
        <v>234</v>
      </c>
    </row>
    <row r="26" spans="1:22" ht="18" customHeight="1">
      <c r="A26" s="83"/>
      <c r="B26" s="392" t="s">
        <v>1</v>
      </c>
      <c r="C26" s="393"/>
      <c r="D26" s="394">
        <v>2</v>
      </c>
      <c r="E26" s="395">
        <v>51</v>
      </c>
      <c r="F26" s="396">
        <v>50</v>
      </c>
      <c r="G26" s="397">
        <v>48.5</v>
      </c>
      <c r="H26" s="83"/>
      <c r="I26" s="83"/>
      <c r="J26" s="83"/>
      <c r="K26" s="83"/>
      <c r="L26" s="83"/>
      <c r="M26" s="83"/>
      <c r="N26" s="83"/>
      <c r="O26" s="83"/>
      <c r="T26" s="182" t="s">
        <v>622</v>
      </c>
      <c r="U26" s="183">
        <v>48.5</v>
      </c>
      <c r="V26" s="184">
        <v>51</v>
      </c>
    </row>
    <row r="27" spans="1:22" ht="18" customHeight="1">
      <c r="A27" s="83"/>
      <c r="B27" s="380" t="s">
        <v>2</v>
      </c>
      <c r="C27" s="381"/>
      <c r="D27" s="398">
        <v>2</v>
      </c>
      <c r="E27" s="395">
        <v>50.4</v>
      </c>
      <c r="F27" s="399">
        <v>50.5</v>
      </c>
      <c r="G27" s="400">
        <v>52.6</v>
      </c>
      <c r="H27" s="83"/>
      <c r="I27" s="83"/>
      <c r="J27" s="83"/>
      <c r="K27" s="83"/>
      <c r="L27" s="83"/>
      <c r="M27" s="83"/>
      <c r="N27" s="83"/>
      <c r="O27" s="83"/>
      <c r="T27" s="182" t="s">
        <v>623</v>
      </c>
      <c r="U27" s="183">
        <v>52.6</v>
      </c>
      <c r="V27" s="184">
        <v>50.4</v>
      </c>
    </row>
    <row r="28" spans="1:22" ht="18" customHeight="1">
      <c r="A28" s="83"/>
      <c r="B28" s="1345" t="s">
        <v>410</v>
      </c>
      <c r="C28" s="401" t="s">
        <v>4</v>
      </c>
      <c r="D28" s="398">
        <v>3</v>
      </c>
      <c r="E28" s="395">
        <v>72.900000000000006</v>
      </c>
      <c r="F28" s="399">
        <v>72.2</v>
      </c>
      <c r="G28" s="400">
        <v>73.2</v>
      </c>
      <c r="H28" s="83"/>
      <c r="I28" s="83"/>
      <c r="J28" s="83"/>
      <c r="K28" s="83"/>
      <c r="L28" s="83"/>
      <c r="M28" s="83"/>
      <c r="N28" s="83"/>
      <c r="O28" s="83"/>
      <c r="T28" s="186" t="s">
        <v>411</v>
      </c>
      <c r="U28" s="183">
        <v>73.2</v>
      </c>
      <c r="V28" s="184">
        <v>72.900000000000006</v>
      </c>
    </row>
    <row r="29" spans="1:22" ht="18" customHeight="1">
      <c r="A29" s="83"/>
      <c r="B29" s="1346"/>
      <c r="C29" s="401" t="s">
        <v>5</v>
      </c>
      <c r="D29" s="398">
        <v>6</v>
      </c>
      <c r="E29" s="395">
        <v>48.8</v>
      </c>
      <c r="F29" s="399">
        <v>49.9</v>
      </c>
      <c r="G29" s="400">
        <v>47.8</v>
      </c>
      <c r="H29" s="83"/>
      <c r="I29" s="83"/>
      <c r="J29" s="83"/>
      <c r="K29" s="83"/>
      <c r="L29" s="83"/>
      <c r="M29" s="83"/>
      <c r="N29" s="83"/>
      <c r="O29" s="83"/>
      <c r="T29" s="186" t="s">
        <v>412</v>
      </c>
      <c r="U29" s="183">
        <v>47.8</v>
      </c>
      <c r="V29" s="184">
        <v>48.8</v>
      </c>
    </row>
    <row r="30" spans="1:22" ht="18" customHeight="1">
      <c r="A30" s="83"/>
      <c r="B30" s="1346"/>
      <c r="C30" s="401" t="s">
        <v>6</v>
      </c>
      <c r="D30" s="398">
        <v>3</v>
      </c>
      <c r="E30" s="395">
        <v>52.5</v>
      </c>
      <c r="F30" s="399">
        <v>51.3</v>
      </c>
      <c r="G30" s="400">
        <v>50.3</v>
      </c>
      <c r="H30" s="83"/>
      <c r="I30" s="83"/>
      <c r="J30" s="83"/>
      <c r="K30" s="83"/>
      <c r="L30" s="83"/>
      <c r="M30" s="83"/>
      <c r="N30" s="83"/>
      <c r="O30" s="83"/>
      <c r="T30" s="182" t="s">
        <v>624</v>
      </c>
      <c r="U30" s="183">
        <v>50.3</v>
      </c>
      <c r="V30" s="184">
        <v>52.5</v>
      </c>
    </row>
    <row r="31" spans="1:22" ht="18" customHeight="1">
      <c r="A31" s="83"/>
      <c r="B31" s="1346"/>
      <c r="C31" s="401" t="s">
        <v>223</v>
      </c>
      <c r="D31" s="398">
        <v>3</v>
      </c>
      <c r="E31" s="395">
        <v>53.3</v>
      </c>
      <c r="F31" s="399">
        <v>53.8</v>
      </c>
      <c r="G31" s="400">
        <v>54.5</v>
      </c>
      <c r="H31" s="83"/>
      <c r="I31" s="83"/>
      <c r="J31" s="83"/>
      <c r="K31" s="83"/>
      <c r="L31" s="83"/>
      <c r="M31" s="83"/>
      <c r="N31" s="83"/>
      <c r="O31" s="83"/>
      <c r="T31" s="182" t="s">
        <v>414</v>
      </c>
      <c r="U31" s="183">
        <v>54.5</v>
      </c>
      <c r="V31" s="184">
        <v>53.3</v>
      </c>
    </row>
    <row r="32" spans="1:22" ht="18" customHeight="1">
      <c r="A32" s="83"/>
      <c r="B32" s="1347"/>
      <c r="C32" s="401" t="s">
        <v>686</v>
      </c>
      <c r="D32" s="398">
        <v>3</v>
      </c>
      <c r="E32" s="395">
        <v>54.3</v>
      </c>
      <c r="F32" s="399">
        <v>55.6</v>
      </c>
      <c r="G32" s="400">
        <v>54.6</v>
      </c>
      <c r="H32" s="83"/>
      <c r="I32" s="83"/>
      <c r="J32" s="83"/>
      <c r="K32" s="83"/>
      <c r="L32" s="83"/>
      <c r="M32" s="83"/>
      <c r="N32" s="83"/>
      <c r="O32" s="83"/>
      <c r="T32" s="182" t="s">
        <v>627</v>
      </c>
      <c r="U32" s="183">
        <v>54.6</v>
      </c>
      <c r="V32" s="184">
        <v>54.3</v>
      </c>
    </row>
    <row r="33" spans="1:22" ht="18" customHeight="1" thickBot="1">
      <c r="A33" s="83"/>
      <c r="B33" s="402" t="s">
        <v>7</v>
      </c>
      <c r="C33" s="403"/>
      <c r="D33" s="404">
        <v>3</v>
      </c>
      <c r="E33" s="405">
        <v>65.3</v>
      </c>
      <c r="F33" s="406">
        <v>64.900000000000006</v>
      </c>
      <c r="G33" s="407">
        <v>63.7</v>
      </c>
      <c r="H33" s="83"/>
      <c r="I33" s="83"/>
      <c r="J33" s="83"/>
      <c r="K33" s="83"/>
      <c r="L33" s="83"/>
      <c r="M33" s="83"/>
      <c r="N33" s="83"/>
      <c r="O33" s="83"/>
      <c r="T33" s="187" t="s">
        <v>628</v>
      </c>
      <c r="U33" s="188">
        <v>63.7</v>
      </c>
      <c r="V33" s="189">
        <v>65.3</v>
      </c>
    </row>
    <row r="34" spans="1:22" ht="18" customHeight="1" thickTop="1" thickBot="1">
      <c r="A34" s="83"/>
      <c r="B34" s="408" t="s">
        <v>8</v>
      </c>
      <c r="C34" s="409"/>
      <c r="D34" s="410">
        <v>25</v>
      </c>
      <c r="E34" s="411">
        <v>55.6</v>
      </c>
      <c r="F34" s="411">
        <v>55.8</v>
      </c>
      <c r="G34" s="412">
        <v>55.1</v>
      </c>
      <c r="H34" s="83"/>
      <c r="I34" s="83"/>
      <c r="J34" s="83"/>
      <c r="K34" s="83"/>
      <c r="L34" s="83"/>
      <c r="M34" s="83"/>
      <c r="N34" s="83"/>
      <c r="O34" s="83"/>
    </row>
    <row r="35" spans="1:22" ht="17.25" customHeight="1">
      <c r="A35" s="83"/>
      <c r="B35" s="1410">
        <v>29</v>
      </c>
      <c r="C35" s="1410"/>
      <c r="D35" s="1410"/>
      <c r="E35" s="1410"/>
      <c r="F35" s="1410"/>
      <c r="G35" s="1410"/>
      <c r="H35" s="1410"/>
      <c r="I35" s="1410"/>
      <c r="J35" s="1410"/>
      <c r="K35" s="83"/>
      <c r="L35" s="83"/>
      <c r="M35" s="83"/>
      <c r="N35" s="83"/>
      <c r="O35" s="83"/>
    </row>
    <row r="36" spans="1:22" ht="13.5" customHeight="1" thickBot="1">
      <c r="A36" s="83"/>
      <c r="B36" s="1411">
        <v>8</v>
      </c>
      <c r="C36" s="1411"/>
      <c r="D36" s="1411"/>
      <c r="E36" s="1411"/>
      <c r="F36" s="1411"/>
      <c r="G36" s="1411"/>
      <c r="H36" s="1411"/>
      <c r="I36" s="1411"/>
      <c r="J36" s="321" t="s">
        <v>687</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55.1</v>
      </c>
      <c r="E39" s="369">
        <v>43.4</v>
      </c>
      <c r="F39" s="369">
        <v>52.3</v>
      </c>
      <c r="G39" s="369">
        <v>48.4</v>
      </c>
      <c r="H39" s="369">
        <v>62.2</v>
      </c>
      <c r="I39" s="369">
        <v>61.3</v>
      </c>
      <c r="J39" s="370">
        <v>59.5</v>
      </c>
      <c r="L39" s="83"/>
      <c r="M39" s="83"/>
      <c r="N39" s="83"/>
      <c r="O39" s="83"/>
    </row>
    <row r="40" spans="1:22" ht="18" customHeight="1">
      <c r="A40" s="83"/>
      <c r="B40" s="365"/>
      <c r="C40" s="371" t="s">
        <v>34</v>
      </c>
      <c r="D40" s="368">
        <v>57.7</v>
      </c>
      <c r="E40" s="369">
        <v>43.1</v>
      </c>
      <c r="F40" s="369">
        <v>59.2</v>
      </c>
      <c r="G40" s="369">
        <v>50.9</v>
      </c>
      <c r="H40" s="369">
        <v>63.5</v>
      </c>
      <c r="I40" s="369">
        <v>62.3</v>
      </c>
      <c r="J40" s="370">
        <v>65.5</v>
      </c>
      <c r="L40" s="83"/>
      <c r="M40" s="83"/>
      <c r="N40" s="83"/>
      <c r="O40" s="83"/>
    </row>
    <row r="41" spans="1:22" ht="18" customHeight="1" thickBot="1">
      <c r="A41" s="83"/>
      <c r="B41" s="372"/>
      <c r="C41" s="373" t="s">
        <v>35</v>
      </c>
      <c r="D41" s="374">
        <v>52.8</v>
      </c>
      <c r="E41" s="375">
        <v>43.7</v>
      </c>
      <c r="F41" s="375">
        <v>45.8</v>
      </c>
      <c r="G41" s="375">
        <v>46.1</v>
      </c>
      <c r="H41" s="375">
        <v>61.1</v>
      </c>
      <c r="I41" s="375">
        <v>60.4</v>
      </c>
      <c r="J41" s="376">
        <v>54.8</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357</v>
      </c>
      <c r="O43" s="83"/>
    </row>
    <row r="44" spans="1:22" ht="18" customHeight="1">
      <c r="A44" s="83"/>
      <c r="B44" s="361"/>
      <c r="C44" s="362"/>
      <c r="D44" s="1317" t="s">
        <v>275</v>
      </c>
      <c r="E44" s="1317"/>
      <c r="F44" s="1317"/>
      <c r="G44" s="1317"/>
      <c r="H44" s="1317"/>
      <c r="I44" s="1317"/>
      <c r="J44" s="1317"/>
      <c r="K44" s="1348"/>
      <c r="L44" s="378" t="s">
        <v>234</v>
      </c>
      <c r="M44" s="378" t="s">
        <v>679</v>
      </c>
      <c r="N44" s="379" t="s">
        <v>69</v>
      </c>
      <c r="O44" s="83"/>
    </row>
    <row r="45" spans="1:22" ht="18" customHeight="1">
      <c r="A45" s="83"/>
      <c r="B45" s="1318" t="s">
        <v>21</v>
      </c>
      <c r="C45" s="1319"/>
      <c r="D45" s="381" t="s">
        <v>277</v>
      </c>
      <c r="E45" s="381"/>
      <c r="F45" s="381"/>
      <c r="G45" s="381"/>
      <c r="H45" s="381"/>
      <c r="I45" s="381"/>
      <c r="J45" s="381"/>
      <c r="K45" s="381"/>
      <c r="L45" s="382">
        <v>54.9</v>
      </c>
      <c r="M45" s="382">
        <v>56.4</v>
      </c>
      <c r="N45" s="383">
        <v>54.6</v>
      </c>
      <c r="O45" s="83"/>
    </row>
    <row r="46" spans="1:22" ht="18" customHeight="1">
      <c r="A46" s="83"/>
      <c r="B46" s="1320"/>
      <c r="C46" s="1321"/>
      <c r="D46" s="381" t="s">
        <v>278</v>
      </c>
      <c r="E46" s="381"/>
      <c r="F46" s="381"/>
      <c r="G46" s="381"/>
      <c r="H46" s="381"/>
      <c r="I46" s="381"/>
      <c r="J46" s="381"/>
      <c r="K46" s="381"/>
      <c r="L46" s="382">
        <v>72.099999999999994</v>
      </c>
      <c r="M46" s="382">
        <v>72.400000000000006</v>
      </c>
      <c r="N46" s="383">
        <v>74.2</v>
      </c>
      <c r="O46" s="83"/>
    </row>
    <row r="47" spans="1:22" ht="18" customHeight="1">
      <c r="A47" s="83"/>
      <c r="B47" s="1322"/>
      <c r="C47" s="1323"/>
      <c r="D47" s="381" t="s">
        <v>279</v>
      </c>
      <c r="E47" s="381"/>
      <c r="F47" s="381"/>
      <c r="G47" s="381"/>
      <c r="H47" s="381"/>
      <c r="I47" s="381"/>
      <c r="J47" s="381"/>
      <c r="K47" s="381"/>
      <c r="L47" s="382">
        <v>84.5</v>
      </c>
      <c r="M47" s="382">
        <v>85.3</v>
      </c>
      <c r="N47" s="383">
        <v>88.7</v>
      </c>
      <c r="O47" s="83"/>
    </row>
    <row r="48" spans="1:22" ht="18" customHeight="1">
      <c r="A48" s="83"/>
      <c r="B48" s="1318" t="s">
        <v>280</v>
      </c>
      <c r="C48" s="1319"/>
      <c r="D48" s="381" t="s">
        <v>631</v>
      </c>
      <c r="E48" s="381"/>
      <c r="F48" s="381"/>
      <c r="G48" s="381"/>
      <c r="H48" s="381"/>
      <c r="I48" s="381"/>
      <c r="J48" s="381"/>
      <c r="K48" s="381"/>
      <c r="L48" s="382">
        <v>47.4</v>
      </c>
      <c r="M48" s="382">
        <v>46.9</v>
      </c>
      <c r="N48" s="383">
        <v>43.8</v>
      </c>
      <c r="O48" s="83"/>
    </row>
    <row r="49" spans="1:15" ht="18" customHeight="1">
      <c r="A49" s="83"/>
      <c r="B49" s="1322"/>
      <c r="C49" s="1323"/>
      <c r="D49" s="381" t="s">
        <v>282</v>
      </c>
      <c r="E49" s="381"/>
      <c r="F49" s="381"/>
      <c r="G49" s="381"/>
      <c r="H49" s="381"/>
      <c r="I49" s="381"/>
      <c r="J49" s="381"/>
      <c r="K49" s="381"/>
      <c r="L49" s="382">
        <v>35.6</v>
      </c>
      <c r="M49" s="382">
        <v>36.1</v>
      </c>
      <c r="N49" s="383">
        <v>34.6</v>
      </c>
      <c r="O49" s="83"/>
    </row>
    <row r="50" spans="1:15" ht="18" customHeight="1">
      <c r="A50" s="83"/>
      <c r="B50" s="1403" t="s">
        <v>283</v>
      </c>
      <c r="C50" s="1404"/>
      <c r="D50" s="381" t="s">
        <v>284</v>
      </c>
      <c r="E50" s="381"/>
      <c r="F50" s="381"/>
      <c r="G50" s="381"/>
      <c r="H50" s="381"/>
      <c r="I50" s="381"/>
      <c r="J50" s="381"/>
      <c r="K50" s="413"/>
      <c r="L50" s="382">
        <v>54.7</v>
      </c>
      <c r="M50" s="382">
        <v>55.8</v>
      </c>
      <c r="N50" s="383">
        <v>51.8</v>
      </c>
      <c r="O50" s="83"/>
    </row>
    <row r="51" spans="1:15" ht="18" customHeight="1">
      <c r="A51" s="83"/>
      <c r="B51" s="1405"/>
      <c r="C51" s="1406"/>
      <c r="D51" s="381" t="s">
        <v>285</v>
      </c>
      <c r="E51" s="381"/>
      <c r="F51" s="381"/>
      <c r="G51" s="381"/>
      <c r="H51" s="381"/>
      <c r="I51" s="381"/>
      <c r="J51" s="381"/>
      <c r="K51" s="413"/>
      <c r="L51" s="382">
        <v>53.6</v>
      </c>
      <c r="M51" s="382">
        <v>52.1</v>
      </c>
      <c r="N51" s="383">
        <v>42.5</v>
      </c>
      <c r="O51" s="83"/>
    </row>
    <row r="52" spans="1:15" ht="18" customHeight="1">
      <c r="A52" s="83"/>
      <c r="B52" s="1405"/>
      <c r="C52" s="1406"/>
      <c r="D52" s="381" t="s">
        <v>286</v>
      </c>
      <c r="E52" s="381"/>
      <c r="F52" s="381"/>
      <c r="G52" s="381"/>
      <c r="H52" s="381"/>
      <c r="I52" s="381"/>
      <c r="J52" s="381"/>
      <c r="K52" s="413"/>
      <c r="L52" s="382">
        <v>63.1</v>
      </c>
      <c r="M52" s="382">
        <v>61.6</v>
      </c>
      <c r="N52" s="383">
        <v>58.8</v>
      </c>
      <c r="O52" s="83"/>
    </row>
    <row r="53" spans="1:15" ht="18" customHeight="1">
      <c r="A53" s="83"/>
      <c r="B53" s="1405"/>
      <c r="C53" s="1406"/>
      <c r="D53" s="381" t="s">
        <v>287</v>
      </c>
      <c r="E53" s="381"/>
      <c r="F53" s="381"/>
      <c r="G53" s="381"/>
      <c r="H53" s="381"/>
      <c r="I53" s="381"/>
      <c r="J53" s="381"/>
      <c r="K53" s="413"/>
      <c r="L53" s="382">
        <v>3.9</v>
      </c>
      <c r="M53" s="382">
        <v>4</v>
      </c>
      <c r="N53" s="383">
        <v>2.1</v>
      </c>
      <c r="O53" s="83"/>
    </row>
    <row r="54" spans="1:15" ht="18" customHeight="1">
      <c r="A54" s="83"/>
      <c r="B54" s="1405"/>
      <c r="C54" s="1406"/>
      <c r="D54" s="381" t="s">
        <v>288</v>
      </c>
      <c r="E54" s="381"/>
      <c r="F54" s="381"/>
      <c r="G54" s="381"/>
      <c r="H54" s="381"/>
      <c r="I54" s="381"/>
      <c r="J54" s="381"/>
      <c r="K54" s="413"/>
      <c r="L54" s="382">
        <v>11.4</v>
      </c>
      <c r="M54" s="382">
        <v>11.1</v>
      </c>
      <c r="N54" s="383">
        <v>11.9</v>
      </c>
      <c r="O54" s="83"/>
    </row>
    <row r="55" spans="1:15" ht="18" customHeight="1">
      <c r="A55" s="83"/>
      <c r="B55" s="1405"/>
      <c r="C55" s="1406"/>
      <c r="D55" s="381" t="s">
        <v>289</v>
      </c>
      <c r="E55" s="381"/>
      <c r="F55" s="381"/>
      <c r="G55" s="381"/>
      <c r="H55" s="381"/>
      <c r="I55" s="381"/>
      <c r="J55" s="381"/>
      <c r="K55" s="413"/>
      <c r="L55" s="382">
        <v>31.6</v>
      </c>
      <c r="M55" s="382">
        <v>34.4</v>
      </c>
      <c r="N55" s="383">
        <v>37.6</v>
      </c>
      <c r="O55" s="83"/>
    </row>
    <row r="56" spans="1:15" ht="18" customHeight="1">
      <c r="A56" s="83"/>
      <c r="B56" s="1405"/>
      <c r="C56" s="1406"/>
      <c r="D56" s="381" t="s">
        <v>633</v>
      </c>
      <c r="E56" s="381"/>
      <c r="F56" s="381"/>
      <c r="G56" s="381"/>
      <c r="H56" s="381"/>
      <c r="I56" s="381"/>
      <c r="J56" s="381"/>
      <c r="K56" s="413"/>
      <c r="L56" s="382">
        <v>32.200000000000003</v>
      </c>
      <c r="M56" s="382">
        <v>32.799999999999997</v>
      </c>
      <c r="N56" s="383">
        <v>30.9</v>
      </c>
      <c r="O56" s="83"/>
    </row>
    <row r="57" spans="1:15" ht="18" customHeight="1">
      <c r="A57" s="83"/>
      <c r="B57" s="1407"/>
      <c r="C57" s="1408"/>
      <c r="D57" s="381" t="s">
        <v>634</v>
      </c>
      <c r="E57" s="381"/>
      <c r="F57" s="381"/>
      <c r="G57" s="381"/>
      <c r="H57" s="381"/>
      <c r="I57" s="381"/>
      <c r="J57" s="381"/>
      <c r="K57" s="413"/>
      <c r="L57" s="382">
        <v>25.6</v>
      </c>
      <c r="M57" s="382">
        <v>27.6</v>
      </c>
      <c r="N57" s="383">
        <v>19.399999999999999</v>
      </c>
      <c r="O57" s="83"/>
    </row>
    <row r="58" spans="1:15" ht="18" customHeight="1">
      <c r="A58" s="83"/>
      <c r="B58" s="1318" t="s">
        <v>424</v>
      </c>
      <c r="C58" s="1319"/>
      <c r="D58" s="414" t="s">
        <v>291</v>
      </c>
      <c r="E58" s="414"/>
      <c r="F58" s="414"/>
      <c r="G58" s="414"/>
      <c r="H58" s="414"/>
      <c r="I58" s="414"/>
      <c r="J58" s="415"/>
      <c r="K58" s="415"/>
      <c r="L58" s="382">
        <v>73.7</v>
      </c>
      <c r="M58" s="382">
        <v>72.099999999999994</v>
      </c>
      <c r="N58" s="383">
        <v>71.599999999999994</v>
      </c>
      <c r="O58" s="83"/>
    </row>
    <row r="59" spans="1:15" ht="18" customHeight="1">
      <c r="A59" s="83"/>
      <c r="B59" s="1322"/>
      <c r="C59" s="1323"/>
      <c r="D59" s="401" t="s">
        <v>292</v>
      </c>
      <c r="E59" s="381"/>
      <c r="F59" s="381"/>
      <c r="G59" s="381"/>
      <c r="H59" s="381"/>
      <c r="I59" s="381"/>
      <c r="J59" s="381"/>
      <c r="K59" s="413"/>
      <c r="L59" s="382">
        <v>37.1</v>
      </c>
      <c r="M59" s="382">
        <v>35.6</v>
      </c>
      <c r="N59" s="383">
        <v>37.6</v>
      </c>
      <c r="O59" s="83"/>
    </row>
    <row r="60" spans="1:15" ht="18" customHeight="1">
      <c r="A60" s="83"/>
      <c r="B60" s="1318" t="s">
        <v>293</v>
      </c>
      <c r="C60" s="1319"/>
      <c r="D60" s="381" t="s">
        <v>294</v>
      </c>
      <c r="E60" s="381"/>
      <c r="F60" s="381"/>
      <c r="G60" s="381"/>
      <c r="H60" s="381"/>
      <c r="I60" s="381"/>
      <c r="J60" s="381"/>
      <c r="K60" s="413"/>
      <c r="L60" s="382">
        <v>62.4</v>
      </c>
      <c r="M60" s="382">
        <v>62.2</v>
      </c>
      <c r="N60" s="383">
        <v>53.1</v>
      </c>
      <c r="O60" s="83"/>
    </row>
    <row r="61" spans="1:15" ht="18" customHeight="1">
      <c r="A61" s="83"/>
      <c r="B61" s="1322"/>
      <c r="C61" s="1323"/>
      <c r="D61" s="381" t="s">
        <v>295</v>
      </c>
      <c r="E61" s="381"/>
      <c r="F61" s="381"/>
      <c r="G61" s="381"/>
      <c r="H61" s="381"/>
      <c r="I61" s="381"/>
      <c r="J61" s="381"/>
      <c r="K61" s="413"/>
      <c r="L61" s="382">
        <v>6.6</v>
      </c>
      <c r="M61" s="382">
        <v>6.5</v>
      </c>
      <c r="N61" s="383">
        <v>8.1999999999999993</v>
      </c>
      <c r="O61" s="83"/>
    </row>
    <row r="62" spans="1:15" ht="18" customHeight="1">
      <c r="A62" s="83"/>
      <c r="B62" s="1318" t="s">
        <v>300</v>
      </c>
      <c r="C62" s="1319"/>
      <c r="D62" s="381" t="s">
        <v>395</v>
      </c>
      <c r="E62" s="381"/>
      <c r="F62" s="381"/>
      <c r="G62" s="381"/>
      <c r="H62" s="381"/>
      <c r="I62" s="381"/>
      <c r="J62" s="381"/>
      <c r="K62" s="413"/>
      <c r="L62" s="382">
        <v>78.599999999999994</v>
      </c>
      <c r="M62" s="382">
        <v>77.400000000000006</v>
      </c>
      <c r="N62" s="383">
        <v>75.8</v>
      </c>
      <c r="O62" s="83"/>
    </row>
    <row r="63" spans="1:15" ht="18" customHeight="1">
      <c r="A63" s="83"/>
      <c r="B63" s="1320"/>
      <c r="C63" s="1321"/>
      <c r="D63" s="381" t="s">
        <v>302</v>
      </c>
      <c r="E63" s="381"/>
      <c r="F63" s="381"/>
      <c r="G63" s="381"/>
      <c r="H63" s="381"/>
      <c r="I63" s="381"/>
      <c r="J63" s="381"/>
      <c r="K63" s="413"/>
      <c r="L63" s="382">
        <v>47.1</v>
      </c>
      <c r="M63" s="382">
        <v>45.9</v>
      </c>
      <c r="N63" s="383">
        <v>52.6</v>
      </c>
      <c r="O63" s="83"/>
    </row>
    <row r="64" spans="1:15" ht="18" customHeight="1" thickBot="1">
      <c r="A64" s="83"/>
      <c r="B64" s="1343"/>
      <c r="C64" s="1344"/>
      <c r="D64" s="385" t="s">
        <v>303</v>
      </c>
      <c r="E64" s="385"/>
      <c r="F64" s="385"/>
      <c r="G64" s="385"/>
      <c r="H64" s="385"/>
      <c r="I64" s="385"/>
      <c r="J64" s="385"/>
      <c r="K64" s="416"/>
      <c r="L64" s="386">
        <v>15</v>
      </c>
      <c r="M64" s="386">
        <v>15.1</v>
      </c>
      <c r="N64" s="387">
        <v>16.5</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1722</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112</v>
      </c>
      <c r="E5" s="1409">
        <v>0.44799999999999995</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14.3</v>
      </c>
      <c r="F9" s="369">
        <v>16.100000000000001</v>
      </c>
      <c r="G9" s="369">
        <v>16.100000000000001</v>
      </c>
      <c r="H9" s="369">
        <v>18.8</v>
      </c>
      <c r="I9" s="369">
        <v>23.2</v>
      </c>
      <c r="J9" s="370">
        <v>11.6</v>
      </c>
      <c r="K9" s="83"/>
      <c r="L9" s="83"/>
      <c r="M9" s="83"/>
      <c r="N9" s="83"/>
      <c r="O9" s="83"/>
    </row>
    <row r="10" spans="1:15" ht="18" customHeight="1">
      <c r="A10" s="83"/>
      <c r="B10" s="365"/>
      <c r="C10" s="371" t="s">
        <v>34</v>
      </c>
      <c r="D10" s="368">
        <v>48.2</v>
      </c>
      <c r="E10" s="369">
        <v>7.1</v>
      </c>
      <c r="F10" s="369">
        <v>8</v>
      </c>
      <c r="G10" s="369">
        <v>8</v>
      </c>
      <c r="H10" s="369">
        <v>8.9</v>
      </c>
      <c r="I10" s="369">
        <v>9.8000000000000007</v>
      </c>
      <c r="J10" s="370">
        <v>6.3</v>
      </c>
      <c r="K10" s="83"/>
      <c r="L10" s="83"/>
      <c r="M10" s="83"/>
      <c r="N10" s="83"/>
      <c r="O10" s="83"/>
    </row>
    <row r="11" spans="1:15" ht="18" customHeight="1" thickBot="1">
      <c r="A11" s="83"/>
      <c r="B11" s="372"/>
      <c r="C11" s="373" t="s">
        <v>35</v>
      </c>
      <c r="D11" s="374">
        <v>51.8</v>
      </c>
      <c r="E11" s="375">
        <v>7.1</v>
      </c>
      <c r="F11" s="375">
        <v>8</v>
      </c>
      <c r="G11" s="375">
        <v>8</v>
      </c>
      <c r="H11" s="375">
        <v>9.8000000000000007</v>
      </c>
      <c r="I11" s="375">
        <v>13.4</v>
      </c>
      <c r="J11" s="376">
        <v>5.4</v>
      </c>
      <c r="K11" s="83"/>
      <c r="L11" s="83"/>
      <c r="M11" s="83"/>
      <c r="N11" s="83"/>
      <c r="O11" s="83"/>
    </row>
    <row r="12" spans="1:15" ht="15" customHeight="1" thickBot="1">
      <c r="A12" s="83"/>
      <c r="B12" s="83"/>
      <c r="C12" s="83"/>
      <c r="D12" s="83"/>
      <c r="E12" s="83"/>
      <c r="F12" s="83"/>
      <c r="G12" s="83"/>
      <c r="H12" s="83"/>
      <c r="I12" s="83"/>
      <c r="J12" s="98" t="s">
        <v>687</v>
      </c>
      <c r="K12" s="83"/>
      <c r="L12" s="83"/>
      <c r="M12" s="83"/>
      <c r="N12" s="83"/>
      <c r="O12" s="83"/>
    </row>
    <row r="13" spans="1:15" ht="18" customHeight="1">
      <c r="A13" s="83"/>
      <c r="B13" s="1325" t="s">
        <v>275</v>
      </c>
      <c r="C13" s="1317"/>
      <c r="D13" s="1317"/>
      <c r="E13" s="1317"/>
      <c r="F13" s="377"/>
      <c r="G13" s="377"/>
      <c r="H13" s="378" t="s">
        <v>234</v>
      </c>
      <c r="I13" s="378" t="s">
        <v>688</v>
      </c>
      <c r="J13" s="379" t="s">
        <v>70</v>
      </c>
      <c r="K13" s="83"/>
      <c r="L13" s="83"/>
      <c r="M13" s="83"/>
      <c r="N13" s="83"/>
      <c r="O13" s="83"/>
    </row>
    <row r="14" spans="1:15" ht="18" customHeight="1">
      <c r="A14" s="83"/>
      <c r="B14" s="380" t="s">
        <v>689</v>
      </c>
      <c r="C14" s="381"/>
      <c r="D14" s="381"/>
      <c r="E14" s="381"/>
      <c r="F14" s="381"/>
      <c r="G14" s="381"/>
      <c r="H14" s="382">
        <v>5.9</v>
      </c>
      <c r="I14" s="382">
        <v>6.6</v>
      </c>
      <c r="J14" s="383">
        <v>9.8000000000000007</v>
      </c>
      <c r="K14" s="83"/>
      <c r="L14" s="83"/>
      <c r="M14" s="83"/>
      <c r="N14" s="83"/>
      <c r="O14" s="83"/>
    </row>
    <row r="15" spans="1:15" ht="18" customHeight="1">
      <c r="A15" s="83"/>
      <c r="B15" s="380" t="s">
        <v>564</v>
      </c>
      <c r="C15" s="381"/>
      <c r="D15" s="381"/>
      <c r="E15" s="381"/>
      <c r="F15" s="381"/>
      <c r="G15" s="381"/>
      <c r="H15" s="382">
        <v>33.1</v>
      </c>
      <c r="I15" s="382">
        <v>31.1</v>
      </c>
      <c r="J15" s="383">
        <v>24.1</v>
      </c>
      <c r="K15" s="83"/>
      <c r="L15" s="83"/>
      <c r="M15" s="83"/>
      <c r="N15" s="83"/>
      <c r="O15" s="83"/>
    </row>
    <row r="16" spans="1:15" ht="18" customHeight="1">
      <c r="A16" s="83"/>
      <c r="B16" s="380" t="s">
        <v>565</v>
      </c>
      <c r="C16" s="381"/>
      <c r="D16" s="381"/>
      <c r="E16" s="381"/>
      <c r="F16" s="381"/>
      <c r="G16" s="381"/>
      <c r="H16" s="382">
        <v>28.5</v>
      </c>
      <c r="I16" s="382">
        <v>27.6</v>
      </c>
      <c r="J16" s="383">
        <v>20.5</v>
      </c>
      <c r="K16" s="83"/>
      <c r="L16" s="83"/>
      <c r="M16" s="83"/>
      <c r="N16" s="83"/>
      <c r="O16" s="83"/>
    </row>
    <row r="17" spans="1:22" ht="18" customHeight="1" thickBot="1">
      <c r="A17" s="83"/>
      <c r="B17" s="384" t="s">
        <v>566</v>
      </c>
      <c r="C17" s="385"/>
      <c r="D17" s="385"/>
      <c r="E17" s="385"/>
      <c r="F17" s="385"/>
      <c r="G17" s="385"/>
      <c r="H17" s="386">
        <v>42.8</v>
      </c>
      <c r="I17" s="386">
        <v>40.700000000000003</v>
      </c>
      <c r="J17" s="387">
        <v>33.9</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687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688</v>
      </c>
      <c r="G24" s="389"/>
      <c r="H24" s="83"/>
      <c r="I24" s="83"/>
      <c r="J24" s="83"/>
      <c r="K24" s="83"/>
      <c r="L24" s="83"/>
      <c r="M24" s="83"/>
      <c r="N24" s="83"/>
      <c r="O24" s="83"/>
    </row>
    <row r="25" spans="1:22" ht="18" customHeight="1">
      <c r="A25" s="83"/>
      <c r="B25" s="1330"/>
      <c r="C25" s="1331"/>
      <c r="D25" s="1334"/>
      <c r="E25" s="344"/>
      <c r="F25" s="344" t="s">
        <v>621</v>
      </c>
      <c r="G25" s="391" t="s">
        <v>70</v>
      </c>
      <c r="H25" s="83"/>
      <c r="I25" s="83"/>
      <c r="J25" s="83"/>
      <c r="K25" s="83"/>
      <c r="L25" s="83"/>
      <c r="M25" s="83"/>
      <c r="N25" s="83"/>
      <c r="O25" s="83"/>
      <c r="T25" s="179"/>
      <c r="U25" s="180" t="s">
        <v>70</v>
      </c>
      <c r="V25" s="181" t="s">
        <v>234</v>
      </c>
    </row>
    <row r="26" spans="1:22" ht="18" customHeight="1">
      <c r="A26" s="83"/>
      <c r="B26" s="392" t="s">
        <v>1</v>
      </c>
      <c r="C26" s="393"/>
      <c r="D26" s="394">
        <v>2</v>
      </c>
      <c r="E26" s="395">
        <v>51</v>
      </c>
      <c r="F26" s="396">
        <v>51.9</v>
      </c>
      <c r="G26" s="397">
        <v>51.3</v>
      </c>
      <c r="H26" s="83"/>
      <c r="I26" s="83"/>
      <c r="J26" s="83"/>
      <c r="K26" s="83"/>
      <c r="L26" s="83"/>
      <c r="M26" s="83"/>
      <c r="N26" s="83"/>
      <c r="O26" s="83"/>
      <c r="T26" s="182" t="s">
        <v>622</v>
      </c>
      <c r="U26" s="183">
        <v>51.3</v>
      </c>
      <c r="V26" s="184">
        <v>51</v>
      </c>
    </row>
    <row r="27" spans="1:22" ht="18" customHeight="1">
      <c r="A27" s="83"/>
      <c r="B27" s="380" t="s">
        <v>2</v>
      </c>
      <c r="C27" s="381"/>
      <c r="D27" s="398">
        <v>2</v>
      </c>
      <c r="E27" s="395">
        <v>50.4</v>
      </c>
      <c r="F27" s="399">
        <v>50.3</v>
      </c>
      <c r="G27" s="400">
        <v>46.4</v>
      </c>
      <c r="H27" s="83"/>
      <c r="I27" s="83"/>
      <c r="J27" s="83"/>
      <c r="K27" s="83"/>
      <c r="L27" s="83"/>
      <c r="M27" s="83"/>
      <c r="N27" s="83"/>
      <c r="O27" s="83"/>
      <c r="T27" s="182" t="s">
        <v>623</v>
      </c>
      <c r="U27" s="183">
        <v>46.4</v>
      </c>
      <c r="V27" s="184">
        <v>50.4</v>
      </c>
    </row>
    <row r="28" spans="1:22" ht="18" customHeight="1">
      <c r="A28" s="83"/>
      <c r="B28" s="1345" t="s">
        <v>410</v>
      </c>
      <c r="C28" s="401" t="s">
        <v>4</v>
      </c>
      <c r="D28" s="398">
        <v>3</v>
      </c>
      <c r="E28" s="395">
        <v>72.900000000000006</v>
      </c>
      <c r="F28" s="399">
        <v>73.5</v>
      </c>
      <c r="G28" s="400">
        <v>68.8</v>
      </c>
      <c r="H28" s="83"/>
      <c r="I28" s="83"/>
      <c r="J28" s="83"/>
      <c r="K28" s="83"/>
      <c r="L28" s="83"/>
      <c r="M28" s="83"/>
      <c r="N28" s="83"/>
      <c r="O28" s="83"/>
      <c r="T28" s="186" t="s">
        <v>411</v>
      </c>
      <c r="U28" s="183">
        <v>68.8</v>
      </c>
      <c r="V28" s="184">
        <v>72.900000000000006</v>
      </c>
    </row>
    <row r="29" spans="1:22" ht="18" customHeight="1">
      <c r="A29" s="83"/>
      <c r="B29" s="1346"/>
      <c r="C29" s="401" t="s">
        <v>5</v>
      </c>
      <c r="D29" s="398">
        <v>6</v>
      </c>
      <c r="E29" s="395">
        <v>48.8</v>
      </c>
      <c r="F29" s="399">
        <v>49.1</v>
      </c>
      <c r="G29" s="400">
        <v>46.4</v>
      </c>
      <c r="H29" s="83"/>
      <c r="I29" s="83"/>
      <c r="J29" s="83"/>
      <c r="K29" s="83"/>
      <c r="L29" s="83"/>
      <c r="M29" s="83"/>
      <c r="N29" s="83"/>
      <c r="O29" s="83"/>
      <c r="T29" s="186" t="s">
        <v>412</v>
      </c>
      <c r="U29" s="183">
        <v>46.4</v>
      </c>
      <c r="V29" s="184">
        <v>48.8</v>
      </c>
    </row>
    <row r="30" spans="1:22" ht="18" customHeight="1">
      <c r="A30" s="83"/>
      <c r="B30" s="1346"/>
      <c r="C30" s="401" t="s">
        <v>6</v>
      </c>
      <c r="D30" s="398">
        <v>3</v>
      </c>
      <c r="E30" s="395">
        <v>52.5</v>
      </c>
      <c r="F30" s="399">
        <v>53.1</v>
      </c>
      <c r="G30" s="400">
        <v>50</v>
      </c>
      <c r="H30" s="83"/>
      <c r="I30" s="83"/>
      <c r="J30" s="83"/>
      <c r="K30" s="83"/>
      <c r="L30" s="83"/>
      <c r="M30" s="83"/>
      <c r="N30" s="83"/>
      <c r="O30" s="83"/>
      <c r="T30" s="182" t="s">
        <v>624</v>
      </c>
      <c r="U30" s="183">
        <v>50</v>
      </c>
      <c r="V30" s="184">
        <v>52.5</v>
      </c>
    </row>
    <row r="31" spans="1:22" ht="18" customHeight="1">
      <c r="A31" s="83"/>
      <c r="B31" s="1346"/>
      <c r="C31" s="401" t="s">
        <v>223</v>
      </c>
      <c r="D31" s="398">
        <v>3</v>
      </c>
      <c r="E31" s="395">
        <v>53.3</v>
      </c>
      <c r="F31" s="399">
        <v>53.7</v>
      </c>
      <c r="G31" s="400">
        <v>49.1</v>
      </c>
      <c r="H31" s="83"/>
      <c r="I31" s="83"/>
      <c r="J31" s="83"/>
      <c r="K31" s="83"/>
      <c r="L31" s="83"/>
      <c r="M31" s="83"/>
      <c r="N31" s="83"/>
      <c r="O31" s="83"/>
      <c r="T31" s="182" t="s">
        <v>414</v>
      </c>
      <c r="U31" s="183">
        <v>49.1</v>
      </c>
      <c r="V31" s="184">
        <v>53.3</v>
      </c>
    </row>
    <row r="32" spans="1:22" ht="18" customHeight="1">
      <c r="A32" s="83"/>
      <c r="B32" s="1347"/>
      <c r="C32" s="401" t="s">
        <v>626</v>
      </c>
      <c r="D32" s="398">
        <v>3</v>
      </c>
      <c r="E32" s="395">
        <v>54.3</v>
      </c>
      <c r="F32" s="399">
        <v>53.8</v>
      </c>
      <c r="G32" s="400">
        <v>50.6</v>
      </c>
      <c r="H32" s="83"/>
      <c r="I32" s="83"/>
      <c r="J32" s="83"/>
      <c r="K32" s="83"/>
      <c r="L32" s="83"/>
      <c r="M32" s="83"/>
      <c r="N32" s="83"/>
      <c r="O32" s="83"/>
      <c r="T32" s="182" t="s">
        <v>627</v>
      </c>
      <c r="U32" s="183">
        <v>50.6</v>
      </c>
      <c r="V32" s="184">
        <v>54.3</v>
      </c>
    </row>
    <row r="33" spans="1:22" ht="18" customHeight="1" thickBot="1">
      <c r="A33" s="83"/>
      <c r="B33" s="402" t="s">
        <v>7</v>
      </c>
      <c r="C33" s="403"/>
      <c r="D33" s="404">
        <v>3</v>
      </c>
      <c r="E33" s="405">
        <v>65.3</v>
      </c>
      <c r="F33" s="406">
        <v>65.400000000000006</v>
      </c>
      <c r="G33" s="407">
        <v>61.3</v>
      </c>
      <c r="H33" s="83"/>
      <c r="I33" s="83"/>
      <c r="J33" s="83"/>
      <c r="K33" s="83"/>
      <c r="L33" s="83"/>
      <c r="M33" s="83"/>
      <c r="N33" s="83"/>
      <c r="O33" s="83"/>
      <c r="T33" s="187" t="s">
        <v>628</v>
      </c>
      <c r="U33" s="188">
        <v>61.3</v>
      </c>
      <c r="V33" s="189">
        <v>65.3</v>
      </c>
    </row>
    <row r="34" spans="1:22" ht="18" customHeight="1" thickTop="1" thickBot="1">
      <c r="A34" s="83"/>
      <c r="B34" s="408" t="s">
        <v>8</v>
      </c>
      <c r="C34" s="409"/>
      <c r="D34" s="410">
        <v>25</v>
      </c>
      <c r="E34" s="411">
        <v>55.6</v>
      </c>
      <c r="F34" s="411">
        <v>55.9</v>
      </c>
      <c r="G34" s="412">
        <v>52.5</v>
      </c>
      <c r="H34" s="83"/>
      <c r="I34" s="83"/>
      <c r="J34" s="83"/>
      <c r="K34" s="83"/>
      <c r="L34" s="83"/>
      <c r="M34" s="83"/>
      <c r="N34" s="83"/>
      <c r="O34" s="83"/>
    </row>
    <row r="35" spans="1:22" ht="17.25" customHeight="1">
      <c r="A35" s="83"/>
      <c r="B35" s="1410">
        <v>42</v>
      </c>
      <c r="C35" s="1410"/>
      <c r="D35" s="1410"/>
      <c r="E35" s="1410"/>
      <c r="F35" s="1410"/>
      <c r="G35" s="1410"/>
      <c r="H35" s="1410"/>
      <c r="I35" s="1410"/>
      <c r="J35" s="1410"/>
      <c r="K35" s="83"/>
      <c r="L35" s="83"/>
      <c r="M35" s="83"/>
      <c r="N35" s="83"/>
      <c r="O35" s="83"/>
    </row>
    <row r="36" spans="1:22" ht="13.5" customHeight="1" thickBot="1">
      <c r="A36" s="83"/>
      <c r="B36" s="1411">
        <v>39</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52.5</v>
      </c>
      <c r="E39" s="369">
        <v>39.5</v>
      </c>
      <c r="F39" s="369">
        <v>42.4</v>
      </c>
      <c r="G39" s="369">
        <v>55.3</v>
      </c>
      <c r="H39" s="369">
        <v>62.9</v>
      </c>
      <c r="I39" s="369">
        <v>52.6</v>
      </c>
      <c r="J39" s="370">
        <v>61.8</v>
      </c>
      <c r="L39" s="83"/>
      <c r="M39" s="83"/>
      <c r="N39" s="83"/>
      <c r="O39" s="83"/>
    </row>
    <row r="40" spans="1:22" ht="18" customHeight="1">
      <c r="A40" s="83"/>
      <c r="B40" s="365"/>
      <c r="C40" s="371" t="s">
        <v>34</v>
      </c>
      <c r="D40" s="368">
        <v>55.8</v>
      </c>
      <c r="E40" s="369">
        <v>38</v>
      </c>
      <c r="F40" s="369">
        <v>45.8</v>
      </c>
      <c r="G40" s="369">
        <v>53.8</v>
      </c>
      <c r="H40" s="369">
        <v>70</v>
      </c>
      <c r="I40" s="369">
        <v>52.7</v>
      </c>
      <c r="J40" s="370">
        <v>76</v>
      </c>
      <c r="L40" s="83"/>
      <c r="M40" s="83"/>
      <c r="N40" s="83"/>
      <c r="O40" s="83"/>
    </row>
    <row r="41" spans="1:22" ht="18" customHeight="1" thickBot="1">
      <c r="A41" s="83"/>
      <c r="B41" s="372"/>
      <c r="C41" s="373" t="s">
        <v>35</v>
      </c>
      <c r="D41" s="374">
        <v>49.5</v>
      </c>
      <c r="E41" s="375">
        <v>41</v>
      </c>
      <c r="F41" s="375">
        <v>39.1</v>
      </c>
      <c r="G41" s="375">
        <v>56.9</v>
      </c>
      <c r="H41" s="375">
        <v>56.4</v>
      </c>
      <c r="I41" s="375">
        <v>52.5</v>
      </c>
      <c r="J41" s="376">
        <v>45.3</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688</v>
      </c>
      <c r="N44" s="379" t="s">
        <v>70</v>
      </c>
      <c r="O44" s="83"/>
    </row>
    <row r="45" spans="1:22" ht="18" customHeight="1">
      <c r="A45" s="83"/>
      <c r="B45" s="1318" t="s">
        <v>21</v>
      </c>
      <c r="C45" s="1319"/>
      <c r="D45" s="381" t="s">
        <v>277</v>
      </c>
      <c r="E45" s="381"/>
      <c r="F45" s="381"/>
      <c r="G45" s="381"/>
      <c r="H45" s="381"/>
      <c r="I45" s="381"/>
      <c r="J45" s="381"/>
      <c r="K45" s="381"/>
      <c r="L45" s="382">
        <v>54.9</v>
      </c>
      <c r="M45" s="382">
        <v>57.2</v>
      </c>
      <c r="N45" s="383">
        <v>52.7</v>
      </c>
      <c r="O45" s="83"/>
    </row>
    <row r="46" spans="1:22" ht="18" customHeight="1">
      <c r="A46" s="83"/>
      <c r="B46" s="1320"/>
      <c r="C46" s="1321"/>
      <c r="D46" s="381" t="s">
        <v>278</v>
      </c>
      <c r="E46" s="381"/>
      <c r="F46" s="381"/>
      <c r="G46" s="381"/>
      <c r="H46" s="381"/>
      <c r="I46" s="381"/>
      <c r="J46" s="381"/>
      <c r="K46" s="381"/>
      <c r="L46" s="382">
        <v>72.099999999999994</v>
      </c>
      <c r="M46" s="382">
        <v>73.400000000000006</v>
      </c>
      <c r="N46" s="383">
        <v>68.8</v>
      </c>
      <c r="O46" s="83"/>
    </row>
    <row r="47" spans="1:22" ht="18" customHeight="1">
      <c r="A47" s="83"/>
      <c r="B47" s="1322"/>
      <c r="C47" s="1323"/>
      <c r="D47" s="381" t="s">
        <v>279</v>
      </c>
      <c r="E47" s="381"/>
      <c r="F47" s="381"/>
      <c r="G47" s="381"/>
      <c r="H47" s="381"/>
      <c r="I47" s="381"/>
      <c r="J47" s="381"/>
      <c r="K47" s="381"/>
      <c r="L47" s="382">
        <v>84.5</v>
      </c>
      <c r="M47" s="382">
        <v>85</v>
      </c>
      <c r="N47" s="383">
        <v>78.599999999999994</v>
      </c>
      <c r="O47" s="83"/>
    </row>
    <row r="48" spans="1:22" ht="18" customHeight="1">
      <c r="A48" s="83"/>
      <c r="B48" s="1318" t="s">
        <v>630</v>
      </c>
      <c r="C48" s="1319"/>
      <c r="D48" s="381" t="s">
        <v>631</v>
      </c>
      <c r="E48" s="381"/>
      <c r="F48" s="381"/>
      <c r="G48" s="381"/>
      <c r="H48" s="381"/>
      <c r="I48" s="381"/>
      <c r="J48" s="381"/>
      <c r="K48" s="381"/>
      <c r="L48" s="382">
        <v>47.4</v>
      </c>
      <c r="M48" s="382">
        <v>46.8</v>
      </c>
      <c r="N48" s="383">
        <v>48.2</v>
      </c>
      <c r="O48" s="83"/>
    </row>
    <row r="49" spans="1:15" ht="18" customHeight="1">
      <c r="A49" s="83"/>
      <c r="B49" s="1322"/>
      <c r="C49" s="1323"/>
      <c r="D49" s="381" t="s">
        <v>282</v>
      </c>
      <c r="E49" s="381"/>
      <c r="F49" s="381"/>
      <c r="G49" s="381"/>
      <c r="H49" s="381"/>
      <c r="I49" s="381"/>
      <c r="J49" s="381"/>
      <c r="K49" s="381"/>
      <c r="L49" s="382">
        <v>35.6</v>
      </c>
      <c r="M49" s="382">
        <v>37</v>
      </c>
      <c r="N49" s="383">
        <v>35.5</v>
      </c>
      <c r="O49" s="83"/>
    </row>
    <row r="50" spans="1:15" ht="18" customHeight="1">
      <c r="A50" s="83"/>
      <c r="B50" s="1403" t="s">
        <v>283</v>
      </c>
      <c r="C50" s="1404"/>
      <c r="D50" s="381" t="s">
        <v>284</v>
      </c>
      <c r="E50" s="381"/>
      <c r="F50" s="381"/>
      <c r="G50" s="381"/>
      <c r="H50" s="381"/>
      <c r="I50" s="381"/>
      <c r="J50" s="381"/>
      <c r="K50" s="413"/>
      <c r="L50" s="382">
        <v>54.7</v>
      </c>
      <c r="M50" s="382">
        <v>53.2</v>
      </c>
      <c r="N50" s="383">
        <v>45.6</v>
      </c>
      <c r="O50" s="83"/>
    </row>
    <row r="51" spans="1:15" ht="18" customHeight="1">
      <c r="A51" s="83"/>
      <c r="B51" s="1405"/>
      <c r="C51" s="1406"/>
      <c r="D51" s="381" t="s">
        <v>285</v>
      </c>
      <c r="E51" s="381"/>
      <c r="F51" s="381"/>
      <c r="G51" s="381"/>
      <c r="H51" s="381"/>
      <c r="I51" s="381"/>
      <c r="J51" s="381"/>
      <c r="K51" s="413"/>
      <c r="L51" s="382">
        <v>53.6</v>
      </c>
      <c r="M51" s="382">
        <v>51.3</v>
      </c>
      <c r="N51" s="383">
        <v>53.8</v>
      </c>
      <c r="O51" s="83"/>
    </row>
    <row r="52" spans="1:15" ht="18" customHeight="1">
      <c r="A52" s="83"/>
      <c r="B52" s="1405"/>
      <c r="C52" s="1406"/>
      <c r="D52" s="381" t="s">
        <v>286</v>
      </c>
      <c r="E52" s="381"/>
      <c r="F52" s="381"/>
      <c r="G52" s="381"/>
      <c r="H52" s="381"/>
      <c r="I52" s="381"/>
      <c r="J52" s="381"/>
      <c r="K52" s="413"/>
      <c r="L52" s="382">
        <v>63.1</v>
      </c>
      <c r="M52" s="382">
        <v>64.400000000000006</v>
      </c>
      <c r="N52" s="383">
        <v>50</v>
      </c>
      <c r="O52" s="83"/>
    </row>
    <row r="53" spans="1:15" ht="18" customHeight="1">
      <c r="A53" s="83"/>
      <c r="B53" s="1405"/>
      <c r="C53" s="1406"/>
      <c r="D53" s="381" t="s">
        <v>287</v>
      </c>
      <c r="E53" s="381"/>
      <c r="F53" s="381"/>
      <c r="G53" s="381"/>
      <c r="H53" s="381"/>
      <c r="I53" s="381"/>
      <c r="J53" s="381"/>
      <c r="K53" s="413"/>
      <c r="L53" s="382">
        <v>3.9</v>
      </c>
      <c r="M53" s="382">
        <v>3.9</v>
      </c>
      <c r="N53" s="383">
        <v>5.4</v>
      </c>
      <c r="O53" s="83"/>
    </row>
    <row r="54" spans="1:15" ht="18" customHeight="1">
      <c r="A54" s="83"/>
      <c r="B54" s="1405"/>
      <c r="C54" s="1406"/>
      <c r="D54" s="381" t="s">
        <v>632</v>
      </c>
      <c r="E54" s="381"/>
      <c r="F54" s="381"/>
      <c r="G54" s="381"/>
      <c r="H54" s="381"/>
      <c r="I54" s="381"/>
      <c r="J54" s="381"/>
      <c r="K54" s="413"/>
      <c r="L54" s="382">
        <v>11.4</v>
      </c>
      <c r="M54" s="382">
        <v>11.5</v>
      </c>
      <c r="N54" s="383">
        <v>13.4</v>
      </c>
      <c r="O54" s="83"/>
    </row>
    <row r="55" spans="1:15" ht="18" customHeight="1">
      <c r="A55" s="83"/>
      <c r="B55" s="1405"/>
      <c r="C55" s="1406"/>
      <c r="D55" s="381" t="s">
        <v>289</v>
      </c>
      <c r="E55" s="381"/>
      <c r="F55" s="381"/>
      <c r="G55" s="381"/>
      <c r="H55" s="381"/>
      <c r="I55" s="381"/>
      <c r="J55" s="381"/>
      <c r="K55" s="413"/>
      <c r="L55" s="382">
        <v>31.6</v>
      </c>
      <c r="M55" s="382">
        <v>34</v>
      </c>
      <c r="N55" s="383">
        <v>28.6</v>
      </c>
      <c r="O55" s="83"/>
    </row>
    <row r="56" spans="1:15" ht="18" customHeight="1">
      <c r="A56" s="83"/>
      <c r="B56" s="1405"/>
      <c r="C56" s="1406"/>
      <c r="D56" s="381" t="s">
        <v>633</v>
      </c>
      <c r="E56" s="381"/>
      <c r="F56" s="381"/>
      <c r="G56" s="381"/>
      <c r="H56" s="381"/>
      <c r="I56" s="381"/>
      <c r="J56" s="381"/>
      <c r="K56" s="413"/>
      <c r="L56" s="382">
        <v>32.200000000000003</v>
      </c>
      <c r="M56" s="382">
        <v>31.7</v>
      </c>
      <c r="N56" s="383">
        <v>26.1</v>
      </c>
      <c r="O56" s="83"/>
    </row>
    <row r="57" spans="1:15" ht="18" customHeight="1">
      <c r="A57" s="83"/>
      <c r="B57" s="1407"/>
      <c r="C57" s="1408"/>
      <c r="D57" s="381" t="s">
        <v>634</v>
      </c>
      <c r="E57" s="381"/>
      <c r="F57" s="381"/>
      <c r="G57" s="381"/>
      <c r="H57" s="381"/>
      <c r="I57" s="381"/>
      <c r="J57" s="381"/>
      <c r="K57" s="413"/>
      <c r="L57" s="382">
        <v>25.6</v>
      </c>
      <c r="M57" s="382">
        <v>30</v>
      </c>
      <c r="N57" s="383">
        <v>27.3</v>
      </c>
      <c r="O57" s="83"/>
    </row>
    <row r="58" spans="1:15" ht="18" customHeight="1">
      <c r="A58" s="83"/>
      <c r="B58" s="1318" t="s">
        <v>424</v>
      </c>
      <c r="C58" s="1319"/>
      <c r="D58" s="414" t="s">
        <v>291</v>
      </c>
      <c r="E58" s="414"/>
      <c r="F58" s="414"/>
      <c r="G58" s="414"/>
      <c r="H58" s="414"/>
      <c r="I58" s="414"/>
      <c r="J58" s="415"/>
      <c r="K58" s="415"/>
      <c r="L58" s="382">
        <v>73.7</v>
      </c>
      <c r="M58" s="382">
        <v>76.400000000000006</v>
      </c>
      <c r="N58" s="383">
        <v>73.2</v>
      </c>
      <c r="O58" s="83"/>
    </row>
    <row r="59" spans="1:15" ht="18" customHeight="1">
      <c r="A59" s="83"/>
      <c r="B59" s="1322"/>
      <c r="C59" s="1323"/>
      <c r="D59" s="401" t="s">
        <v>292</v>
      </c>
      <c r="E59" s="381"/>
      <c r="F59" s="381"/>
      <c r="G59" s="381"/>
      <c r="H59" s="381"/>
      <c r="I59" s="381"/>
      <c r="J59" s="381"/>
      <c r="K59" s="413"/>
      <c r="L59" s="382">
        <v>37.1</v>
      </c>
      <c r="M59" s="382">
        <v>39</v>
      </c>
      <c r="N59" s="383">
        <v>38.4</v>
      </c>
      <c r="O59" s="83"/>
    </row>
    <row r="60" spans="1:15" ht="18" customHeight="1">
      <c r="A60" s="83"/>
      <c r="B60" s="1318" t="s">
        <v>293</v>
      </c>
      <c r="C60" s="1319"/>
      <c r="D60" s="381" t="s">
        <v>294</v>
      </c>
      <c r="E60" s="381"/>
      <c r="F60" s="381"/>
      <c r="G60" s="381"/>
      <c r="H60" s="381"/>
      <c r="I60" s="381"/>
      <c r="J60" s="381"/>
      <c r="K60" s="413"/>
      <c r="L60" s="382">
        <v>62.4</v>
      </c>
      <c r="M60" s="382">
        <v>63.5</v>
      </c>
      <c r="N60" s="383">
        <v>53.6</v>
      </c>
      <c r="O60" s="83"/>
    </row>
    <row r="61" spans="1:15" ht="18" customHeight="1">
      <c r="A61" s="83"/>
      <c r="B61" s="1322"/>
      <c r="C61" s="1323"/>
      <c r="D61" s="381" t="s">
        <v>295</v>
      </c>
      <c r="E61" s="381"/>
      <c r="F61" s="381"/>
      <c r="G61" s="381"/>
      <c r="H61" s="381"/>
      <c r="I61" s="381"/>
      <c r="J61" s="381"/>
      <c r="K61" s="413"/>
      <c r="L61" s="382">
        <v>6.6</v>
      </c>
      <c r="M61" s="382">
        <v>6.1</v>
      </c>
      <c r="N61" s="383">
        <v>2.7</v>
      </c>
      <c r="O61" s="83"/>
    </row>
    <row r="62" spans="1:15" ht="18" customHeight="1">
      <c r="A62" s="83"/>
      <c r="B62" s="1318" t="s">
        <v>300</v>
      </c>
      <c r="C62" s="1319"/>
      <c r="D62" s="381" t="s">
        <v>395</v>
      </c>
      <c r="E62" s="381"/>
      <c r="F62" s="381"/>
      <c r="G62" s="381"/>
      <c r="H62" s="381"/>
      <c r="I62" s="381"/>
      <c r="J62" s="381"/>
      <c r="K62" s="413"/>
      <c r="L62" s="382">
        <v>78.599999999999994</v>
      </c>
      <c r="M62" s="382">
        <v>78.5</v>
      </c>
      <c r="N62" s="383">
        <v>78.599999999999994</v>
      </c>
      <c r="O62" s="83"/>
    </row>
    <row r="63" spans="1:15" ht="18" customHeight="1">
      <c r="A63" s="83"/>
      <c r="B63" s="1320"/>
      <c r="C63" s="1321"/>
      <c r="D63" s="381" t="s">
        <v>302</v>
      </c>
      <c r="E63" s="381"/>
      <c r="F63" s="381"/>
      <c r="G63" s="381"/>
      <c r="H63" s="381"/>
      <c r="I63" s="381"/>
      <c r="J63" s="381"/>
      <c r="K63" s="413"/>
      <c r="L63" s="382">
        <v>47.1</v>
      </c>
      <c r="M63" s="382">
        <v>48.3</v>
      </c>
      <c r="N63" s="383">
        <v>57.1</v>
      </c>
      <c r="O63" s="83"/>
    </row>
    <row r="64" spans="1:15" ht="18" customHeight="1" thickBot="1">
      <c r="A64" s="83"/>
      <c r="B64" s="1343"/>
      <c r="C64" s="1344"/>
      <c r="D64" s="385" t="s">
        <v>303</v>
      </c>
      <c r="E64" s="385"/>
      <c r="F64" s="385"/>
      <c r="G64" s="385"/>
      <c r="H64" s="385"/>
      <c r="I64" s="385"/>
      <c r="J64" s="385"/>
      <c r="K64" s="416"/>
      <c r="L64" s="386">
        <v>15</v>
      </c>
      <c r="M64" s="386">
        <v>16</v>
      </c>
      <c r="N64" s="387">
        <v>9.8000000000000007</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1723</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135</v>
      </c>
      <c r="E5" s="1409">
        <v>0.54</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12.6</v>
      </c>
      <c r="F9" s="369">
        <v>16.3</v>
      </c>
      <c r="G9" s="369">
        <v>14.8</v>
      </c>
      <c r="H9" s="369">
        <v>19.3</v>
      </c>
      <c r="I9" s="369">
        <v>23.7</v>
      </c>
      <c r="J9" s="370">
        <v>13.3</v>
      </c>
      <c r="K9" s="83"/>
      <c r="L9" s="83"/>
      <c r="M9" s="83"/>
      <c r="N9" s="83"/>
      <c r="O9" s="83"/>
    </row>
    <row r="10" spans="1:15" ht="18" customHeight="1">
      <c r="A10" s="83"/>
      <c r="B10" s="365"/>
      <c r="C10" s="371" t="s">
        <v>34</v>
      </c>
      <c r="D10" s="368">
        <v>48.9</v>
      </c>
      <c r="E10" s="369">
        <v>6.7</v>
      </c>
      <c r="F10" s="369">
        <v>8.1</v>
      </c>
      <c r="G10" s="369">
        <v>7.4</v>
      </c>
      <c r="H10" s="369">
        <v>9.6</v>
      </c>
      <c r="I10" s="369">
        <v>9.6</v>
      </c>
      <c r="J10" s="370">
        <v>7.4</v>
      </c>
      <c r="K10" s="83"/>
      <c r="L10" s="83"/>
      <c r="M10" s="83"/>
      <c r="N10" s="83"/>
      <c r="O10" s="83"/>
    </row>
    <row r="11" spans="1:15" ht="18" customHeight="1" thickBot="1">
      <c r="A11" s="83"/>
      <c r="B11" s="372"/>
      <c r="C11" s="373" t="s">
        <v>35</v>
      </c>
      <c r="D11" s="374">
        <v>51.1</v>
      </c>
      <c r="E11" s="375">
        <v>5.9</v>
      </c>
      <c r="F11" s="375">
        <v>8.1</v>
      </c>
      <c r="G11" s="375">
        <v>7.4</v>
      </c>
      <c r="H11" s="375">
        <v>9.6</v>
      </c>
      <c r="I11" s="375">
        <v>14.1</v>
      </c>
      <c r="J11" s="376">
        <v>5.9</v>
      </c>
      <c r="K11" s="83"/>
      <c r="L11" s="83"/>
      <c r="M11" s="83"/>
      <c r="N11" s="83"/>
      <c r="O11" s="83"/>
    </row>
    <row r="12" spans="1:15" ht="15" customHeight="1" thickBot="1">
      <c r="A12" s="83"/>
      <c r="B12" s="83"/>
      <c r="C12" s="83"/>
      <c r="D12" s="83"/>
      <c r="E12" s="83"/>
      <c r="F12" s="83"/>
      <c r="G12" s="83"/>
      <c r="H12" s="83"/>
      <c r="I12" s="83"/>
      <c r="J12" s="98" t="s">
        <v>690</v>
      </c>
      <c r="K12" s="83"/>
      <c r="L12" s="83"/>
      <c r="M12" s="83"/>
      <c r="N12" s="83"/>
      <c r="O12" s="83"/>
    </row>
    <row r="13" spans="1:15" ht="18" customHeight="1">
      <c r="A13" s="83"/>
      <c r="B13" s="1325" t="s">
        <v>275</v>
      </c>
      <c r="C13" s="1317"/>
      <c r="D13" s="1317"/>
      <c r="E13" s="1317"/>
      <c r="F13" s="377"/>
      <c r="G13" s="377"/>
      <c r="H13" s="378" t="s">
        <v>234</v>
      </c>
      <c r="I13" s="378" t="s">
        <v>688</v>
      </c>
      <c r="J13" s="379" t="s">
        <v>71</v>
      </c>
      <c r="K13" s="83"/>
      <c r="L13" s="83"/>
      <c r="M13" s="83"/>
      <c r="N13" s="83"/>
      <c r="O13" s="83"/>
    </row>
    <row r="14" spans="1:15" ht="18" customHeight="1">
      <c r="A14" s="83"/>
      <c r="B14" s="380" t="s">
        <v>691</v>
      </c>
      <c r="C14" s="381"/>
      <c r="D14" s="381"/>
      <c r="E14" s="381"/>
      <c r="F14" s="381"/>
      <c r="G14" s="381"/>
      <c r="H14" s="382">
        <v>5.9</v>
      </c>
      <c r="I14" s="382">
        <v>6.6</v>
      </c>
      <c r="J14" s="383">
        <v>8.9</v>
      </c>
      <c r="K14" s="83"/>
      <c r="L14" s="83"/>
      <c r="M14" s="83"/>
      <c r="N14" s="83"/>
      <c r="O14" s="83"/>
    </row>
    <row r="15" spans="1:15" ht="18" customHeight="1">
      <c r="A15" s="83"/>
      <c r="B15" s="380" t="s">
        <v>564</v>
      </c>
      <c r="C15" s="381"/>
      <c r="D15" s="381"/>
      <c r="E15" s="381"/>
      <c r="F15" s="381"/>
      <c r="G15" s="381"/>
      <c r="H15" s="382">
        <v>33.1</v>
      </c>
      <c r="I15" s="382">
        <v>31.1</v>
      </c>
      <c r="J15" s="383">
        <v>27.4</v>
      </c>
      <c r="K15" s="83"/>
      <c r="L15" s="83"/>
      <c r="M15" s="83"/>
      <c r="N15" s="83"/>
      <c r="O15" s="83"/>
    </row>
    <row r="16" spans="1:15" ht="18" customHeight="1">
      <c r="A16" s="83"/>
      <c r="B16" s="380" t="s">
        <v>565</v>
      </c>
      <c r="C16" s="381"/>
      <c r="D16" s="381"/>
      <c r="E16" s="381"/>
      <c r="F16" s="381"/>
      <c r="G16" s="381"/>
      <c r="H16" s="382">
        <v>28.5</v>
      </c>
      <c r="I16" s="382">
        <v>27.6</v>
      </c>
      <c r="J16" s="383">
        <v>19.3</v>
      </c>
      <c r="K16" s="83"/>
      <c r="L16" s="83"/>
      <c r="M16" s="83"/>
      <c r="N16" s="83"/>
      <c r="O16" s="83"/>
    </row>
    <row r="17" spans="1:22" ht="18" customHeight="1" thickBot="1">
      <c r="A17" s="83"/>
      <c r="B17" s="384" t="s">
        <v>566</v>
      </c>
      <c r="C17" s="385"/>
      <c r="D17" s="385"/>
      <c r="E17" s="385"/>
      <c r="F17" s="385"/>
      <c r="G17" s="385"/>
      <c r="H17" s="386">
        <v>42.8</v>
      </c>
      <c r="I17" s="386">
        <v>40.700000000000003</v>
      </c>
      <c r="J17" s="387">
        <v>30.4</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690</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688</v>
      </c>
      <c r="G24" s="389"/>
      <c r="H24" s="83"/>
      <c r="I24" s="83"/>
      <c r="J24" s="83"/>
      <c r="K24" s="83"/>
      <c r="L24" s="83"/>
      <c r="M24" s="83"/>
      <c r="N24" s="83"/>
      <c r="O24" s="83"/>
    </row>
    <row r="25" spans="1:22" ht="18" customHeight="1">
      <c r="A25" s="83"/>
      <c r="B25" s="1330"/>
      <c r="C25" s="1331"/>
      <c r="D25" s="1334"/>
      <c r="E25" s="344"/>
      <c r="F25" s="344" t="s">
        <v>621</v>
      </c>
      <c r="G25" s="391" t="s">
        <v>71</v>
      </c>
      <c r="H25" s="83"/>
      <c r="I25" s="83"/>
      <c r="J25" s="83"/>
      <c r="K25" s="83"/>
      <c r="L25" s="83"/>
      <c r="M25" s="83"/>
      <c r="N25" s="83"/>
      <c r="O25" s="83"/>
      <c r="T25" s="179"/>
      <c r="U25" s="180" t="s">
        <v>71</v>
      </c>
      <c r="V25" s="181" t="s">
        <v>234</v>
      </c>
    </row>
    <row r="26" spans="1:22" ht="18" customHeight="1">
      <c r="A26" s="83"/>
      <c r="B26" s="392" t="s">
        <v>1</v>
      </c>
      <c r="C26" s="393"/>
      <c r="D26" s="394">
        <v>2</v>
      </c>
      <c r="E26" s="395">
        <v>51</v>
      </c>
      <c r="F26" s="396">
        <v>51.9</v>
      </c>
      <c r="G26" s="397">
        <v>54.1</v>
      </c>
      <c r="H26" s="83"/>
      <c r="I26" s="83"/>
      <c r="J26" s="83"/>
      <c r="K26" s="83"/>
      <c r="L26" s="83"/>
      <c r="M26" s="83"/>
      <c r="N26" s="83"/>
      <c r="O26" s="83"/>
      <c r="T26" s="182" t="s">
        <v>622</v>
      </c>
      <c r="U26" s="183">
        <v>54.1</v>
      </c>
      <c r="V26" s="184">
        <v>51</v>
      </c>
    </row>
    <row r="27" spans="1:22" ht="18" customHeight="1">
      <c r="A27" s="83"/>
      <c r="B27" s="380" t="s">
        <v>2</v>
      </c>
      <c r="C27" s="381"/>
      <c r="D27" s="398">
        <v>2</v>
      </c>
      <c r="E27" s="395">
        <v>50.4</v>
      </c>
      <c r="F27" s="399">
        <v>50.3</v>
      </c>
      <c r="G27" s="400">
        <v>46.7</v>
      </c>
      <c r="H27" s="83"/>
      <c r="I27" s="83"/>
      <c r="J27" s="83"/>
      <c r="K27" s="83"/>
      <c r="L27" s="83"/>
      <c r="M27" s="83"/>
      <c r="N27" s="83"/>
      <c r="O27" s="83"/>
      <c r="T27" s="182" t="s">
        <v>623</v>
      </c>
      <c r="U27" s="183">
        <v>46.7</v>
      </c>
      <c r="V27" s="184">
        <v>50.4</v>
      </c>
    </row>
    <row r="28" spans="1:22" ht="18" customHeight="1">
      <c r="A28" s="83"/>
      <c r="B28" s="1345" t="s">
        <v>410</v>
      </c>
      <c r="C28" s="401" t="s">
        <v>4</v>
      </c>
      <c r="D28" s="398">
        <v>3</v>
      </c>
      <c r="E28" s="395">
        <v>72.900000000000006</v>
      </c>
      <c r="F28" s="399">
        <v>73.5</v>
      </c>
      <c r="G28" s="400">
        <v>75.599999999999994</v>
      </c>
      <c r="H28" s="83"/>
      <c r="I28" s="83"/>
      <c r="J28" s="83"/>
      <c r="K28" s="83"/>
      <c r="L28" s="83"/>
      <c r="M28" s="83"/>
      <c r="N28" s="83"/>
      <c r="O28" s="83"/>
      <c r="T28" s="186" t="s">
        <v>411</v>
      </c>
      <c r="U28" s="183">
        <v>75.599999999999994</v>
      </c>
      <c r="V28" s="184">
        <v>72.900000000000006</v>
      </c>
    </row>
    <row r="29" spans="1:22" ht="18" customHeight="1">
      <c r="A29" s="83"/>
      <c r="B29" s="1346"/>
      <c r="C29" s="401" t="s">
        <v>5</v>
      </c>
      <c r="D29" s="398">
        <v>6</v>
      </c>
      <c r="E29" s="395">
        <v>48.8</v>
      </c>
      <c r="F29" s="399">
        <v>49.1</v>
      </c>
      <c r="G29" s="400">
        <v>45.7</v>
      </c>
      <c r="H29" s="83"/>
      <c r="I29" s="83"/>
      <c r="J29" s="83"/>
      <c r="K29" s="83"/>
      <c r="L29" s="83"/>
      <c r="M29" s="83"/>
      <c r="N29" s="83"/>
      <c r="O29" s="83"/>
      <c r="T29" s="186" t="s">
        <v>412</v>
      </c>
      <c r="U29" s="183">
        <v>45.7</v>
      </c>
      <c r="V29" s="184">
        <v>48.8</v>
      </c>
    </row>
    <row r="30" spans="1:22" ht="18" customHeight="1">
      <c r="A30" s="83"/>
      <c r="B30" s="1346"/>
      <c r="C30" s="401" t="s">
        <v>6</v>
      </c>
      <c r="D30" s="398">
        <v>3</v>
      </c>
      <c r="E30" s="395">
        <v>52.5</v>
      </c>
      <c r="F30" s="399">
        <v>53.1</v>
      </c>
      <c r="G30" s="400">
        <v>56.3</v>
      </c>
      <c r="H30" s="83"/>
      <c r="I30" s="83"/>
      <c r="J30" s="83"/>
      <c r="K30" s="83"/>
      <c r="L30" s="83"/>
      <c r="M30" s="83"/>
      <c r="N30" s="83"/>
      <c r="O30" s="83"/>
      <c r="T30" s="182" t="s">
        <v>624</v>
      </c>
      <c r="U30" s="183">
        <v>56.3</v>
      </c>
      <c r="V30" s="184">
        <v>52.5</v>
      </c>
    </row>
    <row r="31" spans="1:22" ht="18" customHeight="1">
      <c r="A31" s="83"/>
      <c r="B31" s="1346"/>
      <c r="C31" s="401" t="s">
        <v>223</v>
      </c>
      <c r="D31" s="398">
        <v>3</v>
      </c>
      <c r="E31" s="395">
        <v>53.3</v>
      </c>
      <c r="F31" s="399">
        <v>53.7</v>
      </c>
      <c r="G31" s="400">
        <v>50.6</v>
      </c>
      <c r="H31" s="83"/>
      <c r="I31" s="83"/>
      <c r="J31" s="83"/>
      <c r="K31" s="83"/>
      <c r="L31" s="83"/>
      <c r="M31" s="83"/>
      <c r="N31" s="83"/>
      <c r="O31" s="83"/>
      <c r="T31" s="182" t="s">
        <v>414</v>
      </c>
      <c r="U31" s="183">
        <v>50.6</v>
      </c>
      <c r="V31" s="184">
        <v>53.3</v>
      </c>
    </row>
    <row r="32" spans="1:22" ht="18" customHeight="1">
      <c r="A32" s="83"/>
      <c r="B32" s="1347"/>
      <c r="C32" s="401" t="s">
        <v>626</v>
      </c>
      <c r="D32" s="398">
        <v>3</v>
      </c>
      <c r="E32" s="395">
        <v>54.3</v>
      </c>
      <c r="F32" s="399">
        <v>53.8</v>
      </c>
      <c r="G32" s="400">
        <v>49.9</v>
      </c>
      <c r="H32" s="83"/>
      <c r="I32" s="83"/>
      <c r="J32" s="83"/>
      <c r="K32" s="83"/>
      <c r="L32" s="83"/>
      <c r="M32" s="83"/>
      <c r="N32" s="83"/>
      <c r="O32" s="83"/>
      <c r="T32" s="182" t="s">
        <v>627</v>
      </c>
      <c r="U32" s="183">
        <v>49.9</v>
      </c>
      <c r="V32" s="184">
        <v>54.3</v>
      </c>
    </row>
    <row r="33" spans="1:22" ht="18" customHeight="1" thickBot="1">
      <c r="A33" s="83"/>
      <c r="B33" s="402" t="s">
        <v>7</v>
      </c>
      <c r="C33" s="403"/>
      <c r="D33" s="404">
        <v>3</v>
      </c>
      <c r="E33" s="405">
        <v>65.3</v>
      </c>
      <c r="F33" s="406">
        <v>65.400000000000006</v>
      </c>
      <c r="G33" s="407">
        <v>65.2</v>
      </c>
      <c r="H33" s="83"/>
      <c r="I33" s="83"/>
      <c r="J33" s="83"/>
      <c r="K33" s="83"/>
      <c r="L33" s="83"/>
      <c r="M33" s="83"/>
      <c r="N33" s="83"/>
      <c r="O33" s="83"/>
      <c r="T33" s="187" t="s">
        <v>628</v>
      </c>
      <c r="U33" s="188">
        <v>65.2</v>
      </c>
      <c r="V33" s="189">
        <v>65.3</v>
      </c>
    </row>
    <row r="34" spans="1:22" ht="18" customHeight="1" thickTop="1" thickBot="1">
      <c r="A34" s="83"/>
      <c r="B34" s="408" t="s">
        <v>8</v>
      </c>
      <c r="C34" s="409"/>
      <c r="D34" s="410">
        <v>25</v>
      </c>
      <c r="E34" s="411">
        <v>55.6</v>
      </c>
      <c r="F34" s="411">
        <v>55.9</v>
      </c>
      <c r="G34" s="412">
        <v>54.7</v>
      </c>
      <c r="H34" s="83"/>
      <c r="I34" s="83"/>
      <c r="J34" s="83"/>
      <c r="K34" s="83"/>
      <c r="L34" s="83"/>
      <c r="M34" s="83"/>
      <c r="N34" s="83"/>
      <c r="O34" s="83"/>
    </row>
    <row r="35" spans="1:22" ht="17.25" customHeight="1">
      <c r="A35" s="83"/>
      <c r="B35" s="1410">
        <v>33</v>
      </c>
      <c r="C35" s="1410"/>
      <c r="D35" s="1410"/>
      <c r="E35" s="1410"/>
      <c r="F35" s="1410"/>
      <c r="G35" s="1410"/>
      <c r="H35" s="1410"/>
      <c r="I35" s="1410"/>
      <c r="J35" s="1410"/>
      <c r="K35" s="83"/>
      <c r="L35" s="83"/>
      <c r="M35" s="83"/>
      <c r="N35" s="83"/>
      <c r="O35" s="83"/>
    </row>
    <row r="36" spans="1:22" ht="13.5" customHeight="1" thickBot="1">
      <c r="A36" s="83"/>
      <c r="B36" s="1411">
        <v>12</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54.7</v>
      </c>
      <c r="E39" s="369">
        <v>56.7</v>
      </c>
      <c r="F39" s="369">
        <v>52</v>
      </c>
      <c r="G39" s="369">
        <v>47.2</v>
      </c>
      <c r="H39" s="369">
        <v>57.2</v>
      </c>
      <c r="I39" s="369">
        <v>56.6</v>
      </c>
      <c r="J39" s="370">
        <v>57.6</v>
      </c>
      <c r="L39" s="83"/>
      <c r="M39" s="83"/>
      <c r="N39" s="83"/>
      <c r="O39" s="83"/>
    </row>
    <row r="40" spans="1:22" ht="18" customHeight="1">
      <c r="A40" s="83"/>
      <c r="B40" s="365"/>
      <c r="C40" s="371" t="s">
        <v>34</v>
      </c>
      <c r="D40" s="368">
        <v>57.4</v>
      </c>
      <c r="E40" s="369">
        <v>53.3</v>
      </c>
      <c r="F40" s="369">
        <v>49.1</v>
      </c>
      <c r="G40" s="369">
        <v>56.4</v>
      </c>
      <c r="H40" s="369">
        <v>56.3</v>
      </c>
      <c r="I40" s="369">
        <v>69.5</v>
      </c>
      <c r="J40" s="370">
        <v>56.8</v>
      </c>
      <c r="L40" s="83"/>
      <c r="M40" s="83"/>
      <c r="N40" s="83"/>
      <c r="O40" s="83"/>
    </row>
    <row r="41" spans="1:22" ht="18" customHeight="1" thickBot="1">
      <c r="A41" s="83"/>
      <c r="B41" s="372"/>
      <c r="C41" s="373" t="s">
        <v>35</v>
      </c>
      <c r="D41" s="374">
        <v>52.2</v>
      </c>
      <c r="E41" s="375">
        <v>60.5</v>
      </c>
      <c r="F41" s="375">
        <v>54.9</v>
      </c>
      <c r="G41" s="375">
        <v>38</v>
      </c>
      <c r="H41" s="375">
        <v>58.2</v>
      </c>
      <c r="I41" s="375">
        <v>47.8</v>
      </c>
      <c r="J41" s="376">
        <v>58.5</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688</v>
      </c>
      <c r="N44" s="379" t="s">
        <v>71</v>
      </c>
      <c r="O44" s="83"/>
    </row>
    <row r="45" spans="1:22" ht="18" customHeight="1">
      <c r="A45" s="83"/>
      <c r="B45" s="1318" t="s">
        <v>21</v>
      </c>
      <c r="C45" s="1319"/>
      <c r="D45" s="381" t="s">
        <v>277</v>
      </c>
      <c r="E45" s="381"/>
      <c r="F45" s="381"/>
      <c r="G45" s="381"/>
      <c r="H45" s="381"/>
      <c r="I45" s="381"/>
      <c r="J45" s="381"/>
      <c r="K45" s="381"/>
      <c r="L45" s="382">
        <v>54.9</v>
      </c>
      <c r="M45" s="382">
        <v>57.2</v>
      </c>
      <c r="N45" s="383">
        <v>51.1</v>
      </c>
      <c r="O45" s="83"/>
    </row>
    <row r="46" spans="1:22" ht="18" customHeight="1">
      <c r="A46" s="83"/>
      <c r="B46" s="1320"/>
      <c r="C46" s="1321"/>
      <c r="D46" s="381" t="s">
        <v>278</v>
      </c>
      <c r="E46" s="381"/>
      <c r="F46" s="381"/>
      <c r="G46" s="381"/>
      <c r="H46" s="381"/>
      <c r="I46" s="381"/>
      <c r="J46" s="381"/>
      <c r="K46" s="381"/>
      <c r="L46" s="382">
        <v>72.099999999999994</v>
      </c>
      <c r="M46" s="382">
        <v>73.400000000000006</v>
      </c>
      <c r="N46" s="383">
        <v>77</v>
      </c>
      <c r="O46" s="83"/>
    </row>
    <row r="47" spans="1:22" ht="18" customHeight="1">
      <c r="A47" s="83"/>
      <c r="B47" s="1322"/>
      <c r="C47" s="1323"/>
      <c r="D47" s="381" t="s">
        <v>279</v>
      </c>
      <c r="E47" s="381"/>
      <c r="F47" s="381"/>
      <c r="G47" s="381"/>
      <c r="H47" s="381"/>
      <c r="I47" s="381"/>
      <c r="J47" s="381"/>
      <c r="K47" s="381"/>
      <c r="L47" s="382">
        <v>84.5</v>
      </c>
      <c r="M47" s="382">
        <v>85</v>
      </c>
      <c r="N47" s="383">
        <v>83</v>
      </c>
      <c r="O47" s="83"/>
    </row>
    <row r="48" spans="1:22" ht="18" customHeight="1">
      <c r="A48" s="83"/>
      <c r="B48" s="1318" t="s">
        <v>630</v>
      </c>
      <c r="C48" s="1319"/>
      <c r="D48" s="381" t="s">
        <v>631</v>
      </c>
      <c r="E48" s="381"/>
      <c r="F48" s="381"/>
      <c r="G48" s="381"/>
      <c r="H48" s="381"/>
      <c r="I48" s="381"/>
      <c r="J48" s="381"/>
      <c r="K48" s="381"/>
      <c r="L48" s="382">
        <v>47.4</v>
      </c>
      <c r="M48" s="382">
        <v>46.8</v>
      </c>
      <c r="N48" s="383">
        <v>47.4</v>
      </c>
      <c r="O48" s="83"/>
    </row>
    <row r="49" spans="1:15" ht="18" customHeight="1">
      <c r="A49" s="83"/>
      <c r="B49" s="1322"/>
      <c r="C49" s="1323"/>
      <c r="D49" s="381" t="s">
        <v>282</v>
      </c>
      <c r="E49" s="381"/>
      <c r="F49" s="381"/>
      <c r="G49" s="381"/>
      <c r="H49" s="381"/>
      <c r="I49" s="381"/>
      <c r="J49" s="381"/>
      <c r="K49" s="381"/>
      <c r="L49" s="382">
        <v>35.6</v>
      </c>
      <c r="M49" s="382">
        <v>37</v>
      </c>
      <c r="N49" s="383">
        <v>29.3</v>
      </c>
      <c r="O49" s="83"/>
    </row>
    <row r="50" spans="1:15" ht="18" customHeight="1">
      <c r="A50" s="83"/>
      <c r="B50" s="1403" t="s">
        <v>283</v>
      </c>
      <c r="C50" s="1404"/>
      <c r="D50" s="381" t="s">
        <v>284</v>
      </c>
      <c r="E50" s="381"/>
      <c r="F50" s="381"/>
      <c r="G50" s="381"/>
      <c r="H50" s="381"/>
      <c r="I50" s="381"/>
      <c r="J50" s="381"/>
      <c r="K50" s="413"/>
      <c r="L50" s="382">
        <v>54.7</v>
      </c>
      <c r="M50" s="382">
        <v>53.2</v>
      </c>
      <c r="N50" s="383">
        <v>52</v>
      </c>
      <c r="O50" s="83"/>
    </row>
    <row r="51" spans="1:15" ht="18" customHeight="1">
      <c r="A51" s="83"/>
      <c r="B51" s="1405"/>
      <c r="C51" s="1406"/>
      <c r="D51" s="381" t="s">
        <v>285</v>
      </c>
      <c r="E51" s="381"/>
      <c r="F51" s="381"/>
      <c r="G51" s="381"/>
      <c r="H51" s="381"/>
      <c r="I51" s="381"/>
      <c r="J51" s="381"/>
      <c r="K51" s="413"/>
      <c r="L51" s="382">
        <v>53.6</v>
      </c>
      <c r="M51" s="382">
        <v>51.3</v>
      </c>
      <c r="N51" s="383">
        <v>50</v>
      </c>
      <c r="O51" s="83"/>
    </row>
    <row r="52" spans="1:15" ht="18" customHeight="1">
      <c r="A52" s="83"/>
      <c r="B52" s="1405"/>
      <c r="C52" s="1406"/>
      <c r="D52" s="381" t="s">
        <v>286</v>
      </c>
      <c r="E52" s="381"/>
      <c r="F52" s="381"/>
      <c r="G52" s="381"/>
      <c r="H52" s="381"/>
      <c r="I52" s="381"/>
      <c r="J52" s="381"/>
      <c r="K52" s="413"/>
      <c r="L52" s="382">
        <v>63.1</v>
      </c>
      <c r="M52" s="382">
        <v>64.400000000000006</v>
      </c>
      <c r="N52" s="383">
        <v>60.9</v>
      </c>
      <c r="O52" s="83"/>
    </row>
    <row r="53" spans="1:15" ht="18" customHeight="1">
      <c r="A53" s="83"/>
      <c r="B53" s="1405"/>
      <c r="C53" s="1406"/>
      <c r="D53" s="381" t="s">
        <v>287</v>
      </c>
      <c r="E53" s="381"/>
      <c r="F53" s="381"/>
      <c r="G53" s="381"/>
      <c r="H53" s="381"/>
      <c r="I53" s="381"/>
      <c r="J53" s="381"/>
      <c r="K53" s="413"/>
      <c r="L53" s="382">
        <v>3.9</v>
      </c>
      <c r="M53" s="382">
        <v>3.9</v>
      </c>
      <c r="N53" s="383">
        <v>4.4000000000000004</v>
      </c>
      <c r="O53" s="83"/>
    </row>
    <row r="54" spans="1:15" ht="18" customHeight="1">
      <c r="A54" s="83"/>
      <c r="B54" s="1405"/>
      <c r="C54" s="1406"/>
      <c r="D54" s="381" t="s">
        <v>632</v>
      </c>
      <c r="E54" s="381"/>
      <c r="F54" s="381"/>
      <c r="G54" s="381"/>
      <c r="H54" s="381"/>
      <c r="I54" s="381"/>
      <c r="J54" s="381"/>
      <c r="K54" s="413"/>
      <c r="L54" s="382">
        <v>11.4</v>
      </c>
      <c r="M54" s="382">
        <v>11.5</v>
      </c>
      <c r="N54" s="383">
        <v>14.1</v>
      </c>
      <c r="O54" s="83"/>
    </row>
    <row r="55" spans="1:15" ht="18" customHeight="1">
      <c r="A55" s="83"/>
      <c r="B55" s="1405"/>
      <c r="C55" s="1406"/>
      <c r="D55" s="381" t="s">
        <v>289</v>
      </c>
      <c r="E55" s="381"/>
      <c r="F55" s="381"/>
      <c r="G55" s="381"/>
      <c r="H55" s="381"/>
      <c r="I55" s="381"/>
      <c r="J55" s="381"/>
      <c r="K55" s="413"/>
      <c r="L55" s="382">
        <v>31.6</v>
      </c>
      <c r="M55" s="382">
        <v>34</v>
      </c>
      <c r="N55" s="383">
        <v>20.7</v>
      </c>
      <c r="O55" s="83"/>
    </row>
    <row r="56" spans="1:15" ht="18" customHeight="1">
      <c r="A56" s="83"/>
      <c r="B56" s="1405"/>
      <c r="C56" s="1406"/>
      <c r="D56" s="381" t="s">
        <v>633</v>
      </c>
      <c r="E56" s="381"/>
      <c r="F56" s="381"/>
      <c r="G56" s="381"/>
      <c r="H56" s="381"/>
      <c r="I56" s="381"/>
      <c r="J56" s="381"/>
      <c r="K56" s="413"/>
      <c r="L56" s="382">
        <v>32.200000000000003</v>
      </c>
      <c r="M56" s="382">
        <v>31.7</v>
      </c>
      <c r="N56" s="383">
        <v>33.299999999999997</v>
      </c>
      <c r="O56" s="83"/>
    </row>
    <row r="57" spans="1:15" ht="18" customHeight="1">
      <c r="A57" s="83"/>
      <c r="B57" s="1407"/>
      <c r="C57" s="1408"/>
      <c r="D57" s="381" t="s">
        <v>634</v>
      </c>
      <c r="E57" s="381"/>
      <c r="F57" s="381"/>
      <c r="G57" s="381"/>
      <c r="H57" s="381"/>
      <c r="I57" s="381"/>
      <c r="J57" s="381"/>
      <c r="K57" s="413"/>
      <c r="L57" s="382">
        <v>25.6</v>
      </c>
      <c r="M57" s="382">
        <v>30</v>
      </c>
      <c r="N57" s="383">
        <v>40</v>
      </c>
      <c r="O57" s="83"/>
    </row>
    <row r="58" spans="1:15" ht="18" customHeight="1">
      <c r="A58" s="83"/>
      <c r="B58" s="1318" t="s">
        <v>424</v>
      </c>
      <c r="C58" s="1319"/>
      <c r="D58" s="414" t="s">
        <v>291</v>
      </c>
      <c r="E58" s="414"/>
      <c r="F58" s="414"/>
      <c r="G58" s="414"/>
      <c r="H58" s="414"/>
      <c r="I58" s="414"/>
      <c r="J58" s="415"/>
      <c r="K58" s="415"/>
      <c r="L58" s="382">
        <v>73.7</v>
      </c>
      <c r="M58" s="382">
        <v>76.400000000000006</v>
      </c>
      <c r="N58" s="383">
        <v>80.7</v>
      </c>
      <c r="O58" s="83"/>
    </row>
    <row r="59" spans="1:15" ht="18" customHeight="1">
      <c r="A59" s="83"/>
      <c r="B59" s="1322"/>
      <c r="C59" s="1323"/>
      <c r="D59" s="401" t="s">
        <v>292</v>
      </c>
      <c r="E59" s="381"/>
      <c r="F59" s="381"/>
      <c r="G59" s="381"/>
      <c r="H59" s="381"/>
      <c r="I59" s="381"/>
      <c r="J59" s="381"/>
      <c r="K59" s="413"/>
      <c r="L59" s="382">
        <v>37.1</v>
      </c>
      <c r="M59" s="382">
        <v>39</v>
      </c>
      <c r="N59" s="383">
        <v>43.7</v>
      </c>
      <c r="O59" s="83"/>
    </row>
    <row r="60" spans="1:15" ht="18" customHeight="1">
      <c r="A60" s="83"/>
      <c r="B60" s="1318" t="s">
        <v>293</v>
      </c>
      <c r="C60" s="1319"/>
      <c r="D60" s="381" t="s">
        <v>294</v>
      </c>
      <c r="E60" s="381"/>
      <c r="F60" s="381"/>
      <c r="G60" s="381"/>
      <c r="H60" s="381"/>
      <c r="I60" s="381"/>
      <c r="J60" s="381"/>
      <c r="K60" s="413"/>
      <c r="L60" s="382">
        <v>62.4</v>
      </c>
      <c r="M60" s="382">
        <v>63.5</v>
      </c>
      <c r="N60" s="383">
        <v>66.7</v>
      </c>
      <c r="O60" s="83"/>
    </row>
    <row r="61" spans="1:15" ht="18" customHeight="1">
      <c r="A61" s="83"/>
      <c r="B61" s="1322"/>
      <c r="C61" s="1323"/>
      <c r="D61" s="381" t="s">
        <v>295</v>
      </c>
      <c r="E61" s="381"/>
      <c r="F61" s="381"/>
      <c r="G61" s="381"/>
      <c r="H61" s="381"/>
      <c r="I61" s="381"/>
      <c r="J61" s="381"/>
      <c r="K61" s="413"/>
      <c r="L61" s="382">
        <v>6.6</v>
      </c>
      <c r="M61" s="382">
        <v>6.1</v>
      </c>
      <c r="N61" s="383">
        <v>1.5</v>
      </c>
      <c r="O61" s="83"/>
    </row>
    <row r="62" spans="1:15" ht="18" customHeight="1">
      <c r="A62" s="83"/>
      <c r="B62" s="1318" t="s">
        <v>300</v>
      </c>
      <c r="C62" s="1319"/>
      <c r="D62" s="381" t="s">
        <v>395</v>
      </c>
      <c r="E62" s="381"/>
      <c r="F62" s="381"/>
      <c r="G62" s="381"/>
      <c r="H62" s="381"/>
      <c r="I62" s="381"/>
      <c r="J62" s="381"/>
      <c r="K62" s="413"/>
      <c r="L62" s="382">
        <v>78.599999999999994</v>
      </c>
      <c r="M62" s="382">
        <v>78.5</v>
      </c>
      <c r="N62" s="383">
        <v>83</v>
      </c>
      <c r="O62" s="83"/>
    </row>
    <row r="63" spans="1:15" ht="18" customHeight="1">
      <c r="A63" s="83"/>
      <c r="B63" s="1320"/>
      <c r="C63" s="1321"/>
      <c r="D63" s="381" t="s">
        <v>302</v>
      </c>
      <c r="E63" s="381"/>
      <c r="F63" s="381"/>
      <c r="G63" s="381"/>
      <c r="H63" s="381"/>
      <c r="I63" s="381"/>
      <c r="J63" s="381"/>
      <c r="K63" s="413"/>
      <c r="L63" s="382">
        <v>47.1</v>
      </c>
      <c r="M63" s="382">
        <v>48.3</v>
      </c>
      <c r="N63" s="383">
        <v>42.2</v>
      </c>
      <c r="O63" s="83"/>
    </row>
    <row r="64" spans="1:15" ht="18" customHeight="1" thickBot="1">
      <c r="A64" s="83"/>
      <c r="B64" s="1343"/>
      <c r="C64" s="1344"/>
      <c r="D64" s="385" t="s">
        <v>303</v>
      </c>
      <c r="E64" s="385"/>
      <c r="F64" s="385"/>
      <c r="G64" s="385"/>
      <c r="H64" s="385"/>
      <c r="I64" s="385"/>
      <c r="J64" s="385"/>
      <c r="K64" s="416"/>
      <c r="L64" s="386">
        <v>15</v>
      </c>
      <c r="M64" s="386">
        <v>16</v>
      </c>
      <c r="N64" s="387">
        <v>15.6</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1724</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372</v>
      </c>
      <c r="E5" s="1409">
        <v>1.488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16.399999999999999</v>
      </c>
      <c r="F9" s="369">
        <v>17.7</v>
      </c>
      <c r="G9" s="369">
        <v>15.6</v>
      </c>
      <c r="H9" s="369">
        <v>16.399999999999999</v>
      </c>
      <c r="I9" s="369">
        <v>19.600000000000001</v>
      </c>
      <c r="J9" s="370">
        <v>14.2</v>
      </c>
      <c r="K9" s="83"/>
      <c r="L9" s="83"/>
      <c r="M9" s="83"/>
      <c r="N9" s="83"/>
      <c r="O9" s="83"/>
    </row>
    <row r="10" spans="1:15" ht="18" customHeight="1">
      <c r="A10" s="83"/>
      <c r="B10" s="365"/>
      <c r="C10" s="371" t="s">
        <v>34</v>
      </c>
      <c r="D10" s="368">
        <v>48.7</v>
      </c>
      <c r="E10" s="369">
        <v>8.1</v>
      </c>
      <c r="F10" s="369">
        <v>8.9</v>
      </c>
      <c r="G10" s="369">
        <v>7.8</v>
      </c>
      <c r="H10" s="369">
        <v>8.1</v>
      </c>
      <c r="I10" s="369">
        <v>9.4</v>
      </c>
      <c r="J10" s="370">
        <v>6.5</v>
      </c>
      <c r="K10" s="83"/>
      <c r="L10" s="83"/>
      <c r="M10" s="83"/>
      <c r="N10" s="83"/>
      <c r="O10" s="83"/>
    </row>
    <row r="11" spans="1:15" ht="18" customHeight="1" thickBot="1">
      <c r="A11" s="83"/>
      <c r="B11" s="372"/>
      <c r="C11" s="373" t="s">
        <v>35</v>
      </c>
      <c r="D11" s="374">
        <v>51.3</v>
      </c>
      <c r="E11" s="375">
        <v>8.3000000000000007</v>
      </c>
      <c r="F11" s="375">
        <v>8.9</v>
      </c>
      <c r="G11" s="375">
        <v>7.8</v>
      </c>
      <c r="H11" s="375">
        <v>8.3000000000000007</v>
      </c>
      <c r="I11" s="375">
        <v>10.199999999999999</v>
      </c>
      <c r="J11" s="376">
        <v>7.8</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688</v>
      </c>
      <c r="J13" s="379" t="s">
        <v>72</v>
      </c>
      <c r="K13" s="83"/>
      <c r="L13" s="83"/>
      <c r="M13" s="83"/>
      <c r="N13" s="83"/>
      <c r="O13" s="83"/>
    </row>
    <row r="14" spans="1:15" ht="18" customHeight="1">
      <c r="A14" s="83"/>
      <c r="B14" s="380" t="s">
        <v>636</v>
      </c>
      <c r="C14" s="381"/>
      <c r="D14" s="381"/>
      <c r="E14" s="381"/>
      <c r="F14" s="381"/>
      <c r="G14" s="381"/>
      <c r="H14" s="382">
        <v>5.9</v>
      </c>
      <c r="I14" s="382">
        <v>6.6</v>
      </c>
      <c r="J14" s="383">
        <v>5.9</v>
      </c>
      <c r="K14" s="83"/>
      <c r="L14" s="83"/>
      <c r="M14" s="83"/>
      <c r="N14" s="83"/>
      <c r="O14" s="83"/>
    </row>
    <row r="15" spans="1:15" ht="18" customHeight="1">
      <c r="A15" s="83"/>
      <c r="B15" s="380" t="s">
        <v>564</v>
      </c>
      <c r="C15" s="381"/>
      <c r="D15" s="381"/>
      <c r="E15" s="381"/>
      <c r="F15" s="381"/>
      <c r="G15" s="381"/>
      <c r="H15" s="382">
        <v>33.1</v>
      </c>
      <c r="I15" s="382">
        <v>31.1</v>
      </c>
      <c r="J15" s="383">
        <v>32.299999999999997</v>
      </c>
      <c r="K15" s="83"/>
      <c r="L15" s="83"/>
      <c r="M15" s="83"/>
      <c r="N15" s="83"/>
      <c r="O15" s="83"/>
    </row>
    <row r="16" spans="1:15" ht="18" customHeight="1">
      <c r="A16" s="83"/>
      <c r="B16" s="380" t="s">
        <v>565</v>
      </c>
      <c r="C16" s="381"/>
      <c r="D16" s="381"/>
      <c r="E16" s="381"/>
      <c r="F16" s="381"/>
      <c r="G16" s="381"/>
      <c r="H16" s="382">
        <v>28.5</v>
      </c>
      <c r="I16" s="382">
        <v>27.6</v>
      </c>
      <c r="J16" s="383">
        <v>28.5</v>
      </c>
      <c r="K16" s="83"/>
      <c r="L16" s="83"/>
      <c r="M16" s="83"/>
      <c r="N16" s="83"/>
      <c r="O16" s="83"/>
    </row>
    <row r="17" spans="1:22" ht="18" customHeight="1" thickBot="1">
      <c r="A17" s="83"/>
      <c r="B17" s="384" t="s">
        <v>566</v>
      </c>
      <c r="C17" s="385"/>
      <c r="D17" s="385"/>
      <c r="E17" s="385"/>
      <c r="F17" s="385"/>
      <c r="G17" s="385"/>
      <c r="H17" s="386">
        <v>42.8</v>
      </c>
      <c r="I17" s="386">
        <v>40.700000000000003</v>
      </c>
      <c r="J17" s="387">
        <v>41.7</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688</v>
      </c>
      <c r="G24" s="389"/>
      <c r="H24" s="83"/>
      <c r="I24" s="83"/>
      <c r="J24" s="83"/>
      <c r="K24" s="83"/>
      <c r="L24" s="83"/>
      <c r="M24" s="83"/>
      <c r="N24" s="83"/>
      <c r="O24" s="83"/>
    </row>
    <row r="25" spans="1:22" ht="18" customHeight="1">
      <c r="A25" s="83"/>
      <c r="B25" s="1330"/>
      <c r="C25" s="1331"/>
      <c r="D25" s="1334"/>
      <c r="E25" s="344"/>
      <c r="F25" s="344" t="s">
        <v>621</v>
      </c>
      <c r="G25" s="391" t="s">
        <v>72</v>
      </c>
      <c r="H25" s="83"/>
      <c r="I25" s="83"/>
      <c r="J25" s="83"/>
      <c r="K25" s="83"/>
      <c r="L25" s="83"/>
      <c r="M25" s="83"/>
      <c r="N25" s="83"/>
      <c r="O25" s="83"/>
      <c r="T25" s="179"/>
      <c r="U25" s="180" t="s">
        <v>72</v>
      </c>
      <c r="V25" s="181" t="s">
        <v>234</v>
      </c>
    </row>
    <row r="26" spans="1:22" ht="18" customHeight="1">
      <c r="A26" s="83"/>
      <c r="B26" s="392" t="s">
        <v>1</v>
      </c>
      <c r="C26" s="393"/>
      <c r="D26" s="394">
        <v>2</v>
      </c>
      <c r="E26" s="395">
        <v>51</v>
      </c>
      <c r="F26" s="396">
        <v>51.9</v>
      </c>
      <c r="G26" s="397">
        <v>53.9</v>
      </c>
      <c r="H26" s="83"/>
      <c r="I26" s="83"/>
      <c r="J26" s="83"/>
      <c r="K26" s="83"/>
      <c r="L26" s="83"/>
      <c r="M26" s="83"/>
      <c r="N26" s="83"/>
      <c r="O26" s="83"/>
      <c r="T26" s="182" t="s">
        <v>622</v>
      </c>
      <c r="U26" s="183">
        <v>53.9</v>
      </c>
      <c r="V26" s="184">
        <v>51</v>
      </c>
    </row>
    <row r="27" spans="1:22" ht="18" customHeight="1">
      <c r="A27" s="83"/>
      <c r="B27" s="380" t="s">
        <v>2</v>
      </c>
      <c r="C27" s="381"/>
      <c r="D27" s="398">
        <v>2</v>
      </c>
      <c r="E27" s="395">
        <v>50.4</v>
      </c>
      <c r="F27" s="399">
        <v>50.3</v>
      </c>
      <c r="G27" s="400">
        <v>52.2</v>
      </c>
      <c r="H27" s="83"/>
      <c r="I27" s="83"/>
      <c r="J27" s="83"/>
      <c r="K27" s="83"/>
      <c r="L27" s="83"/>
      <c r="M27" s="83"/>
      <c r="N27" s="83"/>
      <c r="O27" s="83"/>
      <c r="T27" s="182" t="s">
        <v>623</v>
      </c>
      <c r="U27" s="183">
        <v>52.2</v>
      </c>
      <c r="V27" s="184">
        <v>50.4</v>
      </c>
    </row>
    <row r="28" spans="1:22" ht="18" customHeight="1">
      <c r="A28" s="83"/>
      <c r="B28" s="1345" t="s">
        <v>410</v>
      </c>
      <c r="C28" s="401" t="s">
        <v>4</v>
      </c>
      <c r="D28" s="398">
        <v>3</v>
      </c>
      <c r="E28" s="395">
        <v>72.900000000000006</v>
      </c>
      <c r="F28" s="399">
        <v>73.5</v>
      </c>
      <c r="G28" s="400">
        <v>76.900000000000006</v>
      </c>
      <c r="H28" s="83"/>
      <c r="I28" s="83"/>
      <c r="J28" s="83"/>
      <c r="K28" s="83"/>
      <c r="L28" s="83"/>
      <c r="M28" s="83"/>
      <c r="N28" s="83"/>
      <c r="O28" s="83"/>
      <c r="T28" s="186" t="s">
        <v>411</v>
      </c>
      <c r="U28" s="183">
        <v>76.900000000000006</v>
      </c>
      <c r="V28" s="184">
        <v>72.900000000000006</v>
      </c>
    </row>
    <row r="29" spans="1:22" ht="18" customHeight="1">
      <c r="A29" s="83"/>
      <c r="B29" s="1346"/>
      <c r="C29" s="401" t="s">
        <v>5</v>
      </c>
      <c r="D29" s="398">
        <v>6</v>
      </c>
      <c r="E29" s="395">
        <v>48.8</v>
      </c>
      <c r="F29" s="399">
        <v>49.1</v>
      </c>
      <c r="G29" s="400">
        <v>51.1</v>
      </c>
      <c r="H29" s="83"/>
      <c r="I29" s="83"/>
      <c r="J29" s="83"/>
      <c r="K29" s="83"/>
      <c r="L29" s="83"/>
      <c r="M29" s="83"/>
      <c r="N29" s="83"/>
      <c r="O29" s="83"/>
      <c r="T29" s="186" t="s">
        <v>412</v>
      </c>
      <c r="U29" s="183">
        <v>51.1</v>
      </c>
      <c r="V29" s="184">
        <v>48.8</v>
      </c>
    </row>
    <row r="30" spans="1:22" ht="18" customHeight="1">
      <c r="A30" s="83"/>
      <c r="B30" s="1346"/>
      <c r="C30" s="401" t="s">
        <v>6</v>
      </c>
      <c r="D30" s="398">
        <v>3</v>
      </c>
      <c r="E30" s="395">
        <v>52.5</v>
      </c>
      <c r="F30" s="399">
        <v>53.1</v>
      </c>
      <c r="G30" s="400">
        <v>55.9</v>
      </c>
      <c r="H30" s="83"/>
      <c r="I30" s="83"/>
      <c r="J30" s="83"/>
      <c r="K30" s="83"/>
      <c r="L30" s="83"/>
      <c r="M30" s="83"/>
      <c r="N30" s="83"/>
      <c r="O30" s="83"/>
      <c r="T30" s="182" t="s">
        <v>624</v>
      </c>
      <c r="U30" s="183">
        <v>55.9</v>
      </c>
      <c r="V30" s="184">
        <v>52.5</v>
      </c>
    </row>
    <row r="31" spans="1:22" ht="18" customHeight="1">
      <c r="A31" s="83"/>
      <c r="B31" s="1346"/>
      <c r="C31" s="401" t="s">
        <v>223</v>
      </c>
      <c r="D31" s="398">
        <v>3</v>
      </c>
      <c r="E31" s="395">
        <v>53.3</v>
      </c>
      <c r="F31" s="399">
        <v>53.7</v>
      </c>
      <c r="G31" s="400">
        <v>55.6</v>
      </c>
      <c r="H31" s="83"/>
      <c r="I31" s="83"/>
      <c r="J31" s="83"/>
      <c r="K31" s="83"/>
      <c r="L31" s="83"/>
      <c r="M31" s="83"/>
      <c r="N31" s="83"/>
      <c r="O31" s="83"/>
      <c r="T31" s="182" t="s">
        <v>414</v>
      </c>
      <c r="U31" s="183">
        <v>55.6</v>
      </c>
      <c r="V31" s="184">
        <v>53.3</v>
      </c>
    </row>
    <row r="32" spans="1:22" ht="18" customHeight="1">
      <c r="A32" s="83"/>
      <c r="B32" s="1347"/>
      <c r="C32" s="401" t="s">
        <v>692</v>
      </c>
      <c r="D32" s="398">
        <v>3</v>
      </c>
      <c r="E32" s="395">
        <v>54.3</v>
      </c>
      <c r="F32" s="399">
        <v>53.8</v>
      </c>
      <c r="G32" s="400">
        <v>55.7</v>
      </c>
      <c r="H32" s="83"/>
      <c r="I32" s="83"/>
      <c r="J32" s="83"/>
      <c r="K32" s="83"/>
      <c r="L32" s="83"/>
      <c r="M32" s="83"/>
      <c r="N32" s="83"/>
      <c r="O32" s="83"/>
      <c r="T32" s="182" t="s">
        <v>627</v>
      </c>
      <c r="U32" s="183">
        <v>55.7</v>
      </c>
      <c r="V32" s="184">
        <v>54.3</v>
      </c>
    </row>
    <row r="33" spans="1:22" ht="18" customHeight="1" thickBot="1">
      <c r="A33" s="83"/>
      <c r="B33" s="402" t="s">
        <v>7</v>
      </c>
      <c r="C33" s="403"/>
      <c r="D33" s="404">
        <v>3</v>
      </c>
      <c r="E33" s="405">
        <v>65.3</v>
      </c>
      <c r="F33" s="406">
        <v>65.400000000000006</v>
      </c>
      <c r="G33" s="407">
        <v>66.3</v>
      </c>
      <c r="H33" s="83"/>
      <c r="I33" s="83"/>
      <c r="J33" s="83"/>
      <c r="K33" s="83"/>
      <c r="L33" s="83"/>
      <c r="M33" s="83"/>
      <c r="N33" s="83"/>
      <c r="O33" s="83"/>
      <c r="T33" s="187" t="s">
        <v>628</v>
      </c>
      <c r="U33" s="188">
        <v>66.3</v>
      </c>
      <c r="V33" s="189">
        <v>65.3</v>
      </c>
    </row>
    <row r="34" spans="1:22" ht="18" customHeight="1" thickTop="1" thickBot="1">
      <c r="A34" s="83"/>
      <c r="B34" s="408" t="s">
        <v>8</v>
      </c>
      <c r="C34" s="409"/>
      <c r="D34" s="410">
        <v>25</v>
      </c>
      <c r="E34" s="411">
        <v>55.6</v>
      </c>
      <c r="F34" s="411">
        <v>55.9</v>
      </c>
      <c r="G34" s="412">
        <v>58</v>
      </c>
      <c r="H34" s="83"/>
      <c r="I34" s="83"/>
      <c r="J34" s="83"/>
      <c r="K34" s="83"/>
      <c r="L34" s="83"/>
      <c r="M34" s="83"/>
      <c r="N34" s="83"/>
      <c r="O34" s="83"/>
    </row>
    <row r="35" spans="1:22" ht="17.25" customHeight="1">
      <c r="A35" s="83"/>
      <c r="B35" s="1410">
        <v>4</v>
      </c>
      <c r="C35" s="1410"/>
      <c r="D35" s="1410"/>
      <c r="E35" s="1410"/>
      <c r="F35" s="1410"/>
      <c r="G35" s="1410"/>
      <c r="H35" s="1410"/>
      <c r="I35" s="1410"/>
      <c r="J35" s="1410"/>
      <c r="K35" s="83"/>
      <c r="L35" s="83"/>
      <c r="M35" s="83"/>
      <c r="N35" s="83"/>
      <c r="O35" s="83"/>
    </row>
    <row r="36" spans="1:22" ht="13.5" customHeight="1" thickBot="1">
      <c r="A36" s="83"/>
      <c r="B36" s="1411">
        <v>19</v>
      </c>
      <c r="C36" s="1411"/>
      <c r="D36" s="1411"/>
      <c r="E36" s="1411"/>
      <c r="F36" s="1411"/>
      <c r="G36" s="1411"/>
      <c r="H36" s="1411"/>
      <c r="I36" s="1411"/>
      <c r="J36" s="321" t="s">
        <v>690</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58</v>
      </c>
      <c r="E39" s="369">
        <v>46.6</v>
      </c>
      <c r="F39" s="369">
        <v>55.3</v>
      </c>
      <c r="G39" s="369">
        <v>60.4</v>
      </c>
      <c r="H39" s="369">
        <v>65.2</v>
      </c>
      <c r="I39" s="369">
        <v>62</v>
      </c>
      <c r="J39" s="370">
        <v>58</v>
      </c>
      <c r="L39" s="83"/>
      <c r="M39" s="83"/>
      <c r="N39" s="83"/>
      <c r="O39" s="83"/>
    </row>
    <row r="40" spans="1:22" ht="18" customHeight="1">
      <c r="A40" s="83"/>
      <c r="B40" s="365"/>
      <c r="C40" s="371" t="s">
        <v>34</v>
      </c>
      <c r="D40" s="368">
        <v>61.3</v>
      </c>
      <c r="E40" s="369">
        <v>53.3</v>
      </c>
      <c r="F40" s="369">
        <v>62.5</v>
      </c>
      <c r="G40" s="369">
        <v>60.1</v>
      </c>
      <c r="H40" s="369">
        <v>68.8</v>
      </c>
      <c r="I40" s="369">
        <v>64.099999999999994</v>
      </c>
      <c r="J40" s="370">
        <v>57.5</v>
      </c>
      <c r="L40" s="83"/>
      <c r="M40" s="83"/>
      <c r="N40" s="83"/>
      <c r="O40" s="83"/>
    </row>
    <row r="41" spans="1:22" ht="18" customHeight="1" thickBot="1">
      <c r="A41" s="83"/>
      <c r="B41" s="372"/>
      <c r="C41" s="373" t="s">
        <v>35</v>
      </c>
      <c r="D41" s="374">
        <v>54.9</v>
      </c>
      <c r="E41" s="375">
        <v>40</v>
      </c>
      <c r="F41" s="375">
        <v>48</v>
      </c>
      <c r="G41" s="375">
        <v>60.7</v>
      </c>
      <c r="H41" s="375">
        <v>61.8</v>
      </c>
      <c r="I41" s="375">
        <v>60.1</v>
      </c>
      <c r="J41" s="376">
        <v>58.5</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357</v>
      </c>
      <c r="O43" s="83"/>
    </row>
    <row r="44" spans="1:22" ht="18" customHeight="1">
      <c r="A44" s="83"/>
      <c r="B44" s="361"/>
      <c r="C44" s="362"/>
      <c r="D44" s="1317" t="s">
        <v>275</v>
      </c>
      <c r="E44" s="1317"/>
      <c r="F44" s="1317"/>
      <c r="G44" s="1317"/>
      <c r="H44" s="1317"/>
      <c r="I44" s="1317"/>
      <c r="J44" s="1317"/>
      <c r="K44" s="1348"/>
      <c r="L44" s="378" t="s">
        <v>234</v>
      </c>
      <c r="M44" s="378" t="s">
        <v>688</v>
      </c>
      <c r="N44" s="379" t="s">
        <v>72</v>
      </c>
      <c r="O44" s="83"/>
    </row>
    <row r="45" spans="1:22" ht="18" customHeight="1">
      <c r="A45" s="83"/>
      <c r="B45" s="1318" t="s">
        <v>21</v>
      </c>
      <c r="C45" s="1319"/>
      <c r="D45" s="381" t="s">
        <v>277</v>
      </c>
      <c r="E45" s="381"/>
      <c r="F45" s="381"/>
      <c r="G45" s="381"/>
      <c r="H45" s="381"/>
      <c r="I45" s="381"/>
      <c r="J45" s="381"/>
      <c r="K45" s="381"/>
      <c r="L45" s="382">
        <v>54.9</v>
      </c>
      <c r="M45" s="382">
        <v>57.2</v>
      </c>
      <c r="N45" s="383">
        <v>57.8</v>
      </c>
      <c r="O45" s="83"/>
    </row>
    <row r="46" spans="1:22" ht="18" customHeight="1">
      <c r="A46" s="83"/>
      <c r="B46" s="1320"/>
      <c r="C46" s="1321"/>
      <c r="D46" s="381" t="s">
        <v>278</v>
      </c>
      <c r="E46" s="381"/>
      <c r="F46" s="381"/>
      <c r="G46" s="381"/>
      <c r="H46" s="381"/>
      <c r="I46" s="381"/>
      <c r="J46" s="381"/>
      <c r="K46" s="381"/>
      <c r="L46" s="382">
        <v>72.099999999999994</v>
      </c>
      <c r="M46" s="382">
        <v>73.400000000000006</v>
      </c>
      <c r="N46" s="383">
        <v>73.7</v>
      </c>
      <c r="O46" s="83"/>
    </row>
    <row r="47" spans="1:22" ht="18" customHeight="1">
      <c r="A47" s="83"/>
      <c r="B47" s="1322"/>
      <c r="C47" s="1323"/>
      <c r="D47" s="381" t="s">
        <v>279</v>
      </c>
      <c r="E47" s="381"/>
      <c r="F47" s="381"/>
      <c r="G47" s="381"/>
      <c r="H47" s="381"/>
      <c r="I47" s="381"/>
      <c r="J47" s="381"/>
      <c r="K47" s="381"/>
      <c r="L47" s="382">
        <v>84.5</v>
      </c>
      <c r="M47" s="382">
        <v>85</v>
      </c>
      <c r="N47" s="383">
        <v>86.6</v>
      </c>
      <c r="O47" s="83"/>
    </row>
    <row r="48" spans="1:22" ht="18" customHeight="1">
      <c r="A48" s="83"/>
      <c r="B48" s="1318" t="s">
        <v>693</v>
      </c>
      <c r="C48" s="1319"/>
      <c r="D48" s="381" t="s">
        <v>631</v>
      </c>
      <c r="E48" s="381"/>
      <c r="F48" s="381"/>
      <c r="G48" s="381"/>
      <c r="H48" s="381"/>
      <c r="I48" s="381"/>
      <c r="J48" s="381"/>
      <c r="K48" s="381"/>
      <c r="L48" s="382">
        <v>47.4</v>
      </c>
      <c r="M48" s="382">
        <v>46.8</v>
      </c>
      <c r="N48" s="383">
        <v>47.6</v>
      </c>
      <c r="O48" s="83"/>
    </row>
    <row r="49" spans="1:15" ht="18" customHeight="1">
      <c r="A49" s="83"/>
      <c r="B49" s="1322"/>
      <c r="C49" s="1323"/>
      <c r="D49" s="381" t="s">
        <v>282</v>
      </c>
      <c r="E49" s="381"/>
      <c r="F49" s="381"/>
      <c r="G49" s="381"/>
      <c r="H49" s="381"/>
      <c r="I49" s="381"/>
      <c r="J49" s="381"/>
      <c r="K49" s="381"/>
      <c r="L49" s="382">
        <v>35.6</v>
      </c>
      <c r="M49" s="382">
        <v>37</v>
      </c>
      <c r="N49" s="383">
        <v>43</v>
      </c>
      <c r="O49" s="83"/>
    </row>
    <row r="50" spans="1:15" ht="18" customHeight="1">
      <c r="A50" s="83"/>
      <c r="B50" s="1403" t="s">
        <v>283</v>
      </c>
      <c r="C50" s="1404"/>
      <c r="D50" s="381" t="s">
        <v>284</v>
      </c>
      <c r="E50" s="381"/>
      <c r="F50" s="381"/>
      <c r="G50" s="381"/>
      <c r="H50" s="381"/>
      <c r="I50" s="381"/>
      <c r="J50" s="381"/>
      <c r="K50" s="413"/>
      <c r="L50" s="382">
        <v>54.7</v>
      </c>
      <c r="M50" s="382">
        <v>53.2</v>
      </c>
      <c r="N50" s="383">
        <v>52.6</v>
      </c>
      <c r="O50" s="83"/>
    </row>
    <row r="51" spans="1:15" ht="18" customHeight="1">
      <c r="A51" s="83"/>
      <c r="B51" s="1405"/>
      <c r="C51" s="1406"/>
      <c r="D51" s="381" t="s">
        <v>285</v>
      </c>
      <c r="E51" s="381"/>
      <c r="F51" s="381"/>
      <c r="G51" s="381"/>
      <c r="H51" s="381"/>
      <c r="I51" s="381"/>
      <c r="J51" s="381"/>
      <c r="K51" s="413"/>
      <c r="L51" s="382">
        <v>53.6</v>
      </c>
      <c r="M51" s="382">
        <v>51.3</v>
      </c>
      <c r="N51" s="383">
        <v>53.5</v>
      </c>
      <c r="O51" s="83"/>
    </row>
    <row r="52" spans="1:15" ht="18" customHeight="1">
      <c r="A52" s="83"/>
      <c r="B52" s="1405"/>
      <c r="C52" s="1406"/>
      <c r="D52" s="381" t="s">
        <v>286</v>
      </c>
      <c r="E52" s="381"/>
      <c r="F52" s="381"/>
      <c r="G52" s="381"/>
      <c r="H52" s="381"/>
      <c r="I52" s="381"/>
      <c r="J52" s="381"/>
      <c r="K52" s="413"/>
      <c r="L52" s="382">
        <v>63.1</v>
      </c>
      <c r="M52" s="382">
        <v>64.400000000000006</v>
      </c>
      <c r="N52" s="383">
        <v>67.3</v>
      </c>
      <c r="O52" s="83"/>
    </row>
    <row r="53" spans="1:15" ht="18" customHeight="1">
      <c r="A53" s="83"/>
      <c r="B53" s="1405"/>
      <c r="C53" s="1406"/>
      <c r="D53" s="381" t="s">
        <v>287</v>
      </c>
      <c r="E53" s="381"/>
      <c r="F53" s="381"/>
      <c r="G53" s="381"/>
      <c r="H53" s="381"/>
      <c r="I53" s="381"/>
      <c r="J53" s="381"/>
      <c r="K53" s="413"/>
      <c r="L53" s="382">
        <v>3.9</v>
      </c>
      <c r="M53" s="382">
        <v>3.9</v>
      </c>
      <c r="N53" s="383">
        <v>3.5</v>
      </c>
      <c r="O53" s="83"/>
    </row>
    <row r="54" spans="1:15" ht="18" customHeight="1">
      <c r="A54" s="83"/>
      <c r="B54" s="1405"/>
      <c r="C54" s="1406"/>
      <c r="D54" s="381" t="s">
        <v>672</v>
      </c>
      <c r="E54" s="381"/>
      <c r="F54" s="381"/>
      <c r="G54" s="381"/>
      <c r="H54" s="381"/>
      <c r="I54" s="381"/>
      <c r="J54" s="381"/>
      <c r="K54" s="413"/>
      <c r="L54" s="382">
        <v>11.4</v>
      </c>
      <c r="M54" s="382">
        <v>11.5</v>
      </c>
      <c r="N54" s="383">
        <v>9.4</v>
      </c>
      <c r="O54" s="83"/>
    </row>
    <row r="55" spans="1:15" ht="18" customHeight="1">
      <c r="A55" s="83"/>
      <c r="B55" s="1405"/>
      <c r="C55" s="1406"/>
      <c r="D55" s="381" t="s">
        <v>289</v>
      </c>
      <c r="E55" s="381"/>
      <c r="F55" s="381"/>
      <c r="G55" s="381"/>
      <c r="H55" s="381"/>
      <c r="I55" s="381"/>
      <c r="J55" s="381"/>
      <c r="K55" s="413"/>
      <c r="L55" s="382">
        <v>31.6</v>
      </c>
      <c r="M55" s="382">
        <v>34</v>
      </c>
      <c r="N55" s="383">
        <v>36.299999999999997</v>
      </c>
      <c r="O55" s="83"/>
    </row>
    <row r="56" spans="1:15" ht="18" customHeight="1">
      <c r="A56" s="83"/>
      <c r="B56" s="1405"/>
      <c r="C56" s="1406"/>
      <c r="D56" s="381" t="s">
        <v>633</v>
      </c>
      <c r="E56" s="381"/>
      <c r="F56" s="381"/>
      <c r="G56" s="381"/>
      <c r="H56" s="381"/>
      <c r="I56" s="381"/>
      <c r="J56" s="381"/>
      <c r="K56" s="413"/>
      <c r="L56" s="382">
        <v>32.200000000000003</v>
      </c>
      <c r="M56" s="382">
        <v>31.7</v>
      </c>
      <c r="N56" s="383">
        <v>34.5</v>
      </c>
      <c r="O56" s="83"/>
    </row>
    <row r="57" spans="1:15" ht="18" customHeight="1">
      <c r="A57" s="83"/>
      <c r="B57" s="1407"/>
      <c r="C57" s="1408"/>
      <c r="D57" s="381" t="s">
        <v>634</v>
      </c>
      <c r="E57" s="381"/>
      <c r="F57" s="381"/>
      <c r="G57" s="381"/>
      <c r="H57" s="381"/>
      <c r="I57" s="381"/>
      <c r="J57" s="381"/>
      <c r="K57" s="413"/>
      <c r="L57" s="382">
        <v>25.6</v>
      </c>
      <c r="M57" s="382">
        <v>30</v>
      </c>
      <c r="N57" s="383">
        <v>29</v>
      </c>
      <c r="O57" s="83"/>
    </row>
    <row r="58" spans="1:15" ht="18" customHeight="1">
      <c r="A58" s="83"/>
      <c r="B58" s="1318" t="s">
        <v>424</v>
      </c>
      <c r="C58" s="1319"/>
      <c r="D58" s="414" t="s">
        <v>291</v>
      </c>
      <c r="E58" s="414"/>
      <c r="F58" s="414"/>
      <c r="G58" s="414"/>
      <c r="H58" s="414"/>
      <c r="I58" s="414"/>
      <c r="J58" s="415"/>
      <c r="K58" s="415"/>
      <c r="L58" s="382">
        <v>73.7</v>
      </c>
      <c r="M58" s="382">
        <v>76.400000000000006</v>
      </c>
      <c r="N58" s="383">
        <v>76.099999999999994</v>
      </c>
      <c r="O58" s="83"/>
    </row>
    <row r="59" spans="1:15" ht="18" customHeight="1">
      <c r="A59" s="83"/>
      <c r="B59" s="1322"/>
      <c r="C59" s="1323"/>
      <c r="D59" s="401" t="s">
        <v>292</v>
      </c>
      <c r="E59" s="381"/>
      <c r="F59" s="381"/>
      <c r="G59" s="381"/>
      <c r="H59" s="381"/>
      <c r="I59" s="381"/>
      <c r="J59" s="381"/>
      <c r="K59" s="413"/>
      <c r="L59" s="382">
        <v>37.1</v>
      </c>
      <c r="M59" s="382">
        <v>39</v>
      </c>
      <c r="N59" s="383">
        <v>37.1</v>
      </c>
      <c r="O59" s="83"/>
    </row>
    <row r="60" spans="1:15" ht="18" customHeight="1">
      <c r="A60" s="83"/>
      <c r="B60" s="1318" t="s">
        <v>293</v>
      </c>
      <c r="C60" s="1319"/>
      <c r="D60" s="381" t="s">
        <v>294</v>
      </c>
      <c r="E60" s="381"/>
      <c r="F60" s="381"/>
      <c r="G60" s="381"/>
      <c r="H60" s="381"/>
      <c r="I60" s="381"/>
      <c r="J60" s="381"/>
      <c r="K60" s="413"/>
      <c r="L60" s="382">
        <v>62.4</v>
      </c>
      <c r="M60" s="382">
        <v>63.5</v>
      </c>
      <c r="N60" s="383">
        <v>67.2</v>
      </c>
      <c r="O60" s="83"/>
    </row>
    <row r="61" spans="1:15" ht="18" customHeight="1">
      <c r="A61" s="83"/>
      <c r="B61" s="1322"/>
      <c r="C61" s="1323"/>
      <c r="D61" s="381" t="s">
        <v>295</v>
      </c>
      <c r="E61" s="381"/>
      <c r="F61" s="381"/>
      <c r="G61" s="381"/>
      <c r="H61" s="381"/>
      <c r="I61" s="381"/>
      <c r="J61" s="381"/>
      <c r="K61" s="413"/>
      <c r="L61" s="382">
        <v>6.6</v>
      </c>
      <c r="M61" s="382">
        <v>6.1</v>
      </c>
      <c r="N61" s="383">
        <v>5.9</v>
      </c>
      <c r="O61" s="83"/>
    </row>
    <row r="62" spans="1:15" ht="18" customHeight="1">
      <c r="A62" s="83"/>
      <c r="B62" s="1318" t="s">
        <v>300</v>
      </c>
      <c r="C62" s="1319"/>
      <c r="D62" s="381" t="s">
        <v>395</v>
      </c>
      <c r="E62" s="381"/>
      <c r="F62" s="381"/>
      <c r="G62" s="381"/>
      <c r="H62" s="381"/>
      <c r="I62" s="381"/>
      <c r="J62" s="381"/>
      <c r="K62" s="413"/>
      <c r="L62" s="382">
        <v>78.599999999999994</v>
      </c>
      <c r="M62" s="382">
        <v>78.5</v>
      </c>
      <c r="N62" s="383">
        <v>74.7</v>
      </c>
      <c r="O62" s="83"/>
    </row>
    <row r="63" spans="1:15" ht="18" customHeight="1">
      <c r="A63" s="83"/>
      <c r="B63" s="1320"/>
      <c r="C63" s="1321"/>
      <c r="D63" s="381" t="s">
        <v>302</v>
      </c>
      <c r="E63" s="381"/>
      <c r="F63" s="381"/>
      <c r="G63" s="381"/>
      <c r="H63" s="381"/>
      <c r="I63" s="381"/>
      <c r="J63" s="381"/>
      <c r="K63" s="413"/>
      <c r="L63" s="382">
        <v>47.1</v>
      </c>
      <c r="M63" s="382">
        <v>48.3</v>
      </c>
      <c r="N63" s="383">
        <v>45.2</v>
      </c>
      <c r="O63" s="83"/>
    </row>
    <row r="64" spans="1:15" ht="18" customHeight="1" thickBot="1">
      <c r="A64" s="83"/>
      <c r="B64" s="1343"/>
      <c r="C64" s="1344"/>
      <c r="D64" s="385" t="s">
        <v>303</v>
      </c>
      <c r="E64" s="385"/>
      <c r="F64" s="385"/>
      <c r="G64" s="385"/>
      <c r="H64" s="385"/>
      <c r="I64" s="385"/>
      <c r="J64" s="385"/>
      <c r="K64" s="416"/>
      <c r="L64" s="386">
        <v>15</v>
      </c>
      <c r="M64" s="386">
        <v>16</v>
      </c>
      <c r="N64" s="387">
        <v>15.1</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1725</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549</v>
      </c>
      <c r="E5" s="1409">
        <v>2.1960000000000002</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15.8</v>
      </c>
      <c r="F9" s="369">
        <v>18.2</v>
      </c>
      <c r="G9" s="369">
        <v>16.399999999999999</v>
      </c>
      <c r="H9" s="369">
        <v>16.600000000000001</v>
      </c>
      <c r="I9" s="369">
        <v>19.7</v>
      </c>
      <c r="J9" s="370">
        <v>13.3</v>
      </c>
      <c r="K9" s="83"/>
      <c r="L9" s="83"/>
      <c r="M9" s="83"/>
      <c r="N9" s="83"/>
      <c r="O9" s="83"/>
    </row>
    <row r="10" spans="1:15" ht="18" customHeight="1">
      <c r="A10" s="83"/>
      <c r="B10" s="365"/>
      <c r="C10" s="371" t="s">
        <v>34</v>
      </c>
      <c r="D10" s="368">
        <v>48.8</v>
      </c>
      <c r="E10" s="369">
        <v>8</v>
      </c>
      <c r="F10" s="369">
        <v>9.1</v>
      </c>
      <c r="G10" s="369">
        <v>8.1999999999999993</v>
      </c>
      <c r="H10" s="369">
        <v>8.1999999999999993</v>
      </c>
      <c r="I10" s="369">
        <v>9.5</v>
      </c>
      <c r="J10" s="370">
        <v>5.8</v>
      </c>
      <c r="K10" s="83"/>
      <c r="L10" s="83"/>
      <c r="M10" s="83"/>
      <c r="N10" s="83"/>
      <c r="O10" s="83"/>
    </row>
    <row r="11" spans="1:15" ht="18" customHeight="1" thickBot="1">
      <c r="A11" s="83"/>
      <c r="B11" s="372"/>
      <c r="C11" s="373" t="s">
        <v>35</v>
      </c>
      <c r="D11" s="374">
        <v>51.2</v>
      </c>
      <c r="E11" s="375">
        <v>7.8</v>
      </c>
      <c r="F11" s="375">
        <v>9.1</v>
      </c>
      <c r="G11" s="375">
        <v>8.1999999999999993</v>
      </c>
      <c r="H11" s="375">
        <v>8.4</v>
      </c>
      <c r="I11" s="375">
        <v>10.199999999999999</v>
      </c>
      <c r="J11" s="376">
        <v>7.5</v>
      </c>
      <c r="K11" s="83"/>
      <c r="L11" s="83"/>
      <c r="M11" s="83"/>
      <c r="N11" s="83"/>
      <c r="O11" s="83"/>
    </row>
    <row r="12" spans="1:15" ht="15" customHeight="1" thickBot="1">
      <c r="A12" s="83"/>
      <c r="B12" s="83"/>
      <c r="C12" s="83"/>
      <c r="D12" s="83"/>
      <c r="E12" s="83"/>
      <c r="F12" s="83"/>
      <c r="G12" s="83"/>
      <c r="H12" s="83"/>
      <c r="I12" s="83"/>
      <c r="J12" s="98" t="s">
        <v>694</v>
      </c>
      <c r="K12" s="83"/>
      <c r="L12" s="83"/>
      <c r="M12" s="83"/>
      <c r="N12" s="83"/>
      <c r="O12" s="83"/>
    </row>
    <row r="13" spans="1:15" ht="18" customHeight="1">
      <c r="A13" s="83"/>
      <c r="B13" s="1325" t="s">
        <v>275</v>
      </c>
      <c r="C13" s="1317"/>
      <c r="D13" s="1317"/>
      <c r="E13" s="1317"/>
      <c r="F13" s="377"/>
      <c r="G13" s="377"/>
      <c r="H13" s="378" t="s">
        <v>234</v>
      </c>
      <c r="I13" s="378" t="s">
        <v>688</v>
      </c>
      <c r="J13" s="379" t="s">
        <v>73</v>
      </c>
      <c r="K13" s="83"/>
      <c r="L13" s="83"/>
      <c r="M13" s="83"/>
      <c r="N13" s="83"/>
      <c r="O13" s="83"/>
    </row>
    <row r="14" spans="1:15" ht="18" customHeight="1">
      <c r="A14" s="83"/>
      <c r="B14" s="380" t="s">
        <v>695</v>
      </c>
      <c r="C14" s="381"/>
      <c r="D14" s="381"/>
      <c r="E14" s="381"/>
      <c r="F14" s="381"/>
      <c r="G14" s="381"/>
      <c r="H14" s="382">
        <v>5.9</v>
      </c>
      <c r="I14" s="382">
        <v>6.6</v>
      </c>
      <c r="J14" s="383">
        <v>6.6</v>
      </c>
      <c r="K14" s="83"/>
      <c r="L14" s="83"/>
      <c r="M14" s="83"/>
      <c r="N14" s="83"/>
      <c r="O14" s="83"/>
    </row>
    <row r="15" spans="1:15" ht="18" customHeight="1">
      <c r="A15" s="83"/>
      <c r="B15" s="380" t="s">
        <v>564</v>
      </c>
      <c r="C15" s="381"/>
      <c r="D15" s="381"/>
      <c r="E15" s="381"/>
      <c r="F15" s="381"/>
      <c r="G15" s="381"/>
      <c r="H15" s="382">
        <v>33.1</v>
      </c>
      <c r="I15" s="382">
        <v>31.1</v>
      </c>
      <c r="J15" s="383">
        <v>33</v>
      </c>
      <c r="K15" s="83"/>
      <c r="L15" s="83"/>
      <c r="M15" s="83"/>
      <c r="N15" s="83"/>
      <c r="O15" s="83"/>
    </row>
    <row r="16" spans="1:15" ht="18" customHeight="1">
      <c r="A16" s="83"/>
      <c r="B16" s="380" t="s">
        <v>565</v>
      </c>
      <c r="C16" s="381"/>
      <c r="D16" s="381"/>
      <c r="E16" s="381"/>
      <c r="F16" s="381"/>
      <c r="G16" s="381"/>
      <c r="H16" s="382">
        <v>28.5</v>
      </c>
      <c r="I16" s="382">
        <v>27.6</v>
      </c>
      <c r="J16" s="383">
        <v>28.4</v>
      </c>
      <c r="K16" s="83"/>
      <c r="L16" s="83"/>
      <c r="M16" s="83"/>
      <c r="N16" s="83"/>
      <c r="O16" s="83"/>
    </row>
    <row r="17" spans="1:22" ht="18" customHeight="1" thickBot="1">
      <c r="A17" s="83"/>
      <c r="B17" s="384" t="s">
        <v>566</v>
      </c>
      <c r="C17" s="385"/>
      <c r="D17" s="385"/>
      <c r="E17" s="385"/>
      <c r="F17" s="385"/>
      <c r="G17" s="385"/>
      <c r="H17" s="386">
        <v>42.8</v>
      </c>
      <c r="I17" s="386">
        <v>40.700000000000003</v>
      </c>
      <c r="J17" s="387">
        <v>45</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694</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688</v>
      </c>
      <c r="G24" s="389"/>
      <c r="H24" s="83"/>
      <c r="I24" s="83"/>
      <c r="J24" s="83"/>
      <c r="K24" s="83"/>
      <c r="L24" s="83"/>
      <c r="M24" s="83"/>
      <c r="N24" s="83"/>
      <c r="O24" s="83"/>
    </row>
    <row r="25" spans="1:22" ht="18" customHeight="1">
      <c r="A25" s="83"/>
      <c r="B25" s="1330"/>
      <c r="C25" s="1331"/>
      <c r="D25" s="1334"/>
      <c r="E25" s="344"/>
      <c r="F25" s="344" t="s">
        <v>621</v>
      </c>
      <c r="G25" s="391" t="s">
        <v>73</v>
      </c>
      <c r="H25" s="83"/>
      <c r="I25" s="83"/>
      <c r="J25" s="83"/>
      <c r="K25" s="83"/>
      <c r="L25" s="83"/>
      <c r="M25" s="83"/>
      <c r="N25" s="83"/>
      <c r="O25" s="83"/>
      <c r="T25" s="179"/>
      <c r="U25" s="180" t="s">
        <v>73</v>
      </c>
      <c r="V25" s="181" t="s">
        <v>234</v>
      </c>
    </row>
    <row r="26" spans="1:22" ht="18" customHeight="1">
      <c r="A26" s="83"/>
      <c r="B26" s="392" t="s">
        <v>1</v>
      </c>
      <c r="C26" s="393"/>
      <c r="D26" s="394">
        <v>2</v>
      </c>
      <c r="E26" s="395">
        <v>51</v>
      </c>
      <c r="F26" s="396">
        <v>51.9</v>
      </c>
      <c r="G26" s="397">
        <v>51.5</v>
      </c>
      <c r="H26" s="83"/>
      <c r="I26" s="83"/>
      <c r="J26" s="83"/>
      <c r="K26" s="83"/>
      <c r="L26" s="83"/>
      <c r="M26" s="83"/>
      <c r="N26" s="83"/>
      <c r="O26" s="83"/>
      <c r="T26" s="182" t="s">
        <v>622</v>
      </c>
      <c r="U26" s="183">
        <v>51.5</v>
      </c>
      <c r="V26" s="184">
        <v>51</v>
      </c>
    </row>
    <row r="27" spans="1:22" ht="18" customHeight="1">
      <c r="A27" s="83"/>
      <c r="B27" s="380" t="s">
        <v>2</v>
      </c>
      <c r="C27" s="381"/>
      <c r="D27" s="398">
        <v>2</v>
      </c>
      <c r="E27" s="395">
        <v>50.4</v>
      </c>
      <c r="F27" s="399">
        <v>50.3</v>
      </c>
      <c r="G27" s="400">
        <v>51.6</v>
      </c>
      <c r="H27" s="83"/>
      <c r="I27" s="83"/>
      <c r="J27" s="83"/>
      <c r="K27" s="83"/>
      <c r="L27" s="83"/>
      <c r="M27" s="83"/>
      <c r="N27" s="83"/>
      <c r="O27" s="83"/>
      <c r="T27" s="182" t="s">
        <v>623</v>
      </c>
      <c r="U27" s="183">
        <v>51.6</v>
      </c>
      <c r="V27" s="184">
        <v>50.4</v>
      </c>
    </row>
    <row r="28" spans="1:22" ht="18" customHeight="1">
      <c r="A28" s="83"/>
      <c r="B28" s="1345" t="s">
        <v>410</v>
      </c>
      <c r="C28" s="401" t="s">
        <v>4</v>
      </c>
      <c r="D28" s="398">
        <v>3</v>
      </c>
      <c r="E28" s="395">
        <v>72.900000000000006</v>
      </c>
      <c r="F28" s="399">
        <v>73.5</v>
      </c>
      <c r="G28" s="400">
        <v>73.3</v>
      </c>
      <c r="H28" s="83"/>
      <c r="I28" s="83"/>
      <c r="J28" s="83"/>
      <c r="K28" s="83"/>
      <c r="L28" s="83"/>
      <c r="M28" s="83"/>
      <c r="N28" s="83"/>
      <c r="O28" s="83"/>
      <c r="T28" s="186" t="s">
        <v>411</v>
      </c>
      <c r="U28" s="183">
        <v>73.3</v>
      </c>
      <c r="V28" s="184">
        <v>72.900000000000006</v>
      </c>
    </row>
    <row r="29" spans="1:22" ht="18" customHeight="1">
      <c r="A29" s="83"/>
      <c r="B29" s="1346"/>
      <c r="C29" s="401" t="s">
        <v>5</v>
      </c>
      <c r="D29" s="398">
        <v>6</v>
      </c>
      <c r="E29" s="395">
        <v>48.8</v>
      </c>
      <c r="F29" s="399">
        <v>49.1</v>
      </c>
      <c r="G29" s="400">
        <v>49.3</v>
      </c>
      <c r="H29" s="83"/>
      <c r="I29" s="83"/>
      <c r="J29" s="83"/>
      <c r="K29" s="83"/>
      <c r="L29" s="83"/>
      <c r="M29" s="83"/>
      <c r="N29" s="83"/>
      <c r="O29" s="83"/>
      <c r="T29" s="186" t="s">
        <v>412</v>
      </c>
      <c r="U29" s="183">
        <v>49.3</v>
      </c>
      <c r="V29" s="184">
        <v>48.8</v>
      </c>
    </row>
    <row r="30" spans="1:22" ht="18" customHeight="1">
      <c r="A30" s="83"/>
      <c r="B30" s="1346"/>
      <c r="C30" s="401" t="s">
        <v>6</v>
      </c>
      <c r="D30" s="398">
        <v>3</v>
      </c>
      <c r="E30" s="395">
        <v>52.5</v>
      </c>
      <c r="F30" s="399">
        <v>53.1</v>
      </c>
      <c r="G30" s="400">
        <v>51.6</v>
      </c>
      <c r="H30" s="83"/>
      <c r="I30" s="83"/>
      <c r="J30" s="83"/>
      <c r="K30" s="83"/>
      <c r="L30" s="83"/>
      <c r="M30" s="83"/>
      <c r="N30" s="83"/>
      <c r="O30" s="83"/>
      <c r="T30" s="182" t="s">
        <v>624</v>
      </c>
      <c r="U30" s="183">
        <v>51.6</v>
      </c>
      <c r="V30" s="184">
        <v>52.5</v>
      </c>
    </row>
    <row r="31" spans="1:22" ht="18" customHeight="1">
      <c r="A31" s="83"/>
      <c r="B31" s="1346"/>
      <c r="C31" s="401" t="s">
        <v>223</v>
      </c>
      <c r="D31" s="398">
        <v>3</v>
      </c>
      <c r="E31" s="395">
        <v>53.3</v>
      </c>
      <c r="F31" s="399">
        <v>53.7</v>
      </c>
      <c r="G31" s="400">
        <v>53.6</v>
      </c>
      <c r="H31" s="83"/>
      <c r="I31" s="83"/>
      <c r="J31" s="83"/>
      <c r="K31" s="83"/>
      <c r="L31" s="83"/>
      <c r="M31" s="83"/>
      <c r="N31" s="83"/>
      <c r="O31" s="83"/>
      <c r="T31" s="182" t="s">
        <v>414</v>
      </c>
      <c r="U31" s="183">
        <v>53.6</v>
      </c>
      <c r="V31" s="184">
        <v>53.3</v>
      </c>
    </row>
    <row r="32" spans="1:22" ht="18" customHeight="1">
      <c r="A32" s="83"/>
      <c r="B32" s="1347"/>
      <c r="C32" s="401" t="s">
        <v>626</v>
      </c>
      <c r="D32" s="398">
        <v>3</v>
      </c>
      <c r="E32" s="395">
        <v>54.3</v>
      </c>
      <c r="F32" s="399">
        <v>53.8</v>
      </c>
      <c r="G32" s="400">
        <v>54.6</v>
      </c>
      <c r="H32" s="83"/>
      <c r="I32" s="83"/>
      <c r="J32" s="83"/>
      <c r="K32" s="83"/>
      <c r="L32" s="83"/>
      <c r="M32" s="83"/>
      <c r="N32" s="83"/>
      <c r="O32" s="83"/>
      <c r="T32" s="182" t="s">
        <v>627</v>
      </c>
      <c r="U32" s="183">
        <v>54.6</v>
      </c>
      <c r="V32" s="184">
        <v>54.3</v>
      </c>
    </row>
    <row r="33" spans="1:22" ht="18" customHeight="1" thickBot="1">
      <c r="A33" s="83"/>
      <c r="B33" s="402" t="s">
        <v>7</v>
      </c>
      <c r="C33" s="403"/>
      <c r="D33" s="404">
        <v>3</v>
      </c>
      <c r="E33" s="405">
        <v>65.3</v>
      </c>
      <c r="F33" s="406">
        <v>65.400000000000006</v>
      </c>
      <c r="G33" s="407">
        <v>65.5</v>
      </c>
      <c r="H33" s="83"/>
      <c r="I33" s="83"/>
      <c r="J33" s="83"/>
      <c r="K33" s="83"/>
      <c r="L33" s="83"/>
      <c r="M33" s="83"/>
      <c r="N33" s="83"/>
      <c r="O33" s="83"/>
      <c r="T33" s="187" t="s">
        <v>628</v>
      </c>
      <c r="U33" s="188">
        <v>65.5</v>
      </c>
      <c r="V33" s="189">
        <v>65.3</v>
      </c>
    </row>
    <row r="34" spans="1:22" ht="18" customHeight="1" thickTop="1" thickBot="1">
      <c r="A34" s="83"/>
      <c r="B34" s="408" t="s">
        <v>8</v>
      </c>
      <c r="C34" s="409"/>
      <c r="D34" s="410">
        <v>25</v>
      </c>
      <c r="E34" s="411">
        <v>55.6</v>
      </c>
      <c r="F34" s="411">
        <v>55.9</v>
      </c>
      <c r="G34" s="412">
        <v>55.9</v>
      </c>
      <c r="H34" s="83"/>
      <c r="I34" s="83"/>
      <c r="J34" s="83"/>
      <c r="K34" s="83"/>
      <c r="L34" s="83"/>
      <c r="M34" s="83"/>
      <c r="N34" s="83"/>
      <c r="O34" s="83"/>
    </row>
    <row r="35" spans="1:22" ht="17.25" customHeight="1">
      <c r="A35" s="83"/>
      <c r="B35" s="1410">
        <v>20</v>
      </c>
      <c r="C35" s="1410"/>
      <c r="D35" s="1410"/>
      <c r="E35" s="1410"/>
      <c r="F35" s="1410"/>
      <c r="G35" s="1410"/>
      <c r="H35" s="1410"/>
      <c r="I35" s="1410"/>
      <c r="J35" s="1410"/>
      <c r="K35" s="83"/>
      <c r="L35" s="83"/>
      <c r="M35" s="83"/>
      <c r="N35" s="83"/>
      <c r="O35" s="83"/>
    </row>
    <row r="36" spans="1:22" ht="13.5" customHeight="1" thickBot="1">
      <c r="A36" s="83"/>
      <c r="B36" s="1411">
        <v>6</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55.9</v>
      </c>
      <c r="E39" s="369">
        <v>44.6</v>
      </c>
      <c r="F39" s="369">
        <v>50.2</v>
      </c>
      <c r="G39" s="369">
        <v>56.5</v>
      </c>
      <c r="H39" s="369">
        <v>60.4</v>
      </c>
      <c r="I39" s="369">
        <v>61.8</v>
      </c>
      <c r="J39" s="370">
        <v>62.3</v>
      </c>
      <c r="L39" s="83"/>
      <c r="M39" s="83"/>
      <c r="N39" s="83"/>
      <c r="O39" s="83"/>
    </row>
    <row r="40" spans="1:22" ht="18" customHeight="1">
      <c r="A40" s="83"/>
      <c r="B40" s="365"/>
      <c r="C40" s="371" t="s">
        <v>34</v>
      </c>
      <c r="D40" s="368">
        <v>57.6</v>
      </c>
      <c r="E40" s="369">
        <v>49</v>
      </c>
      <c r="F40" s="369">
        <v>52.9</v>
      </c>
      <c r="G40" s="369">
        <v>55.5</v>
      </c>
      <c r="H40" s="369">
        <v>59.4</v>
      </c>
      <c r="I40" s="369">
        <v>62.5</v>
      </c>
      <c r="J40" s="370">
        <v>69.5</v>
      </c>
      <c r="L40" s="83"/>
      <c r="M40" s="83"/>
      <c r="N40" s="83"/>
      <c r="O40" s="83"/>
    </row>
    <row r="41" spans="1:22" ht="18" customHeight="1" thickBot="1">
      <c r="A41" s="83"/>
      <c r="B41" s="372"/>
      <c r="C41" s="373" t="s">
        <v>35</v>
      </c>
      <c r="D41" s="374">
        <v>54.3</v>
      </c>
      <c r="E41" s="375">
        <v>40</v>
      </c>
      <c r="F41" s="375">
        <v>47.4</v>
      </c>
      <c r="G41" s="375">
        <v>57.5</v>
      </c>
      <c r="H41" s="375">
        <v>61.3</v>
      </c>
      <c r="I41" s="375">
        <v>61.2</v>
      </c>
      <c r="J41" s="376">
        <v>56.7</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688</v>
      </c>
      <c r="N44" s="379" t="s">
        <v>73</v>
      </c>
      <c r="O44" s="83"/>
    </row>
    <row r="45" spans="1:22" ht="18" customHeight="1">
      <c r="A45" s="83"/>
      <c r="B45" s="1318" t="s">
        <v>21</v>
      </c>
      <c r="C45" s="1319"/>
      <c r="D45" s="381" t="s">
        <v>277</v>
      </c>
      <c r="E45" s="381"/>
      <c r="F45" s="381"/>
      <c r="G45" s="381"/>
      <c r="H45" s="381"/>
      <c r="I45" s="381"/>
      <c r="J45" s="381"/>
      <c r="K45" s="381"/>
      <c r="L45" s="382">
        <v>54.9</v>
      </c>
      <c r="M45" s="382">
        <v>57.2</v>
      </c>
      <c r="N45" s="383">
        <v>57.2</v>
      </c>
      <c r="O45" s="83"/>
    </row>
    <row r="46" spans="1:22" ht="18" customHeight="1">
      <c r="A46" s="83"/>
      <c r="B46" s="1320"/>
      <c r="C46" s="1321"/>
      <c r="D46" s="381" t="s">
        <v>278</v>
      </c>
      <c r="E46" s="381"/>
      <c r="F46" s="381"/>
      <c r="G46" s="381"/>
      <c r="H46" s="381"/>
      <c r="I46" s="381"/>
      <c r="J46" s="381"/>
      <c r="K46" s="381"/>
      <c r="L46" s="382">
        <v>72.099999999999994</v>
      </c>
      <c r="M46" s="382">
        <v>73.400000000000006</v>
      </c>
      <c r="N46" s="383">
        <v>72.7</v>
      </c>
      <c r="O46" s="83"/>
    </row>
    <row r="47" spans="1:22" ht="18" customHeight="1">
      <c r="A47" s="83"/>
      <c r="B47" s="1322"/>
      <c r="C47" s="1323"/>
      <c r="D47" s="381" t="s">
        <v>279</v>
      </c>
      <c r="E47" s="381"/>
      <c r="F47" s="381"/>
      <c r="G47" s="381"/>
      <c r="H47" s="381"/>
      <c r="I47" s="381"/>
      <c r="J47" s="381"/>
      <c r="K47" s="381"/>
      <c r="L47" s="382">
        <v>84.5</v>
      </c>
      <c r="M47" s="382">
        <v>85</v>
      </c>
      <c r="N47" s="383">
        <v>85.8</v>
      </c>
      <c r="O47" s="83"/>
    </row>
    <row r="48" spans="1:22" ht="18" customHeight="1">
      <c r="A48" s="83"/>
      <c r="B48" s="1318" t="s">
        <v>630</v>
      </c>
      <c r="C48" s="1319"/>
      <c r="D48" s="381" t="s">
        <v>631</v>
      </c>
      <c r="E48" s="381"/>
      <c r="F48" s="381"/>
      <c r="G48" s="381"/>
      <c r="H48" s="381"/>
      <c r="I48" s="381"/>
      <c r="J48" s="381"/>
      <c r="K48" s="381"/>
      <c r="L48" s="382">
        <v>47.4</v>
      </c>
      <c r="M48" s="382">
        <v>46.8</v>
      </c>
      <c r="N48" s="383">
        <v>43.7</v>
      </c>
      <c r="O48" s="83"/>
    </row>
    <row r="49" spans="1:15" ht="18" customHeight="1">
      <c r="A49" s="83"/>
      <c r="B49" s="1322"/>
      <c r="C49" s="1323"/>
      <c r="D49" s="381" t="s">
        <v>282</v>
      </c>
      <c r="E49" s="381"/>
      <c r="F49" s="381"/>
      <c r="G49" s="381"/>
      <c r="H49" s="381"/>
      <c r="I49" s="381"/>
      <c r="J49" s="381"/>
      <c r="K49" s="381"/>
      <c r="L49" s="382">
        <v>35.6</v>
      </c>
      <c r="M49" s="382">
        <v>37</v>
      </c>
      <c r="N49" s="383">
        <v>34.5</v>
      </c>
      <c r="O49" s="83"/>
    </row>
    <row r="50" spans="1:15" ht="18" customHeight="1">
      <c r="A50" s="83"/>
      <c r="B50" s="1403" t="s">
        <v>283</v>
      </c>
      <c r="C50" s="1404"/>
      <c r="D50" s="381" t="s">
        <v>284</v>
      </c>
      <c r="E50" s="381"/>
      <c r="F50" s="381"/>
      <c r="G50" s="381"/>
      <c r="H50" s="381"/>
      <c r="I50" s="381"/>
      <c r="J50" s="381"/>
      <c r="K50" s="413"/>
      <c r="L50" s="382">
        <v>54.7</v>
      </c>
      <c r="M50" s="382">
        <v>53.2</v>
      </c>
      <c r="N50" s="383">
        <v>56.2</v>
      </c>
      <c r="O50" s="83"/>
    </row>
    <row r="51" spans="1:15" ht="18" customHeight="1">
      <c r="A51" s="83"/>
      <c r="B51" s="1405"/>
      <c r="C51" s="1406"/>
      <c r="D51" s="381" t="s">
        <v>285</v>
      </c>
      <c r="E51" s="381"/>
      <c r="F51" s="381"/>
      <c r="G51" s="381"/>
      <c r="H51" s="381"/>
      <c r="I51" s="381"/>
      <c r="J51" s="381"/>
      <c r="K51" s="413"/>
      <c r="L51" s="382">
        <v>53.6</v>
      </c>
      <c r="M51" s="382">
        <v>51.3</v>
      </c>
      <c r="N51" s="383">
        <v>49.2</v>
      </c>
      <c r="O51" s="83"/>
    </row>
    <row r="52" spans="1:15" ht="18" customHeight="1">
      <c r="A52" s="83"/>
      <c r="B52" s="1405"/>
      <c r="C52" s="1406"/>
      <c r="D52" s="381" t="s">
        <v>286</v>
      </c>
      <c r="E52" s="381"/>
      <c r="F52" s="381"/>
      <c r="G52" s="381"/>
      <c r="H52" s="381"/>
      <c r="I52" s="381"/>
      <c r="J52" s="381"/>
      <c r="K52" s="413"/>
      <c r="L52" s="382">
        <v>63.1</v>
      </c>
      <c r="M52" s="382">
        <v>64.400000000000006</v>
      </c>
      <c r="N52" s="383">
        <v>63.4</v>
      </c>
      <c r="O52" s="83"/>
    </row>
    <row r="53" spans="1:15" ht="18" customHeight="1">
      <c r="A53" s="83"/>
      <c r="B53" s="1405"/>
      <c r="C53" s="1406"/>
      <c r="D53" s="381" t="s">
        <v>287</v>
      </c>
      <c r="E53" s="381"/>
      <c r="F53" s="381"/>
      <c r="G53" s="381"/>
      <c r="H53" s="381"/>
      <c r="I53" s="381"/>
      <c r="J53" s="381"/>
      <c r="K53" s="413"/>
      <c r="L53" s="382">
        <v>3.9</v>
      </c>
      <c r="M53" s="382">
        <v>3.9</v>
      </c>
      <c r="N53" s="383">
        <v>3.8</v>
      </c>
      <c r="O53" s="83"/>
    </row>
    <row r="54" spans="1:15" ht="18" customHeight="1">
      <c r="A54" s="83"/>
      <c r="B54" s="1405"/>
      <c r="C54" s="1406"/>
      <c r="D54" s="381" t="s">
        <v>632</v>
      </c>
      <c r="E54" s="381"/>
      <c r="F54" s="381"/>
      <c r="G54" s="381"/>
      <c r="H54" s="381"/>
      <c r="I54" s="381"/>
      <c r="J54" s="381"/>
      <c r="K54" s="413"/>
      <c r="L54" s="382">
        <v>11.4</v>
      </c>
      <c r="M54" s="382">
        <v>11.5</v>
      </c>
      <c r="N54" s="383">
        <v>12.6</v>
      </c>
      <c r="O54" s="83"/>
    </row>
    <row r="55" spans="1:15" ht="18" customHeight="1">
      <c r="A55" s="83"/>
      <c r="B55" s="1405"/>
      <c r="C55" s="1406"/>
      <c r="D55" s="381" t="s">
        <v>289</v>
      </c>
      <c r="E55" s="381"/>
      <c r="F55" s="381"/>
      <c r="G55" s="381"/>
      <c r="H55" s="381"/>
      <c r="I55" s="381"/>
      <c r="J55" s="381"/>
      <c r="K55" s="413"/>
      <c r="L55" s="382">
        <v>31.6</v>
      </c>
      <c r="M55" s="382">
        <v>34</v>
      </c>
      <c r="N55" s="383">
        <v>35</v>
      </c>
      <c r="O55" s="83"/>
    </row>
    <row r="56" spans="1:15" ht="18" customHeight="1">
      <c r="A56" s="83"/>
      <c r="B56" s="1405"/>
      <c r="C56" s="1406"/>
      <c r="D56" s="381" t="s">
        <v>633</v>
      </c>
      <c r="E56" s="381"/>
      <c r="F56" s="381"/>
      <c r="G56" s="381"/>
      <c r="H56" s="381"/>
      <c r="I56" s="381"/>
      <c r="J56" s="381"/>
      <c r="K56" s="413"/>
      <c r="L56" s="382">
        <v>32.200000000000003</v>
      </c>
      <c r="M56" s="382">
        <v>31.7</v>
      </c>
      <c r="N56" s="383">
        <v>31.7</v>
      </c>
      <c r="O56" s="83"/>
    </row>
    <row r="57" spans="1:15" ht="18" customHeight="1">
      <c r="A57" s="83"/>
      <c r="B57" s="1407"/>
      <c r="C57" s="1408"/>
      <c r="D57" s="381" t="s">
        <v>634</v>
      </c>
      <c r="E57" s="381"/>
      <c r="F57" s="381"/>
      <c r="G57" s="381"/>
      <c r="H57" s="381"/>
      <c r="I57" s="381"/>
      <c r="J57" s="381"/>
      <c r="K57" s="413"/>
      <c r="L57" s="382">
        <v>25.6</v>
      </c>
      <c r="M57" s="382">
        <v>30</v>
      </c>
      <c r="N57" s="383">
        <v>26.8</v>
      </c>
      <c r="O57" s="83"/>
    </row>
    <row r="58" spans="1:15" ht="18" customHeight="1">
      <c r="A58" s="83"/>
      <c r="B58" s="1318" t="s">
        <v>424</v>
      </c>
      <c r="C58" s="1319"/>
      <c r="D58" s="414" t="s">
        <v>291</v>
      </c>
      <c r="E58" s="414"/>
      <c r="F58" s="414"/>
      <c r="G58" s="414"/>
      <c r="H58" s="414"/>
      <c r="I58" s="414"/>
      <c r="J58" s="415"/>
      <c r="K58" s="415"/>
      <c r="L58" s="382">
        <v>73.7</v>
      </c>
      <c r="M58" s="382">
        <v>76.400000000000006</v>
      </c>
      <c r="N58" s="383">
        <v>76.3</v>
      </c>
      <c r="O58" s="83"/>
    </row>
    <row r="59" spans="1:15" ht="18" customHeight="1">
      <c r="A59" s="83"/>
      <c r="B59" s="1322"/>
      <c r="C59" s="1323"/>
      <c r="D59" s="401" t="s">
        <v>292</v>
      </c>
      <c r="E59" s="381"/>
      <c r="F59" s="381"/>
      <c r="G59" s="381"/>
      <c r="H59" s="381"/>
      <c r="I59" s="381"/>
      <c r="J59" s="381"/>
      <c r="K59" s="413"/>
      <c r="L59" s="382">
        <v>37.1</v>
      </c>
      <c r="M59" s="382">
        <v>39</v>
      </c>
      <c r="N59" s="383">
        <v>38.799999999999997</v>
      </c>
      <c r="O59" s="83"/>
    </row>
    <row r="60" spans="1:15" ht="18" customHeight="1">
      <c r="A60" s="83"/>
      <c r="B60" s="1318" t="s">
        <v>293</v>
      </c>
      <c r="C60" s="1319"/>
      <c r="D60" s="381" t="s">
        <v>294</v>
      </c>
      <c r="E60" s="381"/>
      <c r="F60" s="381"/>
      <c r="G60" s="381"/>
      <c r="H60" s="381"/>
      <c r="I60" s="381"/>
      <c r="J60" s="381"/>
      <c r="K60" s="413"/>
      <c r="L60" s="382">
        <v>62.4</v>
      </c>
      <c r="M60" s="382">
        <v>63.5</v>
      </c>
      <c r="N60" s="383">
        <v>62.5</v>
      </c>
      <c r="O60" s="83"/>
    </row>
    <row r="61" spans="1:15" ht="18" customHeight="1">
      <c r="A61" s="83"/>
      <c r="B61" s="1322"/>
      <c r="C61" s="1323"/>
      <c r="D61" s="381" t="s">
        <v>295</v>
      </c>
      <c r="E61" s="381"/>
      <c r="F61" s="381"/>
      <c r="G61" s="381"/>
      <c r="H61" s="381"/>
      <c r="I61" s="381"/>
      <c r="J61" s="381"/>
      <c r="K61" s="413"/>
      <c r="L61" s="382">
        <v>6.6</v>
      </c>
      <c r="M61" s="382">
        <v>6.1</v>
      </c>
      <c r="N61" s="383">
        <v>7.8</v>
      </c>
      <c r="O61" s="83"/>
    </row>
    <row r="62" spans="1:15" ht="18" customHeight="1">
      <c r="A62" s="83"/>
      <c r="B62" s="1318" t="s">
        <v>300</v>
      </c>
      <c r="C62" s="1319"/>
      <c r="D62" s="381" t="s">
        <v>395</v>
      </c>
      <c r="E62" s="381"/>
      <c r="F62" s="381"/>
      <c r="G62" s="381"/>
      <c r="H62" s="381"/>
      <c r="I62" s="381"/>
      <c r="J62" s="381"/>
      <c r="K62" s="413"/>
      <c r="L62" s="382">
        <v>78.599999999999994</v>
      </c>
      <c r="M62" s="382">
        <v>78.5</v>
      </c>
      <c r="N62" s="383">
        <v>78.900000000000006</v>
      </c>
      <c r="O62" s="83"/>
    </row>
    <row r="63" spans="1:15" ht="18" customHeight="1">
      <c r="A63" s="83"/>
      <c r="B63" s="1320"/>
      <c r="C63" s="1321"/>
      <c r="D63" s="381" t="s">
        <v>302</v>
      </c>
      <c r="E63" s="381"/>
      <c r="F63" s="381"/>
      <c r="G63" s="381"/>
      <c r="H63" s="381"/>
      <c r="I63" s="381"/>
      <c r="J63" s="381"/>
      <c r="K63" s="413"/>
      <c r="L63" s="382">
        <v>47.1</v>
      </c>
      <c r="M63" s="382">
        <v>48.3</v>
      </c>
      <c r="N63" s="383">
        <v>49.7</v>
      </c>
      <c r="O63" s="83"/>
    </row>
    <row r="64" spans="1:15" ht="18" customHeight="1" thickBot="1">
      <c r="A64" s="83"/>
      <c r="B64" s="1343"/>
      <c r="C64" s="1344"/>
      <c r="D64" s="385" t="s">
        <v>303</v>
      </c>
      <c r="E64" s="385"/>
      <c r="F64" s="385"/>
      <c r="G64" s="385"/>
      <c r="H64" s="385"/>
      <c r="I64" s="385"/>
      <c r="J64" s="385"/>
      <c r="K64" s="416"/>
      <c r="L64" s="386">
        <v>15</v>
      </c>
      <c r="M64" s="386">
        <v>16</v>
      </c>
      <c r="N64" s="387">
        <v>17.100000000000001</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1726</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280</v>
      </c>
      <c r="E5" s="1409">
        <v>1.1199999999999999</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13.6</v>
      </c>
      <c r="F9" s="369">
        <v>16.100000000000001</v>
      </c>
      <c r="G9" s="369">
        <v>15.4</v>
      </c>
      <c r="H9" s="369">
        <v>17.5</v>
      </c>
      <c r="I9" s="369">
        <v>21.4</v>
      </c>
      <c r="J9" s="370">
        <v>16.100000000000001</v>
      </c>
      <c r="K9" s="83"/>
      <c r="L9" s="83"/>
      <c r="M9" s="83"/>
      <c r="N9" s="83"/>
      <c r="O9" s="83"/>
    </row>
    <row r="10" spans="1:15" ht="18" customHeight="1">
      <c r="A10" s="83"/>
      <c r="B10" s="365"/>
      <c r="C10" s="371" t="s">
        <v>34</v>
      </c>
      <c r="D10" s="368">
        <v>47.9</v>
      </c>
      <c r="E10" s="369">
        <v>6.8</v>
      </c>
      <c r="F10" s="369">
        <v>8.1999999999999993</v>
      </c>
      <c r="G10" s="369">
        <v>7.5</v>
      </c>
      <c r="H10" s="369">
        <v>8.6</v>
      </c>
      <c r="I10" s="369">
        <v>10</v>
      </c>
      <c r="J10" s="370">
        <v>6.8</v>
      </c>
      <c r="K10" s="83"/>
      <c r="L10" s="83"/>
      <c r="M10" s="83"/>
      <c r="N10" s="83"/>
      <c r="O10" s="83"/>
    </row>
    <row r="11" spans="1:15" ht="18" customHeight="1" thickBot="1">
      <c r="A11" s="83"/>
      <c r="B11" s="372"/>
      <c r="C11" s="373" t="s">
        <v>35</v>
      </c>
      <c r="D11" s="374">
        <v>52.1</v>
      </c>
      <c r="E11" s="375">
        <v>6.8</v>
      </c>
      <c r="F11" s="375">
        <v>7.9</v>
      </c>
      <c r="G11" s="375">
        <v>7.9</v>
      </c>
      <c r="H11" s="375">
        <v>8.9</v>
      </c>
      <c r="I11" s="375">
        <v>11.4</v>
      </c>
      <c r="J11" s="376">
        <v>9.3000000000000007</v>
      </c>
      <c r="K11" s="83"/>
      <c r="L11" s="83"/>
      <c r="M11" s="83"/>
      <c r="N11" s="83"/>
      <c r="O11" s="83"/>
    </row>
    <row r="12" spans="1:15" ht="15" customHeight="1" thickBot="1">
      <c r="A12" s="83"/>
      <c r="B12" s="83"/>
      <c r="C12" s="83"/>
      <c r="D12" s="83"/>
      <c r="E12" s="83"/>
      <c r="F12" s="83"/>
      <c r="G12" s="83"/>
      <c r="H12" s="83"/>
      <c r="I12" s="83"/>
      <c r="J12" s="98" t="s">
        <v>696</v>
      </c>
      <c r="K12" s="83"/>
      <c r="L12" s="83"/>
      <c r="M12" s="83"/>
      <c r="N12" s="83"/>
      <c r="O12" s="83"/>
    </row>
    <row r="13" spans="1:15" ht="18" customHeight="1">
      <c r="A13" s="83"/>
      <c r="B13" s="1325" t="s">
        <v>275</v>
      </c>
      <c r="C13" s="1317"/>
      <c r="D13" s="1317"/>
      <c r="E13" s="1317"/>
      <c r="F13" s="377"/>
      <c r="G13" s="377"/>
      <c r="H13" s="378" t="s">
        <v>234</v>
      </c>
      <c r="I13" s="378" t="s">
        <v>688</v>
      </c>
      <c r="J13" s="379" t="s">
        <v>74</v>
      </c>
      <c r="K13" s="83"/>
      <c r="L13" s="83"/>
      <c r="M13" s="83"/>
      <c r="N13" s="83"/>
      <c r="O13" s="83"/>
    </row>
    <row r="14" spans="1:15" ht="18" customHeight="1">
      <c r="A14" s="83"/>
      <c r="B14" s="380" t="s">
        <v>697</v>
      </c>
      <c r="C14" s="381"/>
      <c r="D14" s="381"/>
      <c r="E14" s="381"/>
      <c r="F14" s="381"/>
      <c r="G14" s="381"/>
      <c r="H14" s="382">
        <v>5.9</v>
      </c>
      <c r="I14" s="382">
        <v>6.6</v>
      </c>
      <c r="J14" s="383">
        <v>5.4</v>
      </c>
      <c r="K14" s="83"/>
      <c r="L14" s="83"/>
      <c r="M14" s="83"/>
      <c r="N14" s="83"/>
      <c r="O14" s="83"/>
    </row>
    <row r="15" spans="1:15" ht="18" customHeight="1">
      <c r="A15" s="83"/>
      <c r="B15" s="380" t="s">
        <v>564</v>
      </c>
      <c r="C15" s="381"/>
      <c r="D15" s="381"/>
      <c r="E15" s="381"/>
      <c r="F15" s="381"/>
      <c r="G15" s="381"/>
      <c r="H15" s="382">
        <v>33.1</v>
      </c>
      <c r="I15" s="382">
        <v>31.1</v>
      </c>
      <c r="J15" s="383">
        <v>30.4</v>
      </c>
      <c r="K15" s="83"/>
      <c r="L15" s="83"/>
      <c r="M15" s="83"/>
      <c r="N15" s="83"/>
      <c r="O15" s="83"/>
    </row>
    <row r="16" spans="1:15" ht="18" customHeight="1">
      <c r="A16" s="83"/>
      <c r="B16" s="380" t="s">
        <v>565</v>
      </c>
      <c r="C16" s="381"/>
      <c r="D16" s="381"/>
      <c r="E16" s="381"/>
      <c r="F16" s="381"/>
      <c r="G16" s="381"/>
      <c r="H16" s="382">
        <v>28.5</v>
      </c>
      <c r="I16" s="382">
        <v>27.6</v>
      </c>
      <c r="J16" s="383">
        <v>31.4</v>
      </c>
      <c r="K16" s="83"/>
      <c r="L16" s="83"/>
      <c r="M16" s="83"/>
      <c r="N16" s="83"/>
      <c r="O16" s="83"/>
    </row>
    <row r="17" spans="1:22" ht="18" customHeight="1" thickBot="1">
      <c r="A17" s="83"/>
      <c r="B17" s="384" t="s">
        <v>566</v>
      </c>
      <c r="C17" s="385"/>
      <c r="D17" s="385"/>
      <c r="E17" s="385"/>
      <c r="F17" s="385"/>
      <c r="G17" s="385"/>
      <c r="H17" s="386">
        <v>42.8</v>
      </c>
      <c r="I17" s="386">
        <v>40.700000000000003</v>
      </c>
      <c r="J17" s="387">
        <v>38.6</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696</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688</v>
      </c>
      <c r="G24" s="389"/>
      <c r="H24" s="83"/>
      <c r="I24" s="83"/>
      <c r="J24" s="83"/>
      <c r="K24" s="83"/>
      <c r="L24" s="83"/>
      <c r="M24" s="83"/>
      <c r="N24" s="83"/>
      <c r="O24" s="83"/>
    </row>
    <row r="25" spans="1:22" ht="18" customHeight="1">
      <c r="A25" s="83"/>
      <c r="B25" s="1330"/>
      <c r="C25" s="1331"/>
      <c r="D25" s="1334"/>
      <c r="E25" s="344"/>
      <c r="F25" s="344" t="s">
        <v>621</v>
      </c>
      <c r="G25" s="391" t="s">
        <v>74</v>
      </c>
      <c r="H25" s="83"/>
      <c r="I25" s="83"/>
      <c r="J25" s="83"/>
      <c r="K25" s="83"/>
      <c r="L25" s="83"/>
      <c r="M25" s="83"/>
      <c r="N25" s="83"/>
      <c r="O25" s="83"/>
      <c r="T25" s="179"/>
      <c r="U25" s="180" t="s">
        <v>74</v>
      </c>
      <c r="V25" s="181" t="s">
        <v>234</v>
      </c>
    </row>
    <row r="26" spans="1:22" ht="18" customHeight="1">
      <c r="A26" s="83"/>
      <c r="B26" s="392" t="s">
        <v>1</v>
      </c>
      <c r="C26" s="393"/>
      <c r="D26" s="394">
        <v>2</v>
      </c>
      <c r="E26" s="395">
        <v>51</v>
      </c>
      <c r="F26" s="396">
        <v>51.9</v>
      </c>
      <c r="G26" s="397">
        <v>48.9</v>
      </c>
      <c r="H26" s="83"/>
      <c r="I26" s="83"/>
      <c r="J26" s="83"/>
      <c r="K26" s="83"/>
      <c r="L26" s="83"/>
      <c r="M26" s="83"/>
      <c r="N26" s="83"/>
      <c r="O26" s="83"/>
      <c r="T26" s="182" t="s">
        <v>622</v>
      </c>
      <c r="U26" s="183">
        <v>48.9</v>
      </c>
      <c r="V26" s="184">
        <v>51</v>
      </c>
    </row>
    <row r="27" spans="1:22" ht="18" customHeight="1">
      <c r="A27" s="83"/>
      <c r="B27" s="380" t="s">
        <v>2</v>
      </c>
      <c r="C27" s="381"/>
      <c r="D27" s="398">
        <v>2</v>
      </c>
      <c r="E27" s="395">
        <v>50.4</v>
      </c>
      <c r="F27" s="399">
        <v>50.3</v>
      </c>
      <c r="G27" s="400">
        <v>48.4</v>
      </c>
      <c r="H27" s="83"/>
      <c r="I27" s="83"/>
      <c r="J27" s="83"/>
      <c r="K27" s="83"/>
      <c r="L27" s="83"/>
      <c r="M27" s="83"/>
      <c r="N27" s="83"/>
      <c r="O27" s="83"/>
      <c r="T27" s="182" t="s">
        <v>623</v>
      </c>
      <c r="U27" s="183">
        <v>48.4</v>
      </c>
      <c r="V27" s="184">
        <v>50.4</v>
      </c>
    </row>
    <row r="28" spans="1:22" ht="18" customHeight="1">
      <c r="A28" s="83"/>
      <c r="B28" s="1345" t="s">
        <v>410</v>
      </c>
      <c r="C28" s="401" t="s">
        <v>4</v>
      </c>
      <c r="D28" s="398">
        <v>3</v>
      </c>
      <c r="E28" s="395">
        <v>72.900000000000006</v>
      </c>
      <c r="F28" s="399">
        <v>73.5</v>
      </c>
      <c r="G28" s="400">
        <v>70.400000000000006</v>
      </c>
      <c r="H28" s="83"/>
      <c r="I28" s="83"/>
      <c r="J28" s="83"/>
      <c r="K28" s="83"/>
      <c r="L28" s="83"/>
      <c r="M28" s="83"/>
      <c r="N28" s="83"/>
      <c r="O28" s="83"/>
      <c r="T28" s="186" t="s">
        <v>411</v>
      </c>
      <c r="U28" s="183">
        <v>70.400000000000006</v>
      </c>
      <c r="V28" s="184">
        <v>72.900000000000006</v>
      </c>
    </row>
    <row r="29" spans="1:22" ht="18" customHeight="1">
      <c r="A29" s="83"/>
      <c r="B29" s="1346"/>
      <c r="C29" s="401" t="s">
        <v>5</v>
      </c>
      <c r="D29" s="398">
        <v>6</v>
      </c>
      <c r="E29" s="395">
        <v>48.8</v>
      </c>
      <c r="F29" s="399">
        <v>49.1</v>
      </c>
      <c r="G29" s="400">
        <v>48.8</v>
      </c>
      <c r="H29" s="83"/>
      <c r="I29" s="83"/>
      <c r="J29" s="83"/>
      <c r="K29" s="83"/>
      <c r="L29" s="83"/>
      <c r="M29" s="83"/>
      <c r="N29" s="83"/>
      <c r="O29" s="83"/>
      <c r="T29" s="186" t="s">
        <v>412</v>
      </c>
      <c r="U29" s="183">
        <v>48.8</v>
      </c>
      <c r="V29" s="184">
        <v>48.8</v>
      </c>
    </row>
    <row r="30" spans="1:22" ht="18" customHeight="1">
      <c r="A30" s="83"/>
      <c r="B30" s="1346"/>
      <c r="C30" s="401" t="s">
        <v>6</v>
      </c>
      <c r="D30" s="398">
        <v>3</v>
      </c>
      <c r="E30" s="395">
        <v>52.5</v>
      </c>
      <c r="F30" s="399">
        <v>53.1</v>
      </c>
      <c r="G30" s="400">
        <v>51.8</v>
      </c>
      <c r="H30" s="83"/>
      <c r="I30" s="83"/>
      <c r="J30" s="83"/>
      <c r="K30" s="83"/>
      <c r="L30" s="83"/>
      <c r="M30" s="83"/>
      <c r="N30" s="83"/>
      <c r="O30" s="83"/>
      <c r="T30" s="182" t="s">
        <v>624</v>
      </c>
      <c r="U30" s="183">
        <v>51.8</v>
      </c>
      <c r="V30" s="184">
        <v>52.5</v>
      </c>
    </row>
    <row r="31" spans="1:22" ht="18" customHeight="1">
      <c r="A31" s="83"/>
      <c r="B31" s="1346"/>
      <c r="C31" s="401" t="s">
        <v>223</v>
      </c>
      <c r="D31" s="398">
        <v>3</v>
      </c>
      <c r="E31" s="395">
        <v>53.3</v>
      </c>
      <c r="F31" s="399">
        <v>53.7</v>
      </c>
      <c r="G31" s="400">
        <v>54.9</v>
      </c>
      <c r="H31" s="83"/>
      <c r="I31" s="83"/>
      <c r="J31" s="83"/>
      <c r="K31" s="83"/>
      <c r="L31" s="83"/>
      <c r="M31" s="83"/>
      <c r="N31" s="83"/>
      <c r="O31" s="83"/>
      <c r="T31" s="182" t="s">
        <v>414</v>
      </c>
      <c r="U31" s="183">
        <v>54.9</v>
      </c>
      <c r="V31" s="184">
        <v>53.3</v>
      </c>
    </row>
    <row r="32" spans="1:22" ht="18" customHeight="1">
      <c r="A32" s="83"/>
      <c r="B32" s="1347"/>
      <c r="C32" s="401" t="s">
        <v>626</v>
      </c>
      <c r="D32" s="398">
        <v>3</v>
      </c>
      <c r="E32" s="395">
        <v>54.3</v>
      </c>
      <c r="F32" s="399">
        <v>53.8</v>
      </c>
      <c r="G32" s="400">
        <v>53.1</v>
      </c>
      <c r="H32" s="83"/>
      <c r="I32" s="83"/>
      <c r="J32" s="83"/>
      <c r="K32" s="83"/>
      <c r="L32" s="83"/>
      <c r="M32" s="83"/>
      <c r="N32" s="83"/>
      <c r="O32" s="83"/>
      <c r="T32" s="182" t="s">
        <v>627</v>
      </c>
      <c r="U32" s="183">
        <v>53.1</v>
      </c>
      <c r="V32" s="184">
        <v>54.3</v>
      </c>
    </row>
    <row r="33" spans="1:22" ht="18" customHeight="1" thickBot="1">
      <c r="A33" s="83"/>
      <c r="B33" s="402" t="s">
        <v>7</v>
      </c>
      <c r="C33" s="403"/>
      <c r="D33" s="404">
        <v>3</v>
      </c>
      <c r="E33" s="405">
        <v>65.3</v>
      </c>
      <c r="F33" s="406">
        <v>65.400000000000006</v>
      </c>
      <c r="G33" s="407">
        <v>65.599999999999994</v>
      </c>
      <c r="H33" s="83"/>
      <c r="I33" s="83"/>
      <c r="J33" s="83"/>
      <c r="K33" s="83"/>
      <c r="L33" s="83"/>
      <c r="M33" s="83"/>
      <c r="N33" s="83"/>
      <c r="O33" s="83"/>
      <c r="T33" s="187" t="s">
        <v>628</v>
      </c>
      <c r="U33" s="188">
        <v>65.599999999999994</v>
      </c>
      <c r="V33" s="189">
        <v>65.3</v>
      </c>
    </row>
    <row r="34" spans="1:22" ht="18" customHeight="1" thickTop="1" thickBot="1">
      <c r="A34" s="83"/>
      <c r="B34" s="408" t="s">
        <v>8</v>
      </c>
      <c r="C34" s="409"/>
      <c r="D34" s="410">
        <v>25</v>
      </c>
      <c r="E34" s="411">
        <v>55.6</v>
      </c>
      <c r="F34" s="411">
        <v>55.9</v>
      </c>
      <c r="G34" s="412">
        <v>55</v>
      </c>
      <c r="H34" s="83"/>
      <c r="I34" s="83"/>
      <c r="J34" s="83"/>
      <c r="K34" s="83"/>
      <c r="L34" s="83"/>
      <c r="M34" s="83"/>
      <c r="N34" s="83"/>
      <c r="O34" s="83"/>
    </row>
    <row r="35" spans="1:22" ht="17.25" customHeight="1">
      <c r="A35" s="83"/>
      <c r="B35" s="1410">
        <v>30</v>
      </c>
      <c r="C35" s="1410"/>
      <c r="D35" s="1410"/>
      <c r="E35" s="1410"/>
      <c r="F35" s="1410"/>
      <c r="G35" s="1410"/>
      <c r="H35" s="1410"/>
      <c r="I35" s="1410"/>
      <c r="J35" s="1410"/>
      <c r="K35" s="83"/>
      <c r="L35" s="83"/>
      <c r="M35" s="83"/>
      <c r="N35" s="83"/>
      <c r="O35" s="83"/>
    </row>
    <row r="36" spans="1:22" ht="13.5" customHeight="1" thickBot="1">
      <c r="A36" s="83"/>
      <c r="B36" s="1411">
        <v>3</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55</v>
      </c>
      <c r="E39" s="369">
        <v>45.3</v>
      </c>
      <c r="F39" s="369">
        <v>46.8</v>
      </c>
      <c r="G39" s="369">
        <v>50.9</v>
      </c>
      <c r="H39" s="369">
        <v>59.7</v>
      </c>
      <c r="I39" s="369">
        <v>62.7</v>
      </c>
      <c r="J39" s="370">
        <v>59.7</v>
      </c>
      <c r="L39" s="83"/>
      <c r="M39" s="83"/>
      <c r="N39" s="83"/>
      <c r="O39" s="83"/>
    </row>
    <row r="40" spans="1:22" ht="18" customHeight="1">
      <c r="A40" s="83"/>
      <c r="B40" s="365"/>
      <c r="C40" s="371" t="s">
        <v>34</v>
      </c>
      <c r="D40" s="368">
        <v>58</v>
      </c>
      <c r="E40" s="369">
        <v>45.7</v>
      </c>
      <c r="F40" s="369">
        <v>50.8</v>
      </c>
      <c r="G40" s="369">
        <v>54.3</v>
      </c>
      <c r="H40" s="369">
        <v>60.2</v>
      </c>
      <c r="I40" s="369">
        <v>64.599999999999994</v>
      </c>
      <c r="J40" s="370">
        <v>70.5</v>
      </c>
      <c r="L40" s="83"/>
      <c r="M40" s="83"/>
      <c r="N40" s="83"/>
      <c r="O40" s="83"/>
    </row>
    <row r="41" spans="1:22" ht="18" customHeight="1" thickBot="1">
      <c r="A41" s="83"/>
      <c r="B41" s="372"/>
      <c r="C41" s="373" t="s">
        <v>35</v>
      </c>
      <c r="D41" s="374">
        <v>52.2</v>
      </c>
      <c r="E41" s="375">
        <v>44.8</v>
      </c>
      <c r="F41" s="375">
        <v>42.7</v>
      </c>
      <c r="G41" s="375">
        <v>47.6</v>
      </c>
      <c r="H41" s="375">
        <v>59.2</v>
      </c>
      <c r="I41" s="375">
        <v>61.1</v>
      </c>
      <c r="J41" s="376">
        <v>51.8</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688</v>
      </c>
      <c r="N44" s="379" t="s">
        <v>74</v>
      </c>
      <c r="O44" s="83"/>
    </row>
    <row r="45" spans="1:22" ht="18" customHeight="1">
      <c r="A45" s="83"/>
      <c r="B45" s="1318" t="s">
        <v>21</v>
      </c>
      <c r="C45" s="1319"/>
      <c r="D45" s="381" t="s">
        <v>277</v>
      </c>
      <c r="E45" s="381"/>
      <c r="F45" s="381"/>
      <c r="G45" s="381"/>
      <c r="H45" s="381"/>
      <c r="I45" s="381"/>
      <c r="J45" s="381"/>
      <c r="K45" s="381"/>
      <c r="L45" s="382">
        <v>54.9</v>
      </c>
      <c r="M45" s="382">
        <v>57.2</v>
      </c>
      <c r="N45" s="383">
        <v>61.1</v>
      </c>
      <c r="O45" s="83"/>
    </row>
    <row r="46" spans="1:22" ht="18" customHeight="1">
      <c r="A46" s="83"/>
      <c r="B46" s="1320"/>
      <c r="C46" s="1321"/>
      <c r="D46" s="381" t="s">
        <v>278</v>
      </c>
      <c r="E46" s="381"/>
      <c r="F46" s="381"/>
      <c r="G46" s="381"/>
      <c r="H46" s="381"/>
      <c r="I46" s="381"/>
      <c r="J46" s="381"/>
      <c r="K46" s="381"/>
      <c r="L46" s="382">
        <v>72.099999999999994</v>
      </c>
      <c r="M46" s="382">
        <v>73.400000000000006</v>
      </c>
      <c r="N46" s="383">
        <v>74.599999999999994</v>
      </c>
      <c r="O46" s="83"/>
    </row>
    <row r="47" spans="1:22" ht="18" customHeight="1">
      <c r="A47" s="83"/>
      <c r="B47" s="1322"/>
      <c r="C47" s="1323"/>
      <c r="D47" s="381" t="s">
        <v>279</v>
      </c>
      <c r="E47" s="381"/>
      <c r="F47" s="381"/>
      <c r="G47" s="381"/>
      <c r="H47" s="381"/>
      <c r="I47" s="381"/>
      <c r="J47" s="381"/>
      <c r="K47" s="381"/>
      <c r="L47" s="382">
        <v>84.5</v>
      </c>
      <c r="M47" s="382">
        <v>85</v>
      </c>
      <c r="N47" s="383">
        <v>85</v>
      </c>
      <c r="O47" s="83"/>
    </row>
    <row r="48" spans="1:22" ht="18" customHeight="1">
      <c r="A48" s="83"/>
      <c r="B48" s="1318" t="s">
        <v>630</v>
      </c>
      <c r="C48" s="1319"/>
      <c r="D48" s="381" t="s">
        <v>631</v>
      </c>
      <c r="E48" s="381"/>
      <c r="F48" s="381"/>
      <c r="G48" s="381"/>
      <c r="H48" s="381"/>
      <c r="I48" s="381"/>
      <c r="J48" s="381"/>
      <c r="K48" s="381"/>
      <c r="L48" s="382">
        <v>47.4</v>
      </c>
      <c r="M48" s="382">
        <v>46.8</v>
      </c>
      <c r="N48" s="383">
        <v>51.1</v>
      </c>
      <c r="O48" s="83"/>
    </row>
    <row r="49" spans="1:15" ht="18" customHeight="1">
      <c r="A49" s="83"/>
      <c r="B49" s="1322"/>
      <c r="C49" s="1323"/>
      <c r="D49" s="381" t="s">
        <v>282</v>
      </c>
      <c r="E49" s="381"/>
      <c r="F49" s="381"/>
      <c r="G49" s="381"/>
      <c r="H49" s="381"/>
      <c r="I49" s="381"/>
      <c r="J49" s="381"/>
      <c r="K49" s="381"/>
      <c r="L49" s="382">
        <v>35.6</v>
      </c>
      <c r="M49" s="382">
        <v>37</v>
      </c>
      <c r="N49" s="383">
        <v>37.9</v>
      </c>
      <c r="O49" s="83"/>
    </row>
    <row r="50" spans="1:15" ht="18" customHeight="1">
      <c r="A50" s="83"/>
      <c r="B50" s="1403" t="s">
        <v>283</v>
      </c>
      <c r="C50" s="1404"/>
      <c r="D50" s="381" t="s">
        <v>284</v>
      </c>
      <c r="E50" s="381"/>
      <c r="F50" s="381"/>
      <c r="G50" s="381"/>
      <c r="H50" s="381"/>
      <c r="I50" s="381"/>
      <c r="J50" s="381"/>
      <c r="K50" s="413"/>
      <c r="L50" s="382">
        <v>54.7</v>
      </c>
      <c r="M50" s="382">
        <v>53.2</v>
      </c>
      <c r="N50" s="383">
        <v>51.8</v>
      </c>
      <c r="O50" s="83"/>
    </row>
    <row r="51" spans="1:15" ht="18" customHeight="1">
      <c r="A51" s="83"/>
      <c r="B51" s="1405"/>
      <c r="C51" s="1406"/>
      <c r="D51" s="381" t="s">
        <v>285</v>
      </c>
      <c r="E51" s="381"/>
      <c r="F51" s="381"/>
      <c r="G51" s="381"/>
      <c r="H51" s="381"/>
      <c r="I51" s="381"/>
      <c r="J51" s="381"/>
      <c r="K51" s="413"/>
      <c r="L51" s="382">
        <v>53.6</v>
      </c>
      <c r="M51" s="382">
        <v>51.3</v>
      </c>
      <c r="N51" s="383">
        <v>51.7</v>
      </c>
      <c r="O51" s="83"/>
    </row>
    <row r="52" spans="1:15" ht="18" customHeight="1">
      <c r="A52" s="83"/>
      <c r="B52" s="1405"/>
      <c r="C52" s="1406"/>
      <c r="D52" s="381" t="s">
        <v>286</v>
      </c>
      <c r="E52" s="381"/>
      <c r="F52" s="381"/>
      <c r="G52" s="381"/>
      <c r="H52" s="381"/>
      <c r="I52" s="381"/>
      <c r="J52" s="381"/>
      <c r="K52" s="413"/>
      <c r="L52" s="382">
        <v>63.1</v>
      </c>
      <c r="M52" s="382">
        <v>64.400000000000006</v>
      </c>
      <c r="N52" s="383">
        <v>69.900000000000006</v>
      </c>
      <c r="O52" s="83"/>
    </row>
    <row r="53" spans="1:15" ht="18" customHeight="1">
      <c r="A53" s="83"/>
      <c r="B53" s="1405"/>
      <c r="C53" s="1406"/>
      <c r="D53" s="381" t="s">
        <v>287</v>
      </c>
      <c r="E53" s="381"/>
      <c r="F53" s="381"/>
      <c r="G53" s="381"/>
      <c r="H53" s="381"/>
      <c r="I53" s="381"/>
      <c r="J53" s="381"/>
      <c r="K53" s="413"/>
      <c r="L53" s="382">
        <v>3.9</v>
      </c>
      <c r="M53" s="382">
        <v>3.9</v>
      </c>
      <c r="N53" s="383">
        <v>3.6</v>
      </c>
      <c r="O53" s="83"/>
    </row>
    <row r="54" spans="1:15" ht="18" customHeight="1">
      <c r="A54" s="83"/>
      <c r="B54" s="1405"/>
      <c r="C54" s="1406"/>
      <c r="D54" s="381" t="s">
        <v>632</v>
      </c>
      <c r="E54" s="381"/>
      <c r="F54" s="381"/>
      <c r="G54" s="381"/>
      <c r="H54" s="381"/>
      <c r="I54" s="381"/>
      <c r="J54" s="381"/>
      <c r="K54" s="413"/>
      <c r="L54" s="382">
        <v>11.4</v>
      </c>
      <c r="M54" s="382">
        <v>11.5</v>
      </c>
      <c r="N54" s="383">
        <v>10</v>
      </c>
      <c r="O54" s="83"/>
    </row>
    <row r="55" spans="1:15" ht="18" customHeight="1">
      <c r="A55" s="83"/>
      <c r="B55" s="1405"/>
      <c r="C55" s="1406"/>
      <c r="D55" s="381" t="s">
        <v>289</v>
      </c>
      <c r="E55" s="381"/>
      <c r="F55" s="381"/>
      <c r="G55" s="381"/>
      <c r="H55" s="381"/>
      <c r="I55" s="381"/>
      <c r="J55" s="381"/>
      <c r="K55" s="413"/>
      <c r="L55" s="382">
        <v>31.6</v>
      </c>
      <c r="M55" s="382">
        <v>34</v>
      </c>
      <c r="N55" s="383">
        <v>37.5</v>
      </c>
      <c r="O55" s="83"/>
    </row>
    <row r="56" spans="1:15" ht="18" customHeight="1">
      <c r="A56" s="83"/>
      <c r="B56" s="1405"/>
      <c r="C56" s="1406"/>
      <c r="D56" s="381" t="s">
        <v>633</v>
      </c>
      <c r="E56" s="381"/>
      <c r="F56" s="381"/>
      <c r="G56" s="381"/>
      <c r="H56" s="381"/>
      <c r="I56" s="381"/>
      <c r="J56" s="381"/>
      <c r="K56" s="413"/>
      <c r="L56" s="382">
        <v>32.200000000000003</v>
      </c>
      <c r="M56" s="382">
        <v>31.7</v>
      </c>
      <c r="N56" s="383">
        <v>28.8</v>
      </c>
      <c r="O56" s="83"/>
    </row>
    <row r="57" spans="1:15" ht="18" customHeight="1">
      <c r="A57" s="83"/>
      <c r="B57" s="1407"/>
      <c r="C57" s="1408"/>
      <c r="D57" s="381" t="s">
        <v>634</v>
      </c>
      <c r="E57" s="381"/>
      <c r="F57" s="381"/>
      <c r="G57" s="381"/>
      <c r="H57" s="381"/>
      <c r="I57" s="381"/>
      <c r="J57" s="381"/>
      <c r="K57" s="413"/>
      <c r="L57" s="382">
        <v>25.6</v>
      </c>
      <c r="M57" s="382">
        <v>30</v>
      </c>
      <c r="N57" s="383">
        <v>36.200000000000003</v>
      </c>
      <c r="O57" s="83"/>
    </row>
    <row r="58" spans="1:15" ht="18" customHeight="1">
      <c r="A58" s="83"/>
      <c r="B58" s="1318" t="s">
        <v>424</v>
      </c>
      <c r="C58" s="1319"/>
      <c r="D58" s="414" t="s">
        <v>291</v>
      </c>
      <c r="E58" s="414"/>
      <c r="F58" s="414"/>
      <c r="G58" s="414"/>
      <c r="H58" s="414"/>
      <c r="I58" s="414"/>
      <c r="J58" s="415"/>
      <c r="K58" s="415"/>
      <c r="L58" s="382">
        <v>73.7</v>
      </c>
      <c r="M58" s="382">
        <v>76.400000000000006</v>
      </c>
      <c r="N58" s="383">
        <v>76.099999999999994</v>
      </c>
      <c r="O58" s="83"/>
    </row>
    <row r="59" spans="1:15" ht="18" customHeight="1">
      <c r="A59" s="83"/>
      <c r="B59" s="1322"/>
      <c r="C59" s="1323"/>
      <c r="D59" s="401" t="s">
        <v>292</v>
      </c>
      <c r="E59" s="381"/>
      <c r="F59" s="381"/>
      <c r="G59" s="381"/>
      <c r="H59" s="381"/>
      <c r="I59" s="381"/>
      <c r="J59" s="381"/>
      <c r="K59" s="413"/>
      <c r="L59" s="382">
        <v>37.1</v>
      </c>
      <c r="M59" s="382">
        <v>39</v>
      </c>
      <c r="N59" s="383">
        <v>39.6</v>
      </c>
      <c r="O59" s="83"/>
    </row>
    <row r="60" spans="1:15" ht="18" customHeight="1">
      <c r="A60" s="83"/>
      <c r="B60" s="1318" t="s">
        <v>293</v>
      </c>
      <c r="C60" s="1319"/>
      <c r="D60" s="381" t="s">
        <v>294</v>
      </c>
      <c r="E60" s="381"/>
      <c r="F60" s="381"/>
      <c r="G60" s="381"/>
      <c r="H60" s="381"/>
      <c r="I60" s="381"/>
      <c r="J60" s="381"/>
      <c r="K60" s="413"/>
      <c r="L60" s="382">
        <v>62.4</v>
      </c>
      <c r="M60" s="382">
        <v>63.5</v>
      </c>
      <c r="N60" s="383">
        <v>63.2</v>
      </c>
      <c r="O60" s="83"/>
    </row>
    <row r="61" spans="1:15" ht="18" customHeight="1">
      <c r="A61" s="83"/>
      <c r="B61" s="1322"/>
      <c r="C61" s="1323"/>
      <c r="D61" s="381" t="s">
        <v>295</v>
      </c>
      <c r="E61" s="381"/>
      <c r="F61" s="381"/>
      <c r="G61" s="381"/>
      <c r="H61" s="381"/>
      <c r="I61" s="381"/>
      <c r="J61" s="381"/>
      <c r="K61" s="413"/>
      <c r="L61" s="382">
        <v>6.6</v>
      </c>
      <c r="M61" s="382">
        <v>6.1</v>
      </c>
      <c r="N61" s="383">
        <v>6.8</v>
      </c>
      <c r="O61" s="83"/>
    </row>
    <row r="62" spans="1:15" ht="18" customHeight="1">
      <c r="A62" s="83"/>
      <c r="B62" s="1318" t="s">
        <v>300</v>
      </c>
      <c r="C62" s="1319"/>
      <c r="D62" s="381" t="s">
        <v>395</v>
      </c>
      <c r="E62" s="381"/>
      <c r="F62" s="381"/>
      <c r="G62" s="381"/>
      <c r="H62" s="381"/>
      <c r="I62" s="381"/>
      <c r="J62" s="381"/>
      <c r="K62" s="413"/>
      <c r="L62" s="382">
        <v>78.599999999999994</v>
      </c>
      <c r="M62" s="382">
        <v>78.5</v>
      </c>
      <c r="N62" s="383">
        <v>80.400000000000006</v>
      </c>
      <c r="O62" s="83"/>
    </row>
    <row r="63" spans="1:15" ht="18" customHeight="1">
      <c r="A63" s="83"/>
      <c r="B63" s="1320"/>
      <c r="C63" s="1321"/>
      <c r="D63" s="381" t="s">
        <v>302</v>
      </c>
      <c r="E63" s="381"/>
      <c r="F63" s="381"/>
      <c r="G63" s="381"/>
      <c r="H63" s="381"/>
      <c r="I63" s="381"/>
      <c r="J63" s="381"/>
      <c r="K63" s="413"/>
      <c r="L63" s="382">
        <v>47.1</v>
      </c>
      <c r="M63" s="382">
        <v>48.3</v>
      </c>
      <c r="N63" s="383">
        <v>48.9</v>
      </c>
      <c r="O63" s="83"/>
    </row>
    <row r="64" spans="1:15" ht="18" customHeight="1" thickBot="1">
      <c r="A64" s="83"/>
      <c r="B64" s="1343"/>
      <c r="C64" s="1344"/>
      <c r="D64" s="385" t="s">
        <v>303</v>
      </c>
      <c r="E64" s="385"/>
      <c r="F64" s="385"/>
      <c r="G64" s="385"/>
      <c r="H64" s="385"/>
      <c r="I64" s="385"/>
      <c r="J64" s="385"/>
      <c r="K64" s="416"/>
      <c r="L64" s="386">
        <v>15</v>
      </c>
      <c r="M64" s="386">
        <v>16</v>
      </c>
      <c r="N64" s="387">
        <v>17.5</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1727</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152</v>
      </c>
      <c r="E5" s="1409">
        <v>0.60799999999999998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14.5</v>
      </c>
      <c r="F9" s="369">
        <v>16.399999999999999</v>
      </c>
      <c r="G9" s="369">
        <v>15.1</v>
      </c>
      <c r="H9" s="369">
        <v>18.399999999999999</v>
      </c>
      <c r="I9" s="369">
        <v>23.7</v>
      </c>
      <c r="J9" s="370">
        <v>11.8</v>
      </c>
      <c r="K9" s="83"/>
      <c r="L9" s="83"/>
      <c r="M9" s="83"/>
      <c r="N9" s="83"/>
      <c r="O9" s="83"/>
    </row>
    <row r="10" spans="1:15" ht="18" customHeight="1">
      <c r="A10" s="83"/>
      <c r="B10" s="365"/>
      <c r="C10" s="371" t="s">
        <v>34</v>
      </c>
      <c r="D10" s="368">
        <v>48.7</v>
      </c>
      <c r="E10" s="369">
        <v>7.2</v>
      </c>
      <c r="F10" s="369">
        <v>8.6</v>
      </c>
      <c r="G10" s="369">
        <v>7.2</v>
      </c>
      <c r="H10" s="369">
        <v>9.1999999999999993</v>
      </c>
      <c r="I10" s="369">
        <v>9.9</v>
      </c>
      <c r="J10" s="370">
        <v>6.6</v>
      </c>
      <c r="K10" s="83"/>
      <c r="L10" s="83"/>
      <c r="M10" s="83"/>
      <c r="N10" s="83"/>
      <c r="O10" s="83"/>
    </row>
    <row r="11" spans="1:15" ht="18" customHeight="1" thickBot="1">
      <c r="A11" s="83"/>
      <c r="B11" s="372"/>
      <c r="C11" s="373" t="s">
        <v>35</v>
      </c>
      <c r="D11" s="374">
        <v>51.3</v>
      </c>
      <c r="E11" s="375">
        <v>7.2</v>
      </c>
      <c r="F11" s="375">
        <v>7.9</v>
      </c>
      <c r="G11" s="375">
        <v>7.9</v>
      </c>
      <c r="H11" s="375">
        <v>9.1999999999999993</v>
      </c>
      <c r="I11" s="375">
        <v>13.8</v>
      </c>
      <c r="J11" s="376">
        <v>5.3</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698</v>
      </c>
      <c r="J13" s="379" t="s">
        <v>75</v>
      </c>
      <c r="K13" s="83"/>
      <c r="L13" s="83"/>
      <c r="M13" s="83"/>
      <c r="N13" s="83"/>
      <c r="O13" s="83"/>
    </row>
    <row r="14" spans="1:15" ht="18" customHeight="1">
      <c r="A14" s="83"/>
      <c r="B14" s="380" t="s">
        <v>636</v>
      </c>
      <c r="C14" s="381"/>
      <c r="D14" s="381"/>
      <c r="E14" s="381"/>
      <c r="F14" s="381"/>
      <c r="G14" s="381"/>
      <c r="H14" s="382">
        <v>5.9</v>
      </c>
      <c r="I14" s="382">
        <v>7.7</v>
      </c>
      <c r="J14" s="383">
        <v>5.3</v>
      </c>
      <c r="K14" s="83"/>
      <c r="L14" s="83"/>
      <c r="M14" s="83"/>
      <c r="N14" s="83"/>
      <c r="O14" s="83"/>
    </row>
    <row r="15" spans="1:15" ht="18" customHeight="1">
      <c r="A15" s="83"/>
      <c r="B15" s="380" t="s">
        <v>564</v>
      </c>
      <c r="C15" s="381"/>
      <c r="D15" s="381"/>
      <c r="E15" s="381"/>
      <c r="F15" s="381"/>
      <c r="G15" s="381"/>
      <c r="H15" s="382">
        <v>33.1</v>
      </c>
      <c r="I15" s="382">
        <v>29</v>
      </c>
      <c r="J15" s="383">
        <v>27</v>
      </c>
      <c r="K15" s="83"/>
      <c r="L15" s="83"/>
      <c r="M15" s="83"/>
      <c r="N15" s="83"/>
      <c r="O15" s="83"/>
    </row>
    <row r="16" spans="1:15" ht="18" customHeight="1">
      <c r="A16" s="83"/>
      <c r="B16" s="380" t="s">
        <v>565</v>
      </c>
      <c r="C16" s="381"/>
      <c r="D16" s="381"/>
      <c r="E16" s="381"/>
      <c r="F16" s="381"/>
      <c r="G16" s="381"/>
      <c r="H16" s="382">
        <v>28.5</v>
      </c>
      <c r="I16" s="382">
        <v>28</v>
      </c>
      <c r="J16" s="383">
        <v>26.3</v>
      </c>
      <c r="K16" s="83"/>
      <c r="L16" s="83"/>
      <c r="M16" s="83"/>
      <c r="N16" s="83"/>
      <c r="O16" s="83"/>
    </row>
    <row r="17" spans="1:22" ht="18" customHeight="1" thickBot="1">
      <c r="A17" s="83"/>
      <c r="B17" s="384" t="s">
        <v>566</v>
      </c>
      <c r="C17" s="385"/>
      <c r="D17" s="385"/>
      <c r="E17" s="385"/>
      <c r="F17" s="385"/>
      <c r="G17" s="385"/>
      <c r="H17" s="386">
        <v>42.8</v>
      </c>
      <c r="I17" s="386">
        <v>40.5</v>
      </c>
      <c r="J17" s="387">
        <v>40.1</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698</v>
      </c>
      <c r="G24" s="389"/>
      <c r="H24" s="83"/>
      <c r="I24" s="83"/>
      <c r="J24" s="83"/>
      <c r="K24" s="83"/>
      <c r="L24" s="83"/>
      <c r="M24" s="83"/>
      <c r="N24" s="83"/>
      <c r="O24" s="83"/>
    </row>
    <row r="25" spans="1:22" ht="18" customHeight="1">
      <c r="A25" s="83"/>
      <c r="B25" s="1330"/>
      <c r="C25" s="1331"/>
      <c r="D25" s="1334"/>
      <c r="E25" s="344"/>
      <c r="F25" s="344" t="s">
        <v>621</v>
      </c>
      <c r="G25" s="391" t="s">
        <v>75</v>
      </c>
      <c r="H25" s="83"/>
      <c r="I25" s="83"/>
      <c r="J25" s="83"/>
      <c r="K25" s="83"/>
      <c r="L25" s="83"/>
      <c r="M25" s="83"/>
      <c r="N25" s="83"/>
      <c r="O25" s="83"/>
      <c r="T25" s="179"/>
      <c r="U25" s="180" t="s">
        <v>75</v>
      </c>
      <c r="V25" s="181" t="s">
        <v>234</v>
      </c>
    </row>
    <row r="26" spans="1:22" ht="18" customHeight="1">
      <c r="A26" s="83"/>
      <c r="B26" s="392" t="s">
        <v>1</v>
      </c>
      <c r="C26" s="393"/>
      <c r="D26" s="394">
        <v>2</v>
      </c>
      <c r="E26" s="395">
        <v>51</v>
      </c>
      <c r="F26" s="396">
        <v>49.7</v>
      </c>
      <c r="G26" s="397">
        <v>50.7</v>
      </c>
      <c r="H26" s="83"/>
      <c r="I26" s="83"/>
      <c r="J26" s="83"/>
      <c r="K26" s="83"/>
      <c r="L26" s="83"/>
      <c r="M26" s="83"/>
      <c r="N26" s="83"/>
      <c r="O26" s="83"/>
      <c r="T26" s="182" t="s">
        <v>622</v>
      </c>
      <c r="U26" s="183">
        <v>50.7</v>
      </c>
      <c r="V26" s="184">
        <v>51</v>
      </c>
    </row>
    <row r="27" spans="1:22" ht="18" customHeight="1">
      <c r="A27" s="83"/>
      <c r="B27" s="380" t="s">
        <v>2</v>
      </c>
      <c r="C27" s="381"/>
      <c r="D27" s="398">
        <v>2</v>
      </c>
      <c r="E27" s="395">
        <v>50.4</v>
      </c>
      <c r="F27" s="399">
        <v>53</v>
      </c>
      <c r="G27" s="400">
        <v>53.6</v>
      </c>
      <c r="H27" s="83"/>
      <c r="I27" s="83"/>
      <c r="J27" s="83"/>
      <c r="K27" s="83"/>
      <c r="L27" s="83"/>
      <c r="M27" s="83"/>
      <c r="N27" s="83"/>
      <c r="O27" s="83"/>
      <c r="T27" s="182" t="s">
        <v>623</v>
      </c>
      <c r="U27" s="183">
        <v>53.6</v>
      </c>
      <c r="V27" s="184">
        <v>50.4</v>
      </c>
    </row>
    <row r="28" spans="1:22" ht="18" customHeight="1">
      <c r="A28" s="83"/>
      <c r="B28" s="1345" t="s">
        <v>410</v>
      </c>
      <c r="C28" s="401" t="s">
        <v>4</v>
      </c>
      <c r="D28" s="398">
        <v>3</v>
      </c>
      <c r="E28" s="395">
        <v>72.900000000000006</v>
      </c>
      <c r="F28" s="399">
        <v>73</v>
      </c>
      <c r="G28" s="400">
        <v>76.5</v>
      </c>
      <c r="H28" s="83"/>
      <c r="I28" s="83"/>
      <c r="J28" s="83"/>
      <c r="K28" s="83"/>
      <c r="L28" s="83"/>
      <c r="M28" s="83"/>
      <c r="N28" s="83"/>
      <c r="O28" s="83"/>
      <c r="T28" s="186" t="s">
        <v>411</v>
      </c>
      <c r="U28" s="183">
        <v>76.5</v>
      </c>
      <c r="V28" s="184">
        <v>72.900000000000006</v>
      </c>
    </row>
    <row r="29" spans="1:22" ht="18" customHeight="1">
      <c r="A29" s="83"/>
      <c r="B29" s="1346"/>
      <c r="C29" s="401" t="s">
        <v>5</v>
      </c>
      <c r="D29" s="398">
        <v>6</v>
      </c>
      <c r="E29" s="395">
        <v>48.8</v>
      </c>
      <c r="F29" s="399">
        <v>50.3</v>
      </c>
      <c r="G29" s="400">
        <v>50.5</v>
      </c>
      <c r="H29" s="83"/>
      <c r="I29" s="83"/>
      <c r="J29" s="83"/>
      <c r="K29" s="83"/>
      <c r="L29" s="83"/>
      <c r="M29" s="83"/>
      <c r="N29" s="83"/>
      <c r="O29" s="83"/>
      <c r="T29" s="186" t="s">
        <v>412</v>
      </c>
      <c r="U29" s="183">
        <v>50.5</v>
      </c>
      <c r="V29" s="184">
        <v>48.8</v>
      </c>
    </row>
    <row r="30" spans="1:22" ht="18" customHeight="1">
      <c r="A30" s="83"/>
      <c r="B30" s="1346"/>
      <c r="C30" s="401" t="s">
        <v>6</v>
      </c>
      <c r="D30" s="398">
        <v>3</v>
      </c>
      <c r="E30" s="395">
        <v>52.5</v>
      </c>
      <c r="F30" s="399">
        <v>52.8</v>
      </c>
      <c r="G30" s="400">
        <v>51.8</v>
      </c>
      <c r="H30" s="83"/>
      <c r="I30" s="83"/>
      <c r="J30" s="83"/>
      <c r="K30" s="83"/>
      <c r="L30" s="83"/>
      <c r="M30" s="83"/>
      <c r="N30" s="83"/>
      <c r="O30" s="83"/>
      <c r="T30" s="182" t="s">
        <v>624</v>
      </c>
      <c r="U30" s="183">
        <v>51.8</v>
      </c>
      <c r="V30" s="184">
        <v>52.5</v>
      </c>
    </row>
    <row r="31" spans="1:22" ht="18" customHeight="1">
      <c r="A31" s="83"/>
      <c r="B31" s="1346"/>
      <c r="C31" s="401" t="s">
        <v>223</v>
      </c>
      <c r="D31" s="398">
        <v>3</v>
      </c>
      <c r="E31" s="395">
        <v>53.3</v>
      </c>
      <c r="F31" s="399">
        <v>54</v>
      </c>
      <c r="G31" s="400">
        <v>52.9</v>
      </c>
      <c r="H31" s="83"/>
      <c r="I31" s="83"/>
      <c r="J31" s="83"/>
      <c r="K31" s="83"/>
      <c r="L31" s="83"/>
      <c r="M31" s="83"/>
      <c r="N31" s="83"/>
      <c r="O31" s="83"/>
      <c r="T31" s="182" t="s">
        <v>414</v>
      </c>
      <c r="U31" s="183">
        <v>52.9</v>
      </c>
      <c r="V31" s="184">
        <v>53.3</v>
      </c>
    </row>
    <row r="32" spans="1:22" ht="18" customHeight="1">
      <c r="A32" s="83"/>
      <c r="B32" s="1347"/>
      <c r="C32" s="401" t="s">
        <v>12</v>
      </c>
      <c r="D32" s="398">
        <v>3</v>
      </c>
      <c r="E32" s="395">
        <v>54.3</v>
      </c>
      <c r="F32" s="399">
        <v>56.5</v>
      </c>
      <c r="G32" s="400">
        <v>56.6</v>
      </c>
      <c r="H32" s="83"/>
      <c r="I32" s="83"/>
      <c r="J32" s="83"/>
      <c r="K32" s="83"/>
      <c r="L32" s="83"/>
      <c r="M32" s="83"/>
      <c r="N32" s="83"/>
      <c r="O32" s="83"/>
      <c r="T32" s="182" t="s">
        <v>627</v>
      </c>
      <c r="U32" s="183">
        <v>56.6</v>
      </c>
      <c r="V32" s="184">
        <v>54.3</v>
      </c>
    </row>
    <row r="33" spans="1:22" ht="18" customHeight="1" thickBot="1">
      <c r="A33" s="83"/>
      <c r="B33" s="402" t="s">
        <v>7</v>
      </c>
      <c r="C33" s="403"/>
      <c r="D33" s="404">
        <v>3</v>
      </c>
      <c r="E33" s="405">
        <v>65.3</v>
      </c>
      <c r="F33" s="406">
        <v>65.2</v>
      </c>
      <c r="G33" s="407">
        <v>66.7</v>
      </c>
      <c r="H33" s="83"/>
      <c r="I33" s="83"/>
      <c r="J33" s="83"/>
      <c r="K33" s="83"/>
      <c r="L33" s="83"/>
      <c r="M33" s="83"/>
      <c r="N33" s="83"/>
      <c r="O33" s="83"/>
      <c r="T33" s="187" t="s">
        <v>628</v>
      </c>
      <c r="U33" s="188">
        <v>66.7</v>
      </c>
      <c r="V33" s="189">
        <v>65.3</v>
      </c>
    </row>
    <row r="34" spans="1:22" ht="18" customHeight="1" thickTop="1" thickBot="1">
      <c r="A34" s="83"/>
      <c r="B34" s="408" t="s">
        <v>8</v>
      </c>
      <c r="C34" s="409"/>
      <c r="D34" s="410">
        <v>25</v>
      </c>
      <c r="E34" s="411">
        <v>55.6</v>
      </c>
      <c r="F34" s="411">
        <v>56.5</v>
      </c>
      <c r="G34" s="412">
        <v>57</v>
      </c>
      <c r="H34" s="83"/>
      <c r="I34" s="83"/>
      <c r="J34" s="83"/>
      <c r="K34" s="83"/>
      <c r="L34" s="83"/>
      <c r="M34" s="83"/>
      <c r="N34" s="83"/>
      <c r="O34" s="83"/>
    </row>
    <row r="35" spans="1:22" ht="17.25" customHeight="1">
      <c r="A35" s="83"/>
      <c r="B35" s="1410">
        <v>10</v>
      </c>
      <c r="C35" s="1410"/>
      <c r="D35" s="1410"/>
      <c r="E35" s="1410"/>
      <c r="F35" s="1410"/>
      <c r="G35" s="1410"/>
      <c r="H35" s="1410"/>
      <c r="I35" s="1410"/>
      <c r="J35" s="1410"/>
      <c r="K35" s="83"/>
      <c r="L35" s="83"/>
      <c r="M35" s="83"/>
      <c r="N35" s="83"/>
      <c r="O35" s="83"/>
    </row>
    <row r="36" spans="1:22" ht="13.5" customHeight="1" thickBot="1">
      <c r="A36" s="83"/>
      <c r="B36" s="1411">
        <v>43</v>
      </c>
      <c r="C36" s="1411"/>
      <c r="D36" s="1411"/>
      <c r="E36" s="1411"/>
      <c r="F36" s="1411"/>
      <c r="G36" s="1411"/>
      <c r="H36" s="1411"/>
      <c r="I36" s="1411"/>
      <c r="J36" s="321" t="s">
        <v>357</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57</v>
      </c>
      <c r="E39" s="369">
        <v>43.8</v>
      </c>
      <c r="F39" s="369">
        <v>50.1</v>
      </c>
      <c r="G39" s="369">
        <v>51.5</v>
      </c>
      <c r="H39" s="369">
        <v>67.099999999999994</v>
      </c>
      <c r="I39" s="369">
        <v>61.7</v>
      </c>
      <c r="J39" s="370">
        <v>64.7</v>
      </c>
      <c r="L39" s="83"/>
      <c r="M39" s="83"/>
      <c r="N39" s="83"/>
      <c r="O39" s="83"/>
    </row>
    <row r="40" spans="1:22" ht="18" customHeight="1">
      <c r="A40" s="83"/>
      <c r="B40" s="365"/>
      <c r="C40" s="371" t="s">
        <v>34</v>
      </c>
      <c r="D40" s="368">
        <v>59.1</v>
      </c>
      <c r="E40" s="369">
        <v>43.3</v>
      </c>
      <c r="F40" s="369">
        <v>52.3</v>
      </c>
      <c r="G40" s="369">
        <v>59.6</v>
      </c>
      <c r="H40" s="369">
        <v>67.400000000000006</v>
      </c>
      <c r="I40" s="369">
        <v>64.5</v>
      </c>
      <c r="J40" s="370">
        <v>65.2</v>
      </c>
      <c r="L40" s="83"/>
      <c r="M40" s="83"/>
      <c r="N40" s="83"/>
      <c r="O40" s="83"/>
    </row>
    <row r="41" spans="1:22" ht="18" customHeight="1" thickBot="1">
      <c r="A41" s="83"/>
      <c r="B41" s="372"/>
      <c r="C41" s="373" t="s">
        <v>35</v>
      </c>
      <c r="D41" s="374">
        <v>55</v>
      </c>
      <c r="E41" s="375">
        <v>44.4</v>
      </c>
      <c r="F41" s="375">
        <v>47.7</v>
      </c>
      <c r="G41" s="375">
        <v>44</v>
      </c>
      <c r="H41" s="375">
        <v>66.900000000000006</v>
      </c>
      <c r="I41" s="375">
        <v>59.6</v>
      </c>
      <c r="J41" s="376">
        <v>64</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357</v>
      </c>
      <c r="O43" s="83"/>
    </row>
    <row r="44" spans="1:22" ht="18" customHeight="1">
      <c r="A44" s="83"/>
      <c r="B44" s="361"/>
      <c r="C44" s="362"/>
      <c r="D44" s="1317" t="s">
        <v>275</v>
      </c>
      <c r="E44" s="1317"/>
      <c r="F44" s="1317"/>
      <c r="G44" s="1317"/>
      <c r="H44" s="1317"/>
      <c r="I44" s="1317"/>
      <c r="J44" s="1317"/>
      <c r="K44" s="1348"/>
      <c r="L44" s="378" t="s">
        <v>234</v>
      </c>
      <c r="M44" s="378" t="s">
        <v>698</v>
      </c>
      <c r="N44" s="379" t="s">
        <v>75</v>
      </c>
      <c r="O44" s="83"/>
    </row>
    <row r="45" spans="1:22" ht="18" customHeight="1">
      <c r="A45" s="83"/>
      <c r="B45" s="1318" t="s">
        <v>21</v>
      </c>
      <c r="C45" s="1319"/>
      <c r="D45" s="381" t="s">
        <v>277</v>
      </c>
      <c r="E45" s="381"/>
      <c r="F45" s="381"/>
      <c r="G45" s="381"/>
      <c r="H45" s="381"/>
      <c r="I45" s="381"/>
      <c r="J45" s="381"/>
      <c r="K45" s="381"/>
      <c r="L45" s="382">
        <v>54.9</v>
      </c>
      <c r="M45" s="382">
        <v>53.6</v>
      </c>
      <c r="N45" s="383">
        <v>61.2</v>
      </c>
      <c r="O45" s="83"/>
    </row>
    <row r="46" spans="1:22" ht="18" customHeight="1">
      <c r="A46" s="83"/>
      <c r="B46" s="1320"/>
      <c r="C46" s="1321"/>
      <c r="D46" s="381" t="s">
        <v>278</v>
      </c>
      <c r="E46" s="381"/>
      <c r="F46" s="381"/>
      <c r="G46" s="381"/>
      <c r="H46" s="381"/>
      <c r="I46" s="381"/>
      <c r="J46" s="381"/>
      <c r="K46" s="381"/>
      <c r="L46" s="382">
        <v>72.099999999999994</v>
      </c>
      <c r="M46" s="382">
        <v>73.099999999999994</v>
      </c>
      <c r="N46" s="383">
        <v>69.099999999999994</v>
      </c>
      <c r="O46" s="83"/>
    </row>
    <row r="47" spans="1:22" ht="18" customHeight="1">
      <c r="A47" s="83"/>
      <c r="B47" s="1322"/>
      <c r="C47" s="1323"/>
      <c r="D47" s="381" t="s">
        <v>279</v>
      </c>
      <c r="E47" s="381"/>
      <c r="F47" s="381"/>
      <c r="G47" s="381"/>
      <c r="H47" s="381"/>
      <c r="I47" s="381"/>
      <c r="J47" s="381"/>
      <c r="K47" s="381"/>
      <c r="L47" s="382">
        <v>84.5</v>
      </c>
      <c r="M47" s="382">
        <v>87.9</v>
      </c>
      <c r="N47" s="383">
        <v>90.1</v>
      </c>
      <c r="O47" s="83"/>
    </row>
    <row r="48" spans="1:22" ht="18" customHeight="1">
      <c r="A48" s="83"/>
      <c r="B48" s="1318" t="s">
        <v>280</v>
      </c>
      <c r="C48" s="1319"/>
      <c r="D48" s="381" t="s">
        <v>631</v>
      </c>
      <c r="E48" s="381"/>
      <c r="F48" s="381"/>
      <c r="G48" s="381"/>
      <c r="H48" s="381"/>
      <c r="I48" s="381"/>
      <c r="J48" s="381"/>
      <c r="K48" s="381"/>
      <c r="L48" s="382">
        <v>47.4</v>
      </c>
      <c r="M48" s="382">
        <v>47.4</v>
      </c>
      <c r="N48" s="383">
        <v>48.7</v>
      </c>
      <c r="O48" s="83"/>
    </row>
    <row r="49" spans="1:15" ht="18" customHeight="1">
      <c r="A49" s="83"/>
      <c r="B49" s="1322"/>
      <c r="C49" s="1323"/>
      <c r="D49" s="381" t="s">
        <v>282</v>
      </c>
      <c r="E49" s="381"/>
      <c r="F49" s="381"/>
      <c r="G49" s="381"/>
      <c r="H49" s="381"/>
      <c r="I49" s="381"/>
      <c r="J49" s="381"/>
      <c r="K49" s="381"/>
      <c r="L49" s="382">
        <v>35.6</v>
      </c>
      <c r="M49" s="382">
        <v>34.6</v>
      </c>
      <c r="N49" s="383">
        <v>28.2</v>
      </c>
      <c r="O49" s="83"/>
    </row>
    <row r="50" spans="1:15" ht="18" customHeight="1">
      <c r="A50" s="83"/>
      <c r="B50" s="1403" t="s">
        <v>283</v>
      </c>
      <c r="C50" s="1404"/>
      <c r="D50" s="381" t="s">
        <v>284</v>
      </c>
      <c r="E50" s="381"/>
      <c r="F50" s="381"/>
      <c r="G50" s="381"/>
      <c r="H50" s="381"/>
      <c r="I50" s="381"/>
      <c r="J50" s="381"/>
      <c r="K50" s="413"/>
      <c r="L50" s="382">
        <v>54.7</v>
      </c>
      <c r="M50" s="382">
        <v>45.2</v>
      </c>
      <c r="N50" s="383">
        <v>46.1</v>
      </c>
      <c r="O50" s="83"/>
    </row>
    <row r="51" spans="1:15" ht="18" customHeight="1">
      <c r="A51" s="83"/>
      <c r="B51" s="1405"/>
      <c r="C51" s="1406"/>
      <c r="D51" s="381" t="s">
        <v>285</v>
      </c>
      <c r="E51" s="381"/>
      <c r="F51" s="381"/>
      <c r="G51" s="381"/>
      <c r="H51" s="381"/>
      <c r="I51" s="381"/>
      <c r="J51" s="381"/>
      <c r="K51" s="413"/>
      <c r="L51" s="382">
        <v>53.6</v>
      </c>
      <c r="M51" s="382">
        <v>49.4</v>
      </c>
      <c r="N51" s="383">
        <v>41.9</v>
      </c>
      <c r="O51" s="83"/>
    </row>
    <row r="52" spans="1:15" ht="18" customHeight="1">
      <c r="A52" s="83"/>
      <c r="B52" s="1405"/>
      <c r="C52" s="1406"/>
      <c r="D52" s="381" t="s">
        <v>286</v>
      </c>
      <c r="E52" s="381"/>
      <c r="F52" s="381"/>
      <c r="G52" s="381"/>
      <c r="H52" s="381"/>
      <c r="I52" s="381"/>
      <c r="J52" s="381"/>
      <c r="K52" s="413"/>
      <c r="L52" s="382">
        <v>63.1</v>
      </c>
      <c r="M52" s="382">
        <v>64</v>
      </c>
      <c r="N52" s="383">
        <v>50</v>
      </c>
      <c r="O52" s="83"/>
    </row>
    <row r="53" spans="1:15" ht="18" customHeight="1">
      <c r="A53" s="83"/>
      <c r="B53" s="1405"/>
      <c r="C53" s="1406"/>
      <c r="D53" s="381" t="s">
        <v>287</v>
      </c>
      <c r="E53" s="381"/>
      <c r="F53" s="381"/>
      <c r="G53" s="381"/>
      <c r="H53" s="381"/>
      <c r="I53" s="381"/>
      <c r="J53" s="381"/>
      <c r="K53" s="413"/>
      <c r="L53" s="382">
        <v>3.9</v>
      </c>
      <c r="M53" s="382">
        <v>5.2</v>
      </c>
      <c r="N53" s="383">
        <v>5.3</v>
      </c>
      <c r="O53" s="83"/>
    </row>
    <row r="54" spans="1:15" ht="18" customHeight="1">
      <c r="A54" s="83"/>
      <c r="B54" s="1405"/>
      <c r="C54" s="1406"/>
      <c r="D54" s="381" t="s">
        <v>288</v>
      </c>
      <c r="E54" s="381"/>
      <c r="F54" s="381"/>
      <c r="G54" s="381"/>
      <c r="H54" s="381"/>
      <c r="I54" s="381"/>
      <c r="J54" s="381"/>
      <c r="K54" s="413"/>
      <c r="L54" s="382">
        <v>11.4</v>
      </c>
      <c r="M54" s="382">
        <v>12.1</v>
      </c>
      <c r="N54" s="383">
        <v>9.9</v>
      </c>
      <c r="O54" s="83"/>
    </row>
    <row r="55" spans="1:15" ht="18" customHeight="1">
      <c r="A55" s="83"/>
      <c r="B55" s="1405"/>
      <c r="C55" s="1406"/>
      <c r="D55" s="381" t="s">
        <v>289</v>
      </c>
      <c r="E55" s="381"/>
      <c r="F55" s="381"/>
      <c r="G55" s="381"/>
      <c r="H55" s="381"/>
      <c r="I55" s="381"/>
      <c r="J55" s="381"/>
      <c r="K55" s="413"/>
      <c r="L55" s="382">
        <v>31.6</v>
      </c>
      <c r="M55" s="382">
        <v>31.7</v>
      </c>
      <c r="N55" s="383">
        <v>34.200000000000003</v>
      </c>
      <c r="O55" s="83"/>
    </row>
    <row r="56" spans="1:15" ht="18" customHeight="1">
      <c r="A56" s="83"/>
      <c r="B56" s="1405"/>
      <c r="C56" s="1406"/>
      <c r="D56" s="381" t="s">
        <v>633</v>
      </c>
      <c r="E56" s="381"/>
      <c r="F56" s="381"/>
      <c r="G56" s="381"/>
      <c r="H56" s="381"/>
      <c r="I56" s="381"/>
      <c r="J56" s="381"/>
      <c r="K56" s="413"/>
      <c r="L56" s="382">
        <v>32.200000000000003</v>
      </c>
      <c r="M56" s="382">
        <v>32.4</v>
      </c>
      <c r="N56" s="383">
        <v>31.7</v>
      </c>
      <c r="O56" s="83"/>
    </row>
    <row r="57" spans="1:15" ht="18" customHeight="1">
      <c r="A57" s="83"/>
      <c r="B57" s="1407"/>
      <c r="C57" s="1408"/>
      <c r="D57" s="381" t="s">
        <v>634</v>
      </c>
      <c r="E57" s="381"/>
      <c r="F57" s="381"/>
      <c r="G57" s="381"/>
      <c r="H57" s="381"/>
      <c r="I57" s="381"/>
      <c r="J57" s="381"/>
      <c r="K57" s="413"/>
      <c r="L57" s="382">
        <v>25.6</v>
      </c>
      <c r="M57" s="382">
        <v>35.200000000000003</v>
      </c>
      <c r="N57" s="383">
        <v>40.700000000000003</v>
      </c>
      <c r="O57" s="83"/>
    </row>
    <row r="58" spans="1:15" ht="18" customHeight="1">
      <c r="A58" s="83"/>
      <c r="B58" s="1318" t="s">
        <v>424</v>
      </c>
      <c r="C58" s="1319"/>
      <c r="D58" s="414" t="s">
        <v>291</v>
      </c>
      <c r="E58" s="414"/>
      <c r="F58" s="414"/>
      <c r="G58" s="414"/>
      <c r="H58" s="414"/>
      <c r="I58" s="414"/>
      <c r="J58" s="415"/>
      <c r="K58" s="415"/>
      <c r="L58" s="382">
        <v>73.7</v>
      </c>
      <c r="M58" s="382">
        <v>75.2</v>
      </c>
      <c r="N58" s="383">
        <v>84.9</v>
      </c>
      <c r="O58" s="83"/>
    </row>
    <row r="59" spans="1:15" ht="18" customHeight="1">
      <c r="A59" s="83"/>
      <c r="B59" s="1322"/>
      <c r="C59" s="1323"/>
      <c r="D59" s="401" t="s">
        <v>292</v>
      </c>
      <c r="E59" s="381"/>
      <c r="F59" s="381"/>
      <c r="G59" s="381"/>
      <c r="H59" s="381"/>
      <c r="I59" s="381"/>
      <c r="J59" s="381"/>
      <c r="K59" s="413"/>
      <c r="L59" s="382">
        <v>37.1</v>
      </c>
      <c r="M59" s="382">
        <v>37.1</v>
      </c>
      <c r="N59" s="383">
        <v>36.799999999999997</v>
      </c>
      <c r="O59" s="83"/>
    </row>
    <row r="60" spans="1:15" ht="18" customHeight="1">
      <c r="A60" s="83"/>
      <c r="B60" s="1318" t="s">
        <v>293</v>
      </c>
      <c r="C60" s="1319"/>
      <c r="D60" s="381" t="s">
        <v>294</v>
      </c>
      <c r="E60" s="381"/>
      <c r="F60" s="381"/>
      <c r="G60" s="381"/>
      <c r="H60" s="381"/>
      <c r="I60" s="381"/>
      <c r="J60" s="381"/>
      <c r="K60" s="413"/>
      <c r="L60" s="382">
        <v>62.4</v>
      </c>
      <c r="M60" s="382">
        <v>64.7</v>
      </c>
      <c r="N60" s="383">
        <v>65.8</v>
      </c>
      <c r="O60" s="83"/>
    </row>
    <row r="61" spans="1:15" ht="18" customHeight="1">
      <c r="A61" s="83"/>
      <c r="B61" s="1322"/>
      <c r="C61" s="1323"/>
      <c r="D61" s="381" t="s">
        <v>295</v>
      </c>
      <c r="E61" s="381"/>
      <c r="F61" s="381"/>
      <c r="G61" s="381"/>
      <c r="H61" s="381"/>
      <c r="I61" s="381"/>
      <c r="J61" s="381"/>
      <c r="K61" s="413"/>
      <c r="L61" s="382">
        <v>6.6</v>
      </c>
      <c r="M61" s="382">
        <v>6.2</v>
      </c>
      <c r="N61" s="383">
        <v>5.3</v>
      </c>
      <c r="O61" s="83"/>
    </row>
    <row r="62" spans="1:15" ht="18" customHeight="1">
      <c r="A62" s="83"/>
      <c r="B62" s="1318" t="s">
        <v>300</v>
      </c>
      <c r="C62" s="1319"/>
      <c r="D62" s="381" t="s">
        <v>395</v>
      </c>
      <c r="E62" s="381"/>
      <c r="F62" s="381"/>
      <c r="G62" s="381"/>
      <c r="H62" s="381"/>
      <c r="I62" s="381"/>
      <c r="J62" s="381"/>
      <c r="K62" s="413"/>
      <c r="L62" s="382">
        <v>78.599999999999994</v>
      </c>
      <c r="M62" s="382">
        <v>79.3</v>
      </c>
      <c r="N62" s="383">
        <v>82.9</v>
      </c>
      <c r="O62" s="83"/>
    </row>
    <row r="63" spans="1:15" ht="18" customHeight="1">
      <c r="A63" s="83"/>
      <c r="B63" s="1320"/>
      <c r="C63" s="1321"/>
      <c r="D63" s="381" t="s">
        <v>302</v>
      </c>
      <c r="E63" s="381"/>
      <c r="F63" s="381"/>
      <c r="G63" s="381"/>
      <c r="H63" s="381"/>
      <c r="I63" s="381"/>
      <c r="J63" s="381"/>
      <c r="K63" s="413"/>
      <c r="L63" s="382">
        <v>47.1</v>
      </c>
      <c r="M63" s="382">
        <v>48.5</v>
      </c>
      <c r="N63" s="383">
        <v>52</v>
      </c>
      <c r="O63" s="83"/>
    </row>
    <row r="64" spans="1:15" ht="18" customHeight="1" thickBot="1">
      <c r="A64" s="83"/>
      <c r="B64" s="1343"/>
      <c r="C64" s="1344"/>
      <c r="D64" s="385" t="s">
        <v>303</v>
      </c>
      <c r="E64" s="385"/>
      <c r="F64" s="385"/>
      <c r="G64" s="385"/>
      <c r="H64" s="385"/>
      <c r="I64" s="385"/>
      <c r="J64" s="385"/>
      <c r="K64" s="416"/>
      <c r="L64" s="386">
        <v>15</v>
      </c>
      <c r="M64" s="386">
        <v>16.100000000000001</v>
      </c>
      <c r="N64" s="387">
        <v>18.399999999999999</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1728</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189</v>
      </c>
      <c r="E5" s="1409">
        <v>0.75600000000000001</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13.8</v>
      </c>
      <c r="F9" s="369">
        <v>18</v>
      </c>
      <c r="G9" s="369">
        <v>15.9</v>
      </c>
      <c r="H9" s="369">
        <v>17.5</v>
      </c>
      <c r="I9" s="369">
        <v>20.6</v>
      </c>
      <c r="J9" s="370">
        <v>14.3</v>
      </c>
      <c r="K9" s="83"/>
      <c r="L9" s="83"/>
      <c r="M9" s="83"/>
      <c r="N9" s="83"/>
      <c r="O9" s="83"/>
    </row>
    <row r="10" spans="1:15" ht="18" customHeight="1">
      <c r="A10" s="83"/>
      <c r="B10" s="365"/>
      <c r="C10" s="371" t="s">
        <v>34</v>
      </c>
      <c r="D10" s="368">
        <v>48.7</v>
      </c>
      <c r="E10" s="369">
        <v>6.9</v>
      </c>
      <c r="F10" s="369">
        <v>9</v>
      </c>
      <c r="G10" s="369">
        <v>7.9</v>
      </c>
      <c r="H10" s="369">
        <v>8.5</v>
      </c>
      <c r="I10" s="369">
        <v>10.1</v>
      </c>
      <c r="J10" s="370">
        <v>6.3</v>
      </c>
      <c r="K10" s="83"/>
      <c r="L10" s="83"/>
      <c r="M10" s="83"/>
      <c r="N10" s="83"/>
      <c r="O10" s="83"/>
    </row>
    <row r="11" spans="1:15" ht="18" customHeight="1" thickBot="1">
      <c r="A11" s="83"/>
      <c r="B11" s="372"/>
      <c r="C11" s="373" t="s">
        <v>35</v>
      </c>
      <c r="D11" s="374">
        <v>51.3</v>
      </c>
      <c r="E11" s="375">
        <v>6.9</v>
      </c>
      <c r="F11" s="375">
        <v>9</v>
      </c>
      <c r="G11" s="375">
        <v>7.9</v>
      </c>
      <c r="H11" s="375">
        <v>9</v>
      </c>
      <c r="I11" s="375">
        <v>10.6</v>
      </c>
      <c r="J11" s="376">
        <v>7.9</v>
      </c>
      <c r="K11" s="83"/>
      <c r="L11" s="83"/>
      <c r="M11" s="83"/>
      <c r="N11" s="83"/>
      <c r="O11" s="83"/>
    </row>
    <row r="12" spans="1:15" ht="15" customHeight="1" thickBot="1">
      <c r="A12" s="83"/>
      <c r="B12" s="83"/>
      <c r="C12" s="83"/>
      <c r="D12" s="83"/>
      <c r="E12" s="83"/>
      <c r="F12" s="83"/>
      <c r="G12" s="83"/>
      <c r="H12" s="83"/>
      <c r="I12" s="83"/>
      <c r="J12" s="98" t="s">
        <v>699</v>
      </c>
      <c r="K12" s="83"/>
      <c r="L12" s="83"/>
      <c r="M12" s="83"/>
      <c r="N12" s="83"/>
      <c r="O12" s="83"/>
    </row>
    <row r="13" spans="1:15" ht="18" customHeight="1">
      <c r="A13" s="83"/>
      <c r="B13" s="1325" t="s">
        <v>275</v>
      </c>
      <c r="C13" s="1317"/>
      <c r="D13" s="1317"/>
      <c r="E13" s="1317"/>
      <c r="F13" s="377"/>
      <c r="G13" s="377"/>
      <c r="H13" s="378" t="s">
        <v>234</v>
      </c>
      <c r="I13" s="378" t="s">
        <v>698</v>
      </c>
      <c r="J13" s="379" t="s">
        <v>76</v>
      </c>
      <c r="K13" s="83"/>
      <c r="L13" s="83"/>
      <c r="M13" s="83"/>
      <c r="N13" s="83"/>
      <c r="O13" s="83"/>
    </row>
    <row r="14" spans="1:15" ht="18" customHeight="1">
      <c r="A14" s="83"/>
      <c r="B14" s="380" t="s">
        <v>700</v>
      </c>
      <c r="C14" s="381"/>
      <c r="D14" s="381"/>
      <c r="E14" s="381"/>
      <c r="F14" s="381"/>
      <c r="G14" s="381"/>
      <c r="H14" s="382">
        <v>5.9</v>
      </c>
      <c r="I14" s="382">
        <v>7.7</v>
      </c>
      <c r="J14" s="383">
        <v>5.3</v>
      </c>
      <c r="K14" s="83"/>
      <c r="L14" s="83"/>
      <c r="M14" s="83"/>
      <c r="N14" s="83"/>
      <c r="O14" s="83"/>
    </row>
    <row r="15" spans="1:15" ht="18" customHeight="1">
      <c r="A15" s="83"/>
      <c r="B15" s="380" t="s">
        <v>564</v>
      </c>
      <c r="C15" s="381"/>
      <c r="D15" s="381"/>
      <c r="E15" s="381"/>
      <c r="F15" s="381"/>
      <c r="G15" s="381"/>
      <c r="H15" s="382">
        <v>33.1</v>
      </c>
      <c r="I15" s="382">
        <v>29</v>
      </c>
      <c r="J15" s="383">
        <v>33.9</v>
      </c>
      <c r="K15" s="83"/>
      <c r="L15" s="83"/>
      <c r="M15" s="83"/>
      <c r="N15" s="83"/>
      <c r="O15" s="83"/>
    </row>
    <row r="16" spans="1:15" ht="18" customHeight="1">
      <c r="A16" s="83"/>
      <c r="B16" s="380" t="s">
        <v>565</v>
      </c>
      <c r="C16" s="381"/>
      <c r="D16" s="381"/>
      <c r="E16" s="381"/>
      <c r="F16" s="381"/>
      <c r="G16" s="381"/>
      <c r="H16" s="382">
        <v>28.5</v>
      </c>
      <c r="I16" s="382">
        <v>28</v>
      </c>
      <c r="J16" s="383">
        <v>36</v>
      </c>
      <c r="K16" s="83"/>
      <c r="L16" s="83"/>
      <c r="M16" s="83"/>
      <c r="N16" s="83"/>
      <c r="O16" s="83"/>
    </row>
    <row r="17" spans="1:22" ht="18" customHeight="1" thickBot="1">
      <c r="A17" s="83"/>
      <c r="B17" s="384" t="s">
        <v>566</v>
      </c>
      <c r="C17" s="385"/>
      <c r="D17" s="385"/>
      <c r="E17" s="385"/>
      <c r="F17" s="385"/>
      <c r="G17" s="385"/>
      <c r="H17" s="386">
        <v>42.8</v>
      </c>
      <c r="I17" s="386">
        <v>40.5</v>
      </c>
      <c r="J17" s="387">
        <v>45.5</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699</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698</v>
      </c>
      <c r="G24" s="389"/>
      <c r="H24" s="83"/>
      <c r="I24" s="83"/>
      <c r="J24" s="83"/>
      <c r="K24" s="83"/>
      <c r="L24" s="83"/>
      <c r="M24" s="83"/>
      <c r="N24" s="83"/>
      <c r="O24" s="83"/>
    </row>
    <row r="25" spans="1:22" ht="18" customHeight="1">
      <c r="A25" s="83"/>
      <c r="B25" s="1330"/>
      <c r="C25" s="1331"/>
      <c r="D25" s="1334"/>
      <c r="E25" s="344"/>
      <c r="F25" s="344" t="s">
        <v>621</v>
      </c>
      <c r="G25" s="391" t="s">
        <v>76</v>
      </c>
      <c r="H25" s="83"/>
      <c r="I25" s="83"/>
      <c r="J25" s="83"/>
      <c r="K25" s="83"/>
      <c r="L25" s="83"/>
      <c r="M25" s="83"/>
      <c r="N25" s="83"/>
      <c r="O25" s="83"/>
      <c r="T25" s="179"/>
      <c r="U25" s="180" t="s">
        <v>76</v>
      </c>
      <c r="V25" s="181" t="s">
        <v>234</v>
      </c>
    </row>
    <row r="26" spans="1:22" ht="18" customHeight="1">
      <c r="A26" s="83"/>
      <c r="B26" s="392" t="s">
        <v>1</v>
      </c>
      <c r="C26" s="393"/>
      <c r="D26" s="394">
        <v>2</v>
      </c>
      <c r="E26" s="395">
        <v>51</v>
      </c>
      <c r="F26" s="396">
        <v>49.7</v>
      </c>
      <c r="G26" s="397">
        <v>50.3</v>
      </c>
      <c r="H26" s="83"/>
      <c r="I26" s="83"/>
      <c r="J26" s="83"/>
      <c r="K26" s="83"/>
      <c r="L26" s="83"/>
      <c r="M26" s="83"/>
      <c r="N26" s="83"/>
      <c r="O26" s="83"/>
      <c r="T26" s="182" t="s">
        <v>622</v>
      </c>
      <c r="U26" s="183">
        <v>50.3</v>
      </c>
      <c r="V26" s="184">
        <v>51</v>
      </c>
    </row>
    <row r="27" spans="1:22" ht="18" customHeight="1">
      <c r="A27" s="83"/>
      <c r="B27" s="380" t="s">
        <v>2</v>
      </c>
      <c r="C27" s="381"/>
      <c r="D27" s="398">
        <v>2</v>
      </c>
      <c r="E27" s="395">
        <v>50.4</v>
      </c>
      <c r="F27" s="399">
        <v>53</v>
      </c>
      <c r="G27" s="400">
        <v>52.9</v>
      </c>
      <c r="H27" s="83"/>
      <c r="I27" s="83"/>
      <c r="J27" s="83"/>
      <c r="K27" s="83"/>
      <c r="L27" s="83"/>
      <c r="M27" s="83"/>
      <c r="N27" s="83"/>
      <c r="O27" s="83"/>
      <c r="T27" s="182" t="s">
        <v>623</v>
      </c>
      <c r="U27" s="183">
        <v>52.9</v>
      </c>
      <c r="V27" s="184">
        <v>50.4</v>
      </c>
    </row>
    <row r="28" spans="1:22" ht="18" customHeight="1">
      <c r="A28" s="83"/>
      <c r="B28" s="1345" t="s">
        <v>410</v>
      </c>
      <c r="C28" s="401" t="s">
        <v>4</v>
      </c>
      <c r="D28" s="398">
        <v>3</v>
      </c>
      <c r="E28" s="395">
        <v>72.900000000000006</v>
      </c>
      <c r="F28" s="399">
        <v>73</v>
      </c>
      <c r="G28" s="400">
        <v>75.099999999999994</v>
      </c>
      <c r="H28" s="83"/>
      <c r="I28" s="83"/>
      <c r="J28" s="83"/>
      <c r="K28" s="83"/>
      <c r="L28" s="83"/>
      <c r="M28" s="83"/>
      <c r="N28" s="83"/>
      <c r="O28" s="83"/>
      <c r="T28" s="186" t="s">
        <v>411</v>
      </c>
      <c r="U28" s="183">
        <v>75.099999999999994</v>
      </c>
      <c r="V28" s="184">
        <v>72.900000000000006</v>
      </c>
    </row>
    <row r="29" spans="1:22" ht="18" customHeight="1">
      <c r="A29" s="83"/>
      <c r="B29" s="1346"/>
      <c r="C29" s="401" t="s">
        <v>5</v>
      </c>
      <c r="D29" s="398">
        <v>6</v>
      </c>
      <c r="E29" s="395">
        <v>48.8</v>
      </c>
      <c r="F29" s="399">
        <v>50.3</v>
      </c>
      <c r="G29" s="400">
        <v>54.9</v>
      </c>
      <c r="H29" s="83"/>
      <c r="I29" s="83"/>
      <c r="J29" s="83"/>
      <c r="K29" s="83"/>
      <c r="L29" s="83"/>
      <c r="M29" s="83"/>
      <c r="N29" s="83"/>
      <c r="O29" s="83"/>
      <c r="T29" s="186" t="s">
        <v>412</v>
      </c>
      <c r="U29" s="183">
        <v>54.9</v>
      </c>
      <c r="V29" s="184">
        <v>48.8</v>
      </c>
    </row>
    <row r="30" spans="1:22" ht="18" customHeight="1">
      <c r="A30" s="83"/>
      <c r="B30" s="1346"/>
      <c r="C30" s="401" t="s">
        <v>6</v>
      </c>
      <c r="D30" s="398">
        <v>3</v>
      </c>
      <c r="E30" s="395">
        <v>52.5</v>
      </c>
      <c r="F30" s="399">
        <v>52.8</v>
      </c>
      <c r="G30" s="400">
        <v>57.1</v>
      </c>
      <c r="H30" s="83"/>
      <c r="I30" s="83"/>
      <c r="J30" s="83"/>
      <c r="K30" s="83"/>
      <c r="L30" s="83"/>
      <c r="M30" s="83"/>
      <c r="N30" s="83"/>
      <c r="O30" s="83"/>
      <c r="T30" s="182" t="s">
        <v>624</v>
      </c>
      <c r="U30" s="183">
        <v>57.1</v>
      </c>
      <c r="V30" s="184">
        <v>52.5</v>
      </c>
    </row>
    <row r="31" spans="1:22" ht="18" customHeight="1">
      <c r="A31" s="83"/>
      <c r="B31" s="1346"/>
      <c r="C31" s="401" t="s">
        <v>223</v>
      </c>
      <c r="D31" s="398">
        <v>3</v>
      </c>
      <c r="E31" s="395">
        <v>53.3</v>
      </c>
      <c r="F31" s="399">
        <v>54</v>
      </c>
      <c r="G31" s="400">
        <v>57.8</v>
      </c>
      <c r="H31" s="83"/>
      <c r="I31" s="83"/>
      <c r="J31" s="83"/>
      <c r="K31" s="83"/>
      <c r="L31" s="83"/>
      <c r="M31" s="83"/>
      <c r="N31" s="83"/>
      <c r="O31" s="83"/>
      <c r="T31" s="182" t="s">
        <v>414</v>
      </c>
      <c r="U31" s="183">
        <v>57.8</v>
      </c>
      <c r="V31" s="184">
        <v>53.3</v>
      </c>
    </row>
    <row r="32" spans="1:22" ht="18" customHeight="1">
      <c r="A32" s="83"/>
      <c r="B32" s="1347"/>
      <c r="C32" s="401" t="s">
        <v>626</v>
      </c>
      <c r="D32" s="398">
        <v>3</v>
      </c>
      <c r="E32" s="395">
        <v>54.3</v>
      </c>
      <c r="F32" s="399">
        <v>56.5</v>
      </c>
      <c r="G32" s="400">
        <v>61</v>
      </c>
      <c r="H32" s="83"/>
      <c r="I32" s="83"/>
      <c r="J32" s="83"/>
      <c r="K32" s="83"/>
      <c r="L32" s="83"/>
      <c r="M32" s="83"/>
      <c r="N32" s="83"/>
      <c r="O32" s="83"/>
      <c r="T32" s="182" t="s">
        <v>627</v>
      </c>
      <c r="U32" s="183">
        <v>61</v>
      </c>
      <c r="V32" s="184">
        <v>54.3</v>
      </c>
    </row>
    <row r="33" spans="1:22" ht="18" customHeight="1" thickBot="1">
      <c r="A33" s="83"/>
      <c r="B33" s="402" t="s">
        <v>7</v>
      </c>
      <c r="C33" s="403"/>
      <c r="D33" s="404">
        <v>3</v>
      </c>
      <c r="E33" s="405">
        <v>65.3</v>
      </c>
      <c r="F33" s="406">
        <v>65.2</v>
      </c>
      <c r="G33" s="407">
        <v>65.8</v>
      </c>
      <c r="H33" s="83"/>
      <c r="I33" s="83"/>
      <c r="J33" s="83"/>
      <c r="K33" s="83"/>
      <c r="L33" s="83"/>
      <c r="M33" s="83"/>
      <c r="N33" s="83"/>
      <c r="O33" s="83"/>
      <c r="T33" s="187" t="s">
        <v>628</v>
      </c>
      <c r="U33" s="188">
        <v>65.8</v>
      </c>
      <c r="V33" s="189">
        <v>65.3</v>
      </c>
    </row>
    <row r="34" spans="1:22" ht="18" customHeight="1" thickTop="1" thickBot="1">
      <c r="A34" s="83"/>
      <c r="B34" s="408" t="s">
        <v>8</v>
      </c>
      <c r="C34" s="409"/>
      <c r="D34" s="410">
        <v>25</v>
      </c>
      <c r="E34" s="411">
        <v>55.6</v>
      </c>
      <c r="F34" s="411">
        <v>56.5</v>
      </c>
      <c r="G34" s="412">
        <v>59.4</v>
      </c>
      <c r="H34" s="83"/>
      <c r="I34" s="83"/>
      <c r="J34" s="83"/>
      <c r="K34" s="83"/>
      <c r="L34" s="83"/>
      <c r="M34" s="83"/>
      <c r="N34" s="83"/>
      <c r="O34" s="83"/>
    </row>
    <row r="35" spans="1:22" ht="17.25" customHeight="1">
      <c r="A35" s="83"/>
      <c r="B35" s="1410">
        <v>2</v>
      </c>
      <c r="C35" s="1410"/>
      <c r="D35" s="1410"/>
      <c r="E35" s="1410"/>
      <c r="F35" s="1410"/>
      <c r="G35" s="1410"/>
      <c r="H35" s="1410"/>
      <c r="I35" s="1410"/>
      <c r="J35" s="1410"/>
      <c r="K35" s="83"/>
      <c r="L35" s="83"/>
      <c r="M35" s="83"/>
      <c r="N35" s="83"/>
      <c r="O35" s="83"/>
    </row>
    <row r="36" spans="1:22" ht="13.5" customHeight="1" thickBot="1">
      <c r="A36" s="83"/>
      <c r="B36" s="1411">
        <v>4</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59.4</v>
      </c>
      <c r="E39" s="369">
        <v>39.799999999999997</v>
      </c>
      <c r="F39" s="369">
        <v>55.4</v>
      </c>
      <c r="G39" s="369">
        <v>60.1</v>
      </c>
      <c r="H39" s="369">
        <v>57</v>
      </c>
      <c r="I39" s="369">
        <v>71.599999999999994</v>
      </c>
      <c r="J39" s="370">
        <v>68.099999999999994</v>
      </c>
      <c r="L39" s="83"/>
      <c r="M39" s="83"/>
      <c r="N39" s="83"/>
      <c r="O39" s="83"/>
    </row>
    <row r="40" spans="1:22" ht="18" customHeight="1">
      <c r="A40" s="83"/>
      <c r="B40" s="365"/>
      <c r="C40" s="371" t="s">
        <v>34</v>
      </c>
      <c r="D40" s="368">
        <v>64.7</v>
      </c>
      <c r="E40" s="369">
        <v>49.5</v>
      </c>
      <c r="F40" s="369">
        <v>66.8</v>
      </c>
      <c r="G40" s="369">
        <v>64</v>
      </c>
      <c r="H40" s="369">
        <v>59</v>
      </c>
      <c r="I40" s="369">
        <v>76.400000000000006</v>
      </c>
      <c r="J40" s="370">
        <v>68</v>
      </c>
      <c r="L40" s="83"/>
      <c r="M40" s="83"/>
      <c r="N40" s="83"/>
      <c r="O40" s="83"/>
    </row>
    <row r="41" spans="1:22" ht="18" customHeight="1" thickBot="1">
      <c r="A41" s="83"/>
      <c r="B41" s="372"/>
      <c r="C41" s="373" t="s">
        <v>35</v>
      </c>
      <c r="D41" s="374">
        <v>54.5</v>
      </c>
      <c r="E41" s="375">
        <v>30.2</v>
      </c>
      <c r="F41" s="375">
        <v>44</v>
      </c>
      <c r="G41" s="375">
        <v>56.3</v>
      </c>
      <c r="H41" s="375">
        <v>55.1</v>
      </c>
      <c r="I41" s="375">
        <v>67</v>
      </c>
      <c r="J41" s="376">
        <v>68.3</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698</v>
      </c>
      <c r="N44" s="379" t="s">
        <v>76</v>
      </c>
      <c r="O44" s="83"/>
    </row>
    <row r="45" spans="1:22" ht="18" customHeight="1">
      <c r="A45" s="83"/>
      <c r="B45" s="1318" t="s">
        <v>21</v>
      </c>
      <c r="C45" s="1319"/>
      <c r="D45" s="381" t="s">
        <v>277</v>
      </c>
      <c r="E45" s="381"/>
      <c r="F45" s="381"/>
      <c r="G45" s="381"/>
      <c r="H45" s="381"/>
      <c r="I45" s="381"/>
      <c r="J45" s="381"/>
      <c r="K45" s="381"/>
      <c r="L45" s="382">
        <v>54.9</v>
      </c>
      <c r="M45" s="382">
        <v>53.6</v>
      </c>
      <c r="N45" s="383">
        <v>60.8</v>
      </c>
      <c r="O45" s="83"/>
    </row>
    <row r="46" spans="1:22" ht="18" customHeight="1">
      <c r="A46" s="83"/>
      <c r="B46" s="1320"/>
      <c r="C46" s="1321"/>
      <c r="D46" s="381" t="s">
        <v>278</v>
      </c>
      <c r="E46" s="381"/>
      <c r="F46" s="381"/>
      <c r="G46" s="381"/>
      <c r="H46" s="381"/>
      <c r="I46" s="381"/>
      <c r="J46" s="381"/>
      <c r="K46" s="381"/>
      <c r="L46" s="382">
        <v>72.099999999999994</v>
      </c>
      <c r="M46" s="382">
        <v>73.099999999999994</v>
      </c>
      <c r="N46" s="383">
        <v>75.099999999999994</v>
      </c>
      <c r="O46" s="83"/>
    </row>
    <row r="47" spans="1:22" ht="18" customHeight="1">
      <c r="A47" s="83"/>
      <c r="B47" s="1322"/>
      <c r="C47" s="1323"/>
      <c r="D47" s="381" t="s">
        <v>279</v>
      </c>
      <c r="E47" s="381"/>
      <c r="F47" s="381"/>
      <c r="G47" s="381"/>
      <c r="H47" s="381"/>
      <c r="I47" s="381"/>
      <c r="J47" s="381"/>
      <c r="K47" s="381"/>
      <c r="L47" s="382">
        <v>84.5</v>
      </c>
      <c r="M47" s="382">
        <v>87.9</v>
      </c>
      <c r="N47" s="383">
        <v>87.3</v>
      </c>
      <c r="O47" s="83"/>
    </row>
    <row r="48" spans="1:22" ht="18" customHeight="1">
      <c r="A48" s="83"/>
      <c r="B48" s="1318" t="s">
        <v>630</v>
      </c>
      <c r="C48" s="1319"/>
      <c r="D48" s="381" t="s">
        <v>631</v>
      </c>
      <c r="E48" s="381"/>
      <c r="F48" s="381"/>
      <c r="G48" s="381"/>
      <c r="H48" s="381"/>
      <c r="I48" s="381"/>
      <c r="J48" s="381"/>
      <c r="K48" s="381"/>
      <c r="L48" s="382">
        <v>47.4</v>
      </c>
      <c r="M48" s="382">
        <v>47.4</v>
      </c>
      <c r="N48" s="383">
        <v>51.3</v>
      </c>
      <c r="O48" s="83"/>
    </row>
    <row r="49" spans="1:15" ht="18" customHeight="1">
      <c r="A49" s="83"/>
      <c r="B49" s="1322"/>
      <c r="C49" s="1323"/>
      <c r="D49" s="381" t="s">
        <v>282</v>
      </c>
      <c r="E49" s="381"/>
      <c r="F49" s="381"/>
      <c r="G49" s="381"/>
      <c r="H49" s="381"/>
      <c r="I49" s="381"/>
      <c r="J49" s="381"/>
      <c r="K49" s="381"/>
      <c r="L49" s="382">
        <v>35.6</v>
      </c>
      <c r="M49" s="382">
        <v>34.6</v>
      </c>
      <c r="N49" s="383">
        <v>39.299999999999997</v>
      </c>
      <c r="O49" s="83"/>
    </row>
    <row r="50" spans="1:15" ht="18" customHeight="1">
      <c r="A50" s="83"/>
      <c r="B50" s="1403" t="s">
        <v>283</v>
      </c>
      <c r="C50" s="1404"/>
      <c r="D50" s="381" t="s">
        <v>284</v>
      </c>
      <c r="E50" s="381"/>
      <c r="F50" s="381"/>
      <c r="G50" s="381"/>
      <c r="H50" s="381"/>
      <c r="I50" s="381"/>
      <c r="J50" s="381"/>
      <c r="K50" s="413"/>
      <c r="L50" s="382">
        <v>54.7</v>
      </c>
      <c r="M50" s="382">
        <v>45.2</v>
      </c>
      <c r="N50" s="383">
        <v>46.3</v>
      </c>
      <c r="O50" s="83"/>
    </row>
    <row r="51" spans="1:15" ht="18" customHeight="1">
      <c r="A51" s="83"/>
      <c r="B51" s="1405"/>
      <c r="C51" s="1406"/>
      <c r="D51" s="381" t="s">
        <v>285</v>
      </c>
      <c r="E51" s="381"/>
      <c r="F51" s="381"/>
      <c r="G51" s="381"/>
      <c r="H51" s="381"/>
      <c r="I51" s="381"/>
      <c r="J51" s="381"/>
      <c r="K51" s="413"/>
      <c r="L51" s="382">
        <v>53.6</v>
      </c>
      <c r="M51" s="382">
        <v>49.4</v>
      </c>
      <c r="N51" s="383">
        <v>50</v>
      </c>
      <c r="O51" s="83"/>
    </row>
    <row r="52" spans="1:15" ht="18" customHeight="1">
      <c r="A52" s="83"/>
      <c r="B52" s="1405"/>
      <c r="C52" s="1406"/>
      <c r="D52" s="381" t="s">
        <v>286</v>
      </c>
      <c r="E52" s="381"/>
      <c r="F52" s="381"/>
      <c r="G52" s="381"/>
      <c r="H52" s="381"/>
      <c r="I52" s="381"/>
      <c r="J52" s="381"/>
      <c r="K52" s="413"/>
      <c r="L52" s="382">
        <v>63.1</v>
      </c>
      <c r="M52" s="382">
        <v>64</v>
      </c>
      <c r="N52" s="383">
        <v>67.900000000000006</v>
      </c>
      <c r="O52" s="83"/>
    </row>
    <row r="53" spans="1:15" ht="18" customHeight="1">
      <c r="A53" s="83"/>
      <c r="B53" s="1405"/>
      <c r="C53" s="1406"/>
      <c r="D53" s="381" t="s">
        <v>287</v>
      </c>
      <c r="E53" s="381"/>
      <c r="F53" s="381"/>
      <c r="G53" s="381"/>
      <c r="H53" s="381"/>
      <c r="I53" s="381"/>
      <c r="J53" s="381"/>
      <c r="K53" s="413"/>
      <c r="L53" s="382">
        <v>3.9</v>
      </c>
      <c r="M53" s="382">
        <v>5.2</v>
      </c>
      <c r="N53" s="383">
        <v>4.2</v>
      </c>
      <c r="O53" s="83"/>
    </row>
    <row r="54" spans="1:15" ht="18" customHeight="1">
      <c r="A54" s="83"/>
      <c r="B54" s="1405"/>
      <c r="C54" s="1406"/>
      <c r="D54" s="381" t="s">
        <v>632</v>
      </c>
      <c r="E54" s="381"/>
      <c r="F54" s="381"/>
      <c r="G54" s="381"/>
      <c r="H54" s="381"/>
      <c r="I54" s="381"/>
      <c r="J54" s="381"/>
      <c r="K54" s="413"/>
      <c r="L54" s="382">
        <v>11.4</v>
      </c>
      <c r="M54" s="382">
        <v>12.1</v>
      </c>
      <c r="N54" s="383">
        <v>10.1</v>
      </c>
      <c r="O54" s="83"/>
    </row>
    <row r="55" spans="1:15" ht="18" customHeight="1">
      <c r="A55" s="83"/>
      <c r="B55" s="1405"/>
      <c r="C55" s="1406"/>
      <c r="D55" s="381" t="s">
        <v>289</v>
      </c>
      <c r="E55" s="381"/>
      <c r="F55" s="381"/>
      <c r="G55" s="381"/>
      <c r="H55" s="381"/>
      <c r="I55" s="381"/>
      <c r="J55" s="381"/>
      <c r="K55" s="413"/>
      <c r="L55" s="382">
        <v>31.6</v>
      </c>
      <c r="M55" s="382">
        <v>31.7</v>
      </c>
      <c r="N55" s="383">
        <v>32.299999999999997</v>
      </c>
      <c r="O55" s="83"/>
    </row>
    <row r="56" spans="1:15" ht="18" customHeight="1">
      <c r="A56" s="83"/>
      <c r="B56" s="1405"/>
      <c r="C56" s="1406"/>
      <c r="D56" s="381" t="s">
        <v>633</v>
      </c>
      <c r="E56" s="381"/>
      <c r="F56" s="381"/>
      <c r="G56" s="381"/>
      <c r="H56" s="381"/>
      <c r="I56" s="381"/>
      <c r="J56" s="381"/>
      <c r="K56" s="413"/>
      <c r="L56" s="382">
        <v>32.200000000000003</v>
      </c>
      <c r="M56" s="382">
        <v>32.4</v>
      </c>
      <c r="N56" s="383">
        <v>38.9</v>
      </c>
      <c r="O56" s="83"/>
    </row>
    <row r="57" spans="1:15" ht="18" customHeight="1">
      <c r="A57" s="83"/>
      <c r="B57" s="1407"/>
      <c r="C57" s="1408"/>
      <c r="D57" s="381" t="s">
        <v>634</v>
      </c>
      <c r="E57" s="381"/>
      <c r="F57" s="381"/>
      <c r="G57" s="381"/>
      <c r="H57" s="381"/>
      <c r="I57" s="381"/>
      <c r="J57" s="381"/>
      <c r="K57" s="413"/>
      <c r="L57" s="382">
        <v>25.6</v>
      </c>
      <c r="M57" s="382">
        <v>35.200000000000003</v>
      </c>
      <c r="N57" s="383">
        <v>36.700000000000003</v>
      </c>
      <c r="O57" s="83"/>
    </row>
    <row r="58" spans="1:15" ht="18" customHeight="1">
      <c r="A58" s="83"/>
      <c r="B58" s="1318" t="s">
        <v>424</v>
      </c>
      <c r="C58" s="1319"/>
      <c r="D58" s="414" t="s">
        <v>291</v>
      </c>
      <c r="E58" s="414"/>
      <c r="F58" s="414"/>
      <c r="G58" s="414"/>
      <c r="H58" s="414"/>
      <c r="I58" s="414"/>
      <c r="J58" s="415"/>
      <c r="K58" s="415"/>
      <c r="L58" s="382">
        <v>73.7</v>
      </c>
      <c r="M58" s="382">
        <v>75.2</v>
      </c>
      <c r="N58" s="383">
        <v>70.400000000000006</v>
      </c>
      <c r="O58" s="83"/>
    </row>
    <row r="59" spans="1:15" ht="18" customHeight="1">
      <c r="A59" s="83"/>
      <c r="B59" s="1322"/>
      <c r="C59" s="1323"/>
      <c r="D59" s="401" t="s">
        <v>292</v>
      </c>
      <c r="E59" s="381"/>
      <c r="F59" s="381"/>
      <c r="G59" s="381"/>
      <c r="H59" s="381"/>
      <c r="I59" s="381"/>
      <c r="J59" s="381"/>
      <c r="K59" s="413"/>
      <c r="L59" s="382">
        <v>37.1</v>
      </c>
      <c r="M59" s="382">
        <v>37.1</v>
      </c>
      <c r="N59" s="383">
        <v>33.9</v>
      </c>
      <c r="O59" s="83"/>
    </row>
    <row r="60" spans="1:15" ht="18" customHeight="1">
      <c r="A60" s="83"/>
      <c r="B60" s="1318" t="s">
        <v>293</v>
      </c>
      <c r="C60" s="1319"/>
      <c r="D60" s="381" t="s">
        <v>294</v>
      </c>
      <c r="E60" s="381"/>
      <c r="F60" s="381"/>
      <c r="G60" s="381"/>
      <c r="H60" s="381"/>
      <c r="I60" s="381"/>
      <c r="J60" s="381"/>
      <c r="K60" s="413"/>
      <c r="L60" s="382">
        <v>62.4</v>
      </c>
      <c r="M60" s="382">
        <v>64.7</v>
      </c>
      <c r="N60" s="383">
        <v>67.2</v>
      </c>
      <c r="O60" s="83"/>
    </row>
    <row r="61" spans="1:15" ht="18" customHeight="1">
      <c r="A61" s="83"/>
      <c r="B61" s="1322"/>
      <c r="C61" s="1323"/>
      <c r="D61" s="381" t="s">
        <v>295</v>
      </c>
      <c r="E61" s="381"/>
      <c r="F61" s="381"/>
      <c r="G61" s="381"/>
      <c r="H61" s="381"/>
      <c r="I61" s="381"/>
      <c r="J61" s="381"/>
      <c r="K61" s="413"/>
      <c r="L61" s="382">
        <v>6.6</v>
      </c>
      <c r="M61" s="382">
        <v>6.2</v>
      </c>
      <c r="N61" s="383">
        <v>7.4</v>
      </c>
      <c r="O61" s="83"/>
    </row>
    <row r="62" spans="1:15" ht="18" customHeight="1">
      <c r="A62" s="83"/>
      <c r="B62" s="1318" t="s">
        <v>300</v>
      </c>
      <c r="C62" s="1319"/>
      <c r="D62" s="381" t="s">
        <v>395</v>
      </c>
      <c r="E62" s="381"/>
      <c r="F62" s="381"/>
      <c r="G62" s="381"/>
      <c r="H62" s="381"/>
      <c r="I62" s="381"/>
      <c r="J62" s="381"/>
      <c r="K62" s="413"/>
      <c r="L62" s="382">
        <v>78.599999999999994</v>
      </c>
      <c r="M62" s="382">
        <v>79.3</v>
      </c>
      <c r="N62" s="383">
        <v>75.099999999999994</v>
      </c>
      <c r="O62" s="83"/>
    </row>
    <row r="63" spans="1:15" ht="18" customHeight="1">
      <c r="A63" s="83"/>
      <c r="B63" s="1320"/>
      <c r="C63" s="1321"/>
      <c r="D63" s="381" t="s">
        <v>302</v>
      </c>
      <c r="E63" s="381"/>
      <c r="F63" s="381"/>
      <c r="G63" s="381"/>
      <c r="H63" s="381"/>
      <c r="I63" s="381"/>
      <c r="J63" s="381"/>
      <c r="K63" s="413"/>
      <c r="L63" s="382">
        <v>47.1</v>
      </c>
      <c r="M63" s="382">
        <v>48.5</v>
      </c>
      <c r="N63" s="383">
        <v>49.2</v>
      </c>
      <c r="O63" s="83"/>
    </row>
    <row r="64" spans="1:15" ht="18" customHeight="1" thickBot="1">
      <c r="A64" s="83"/>
      <c r="B64" s="1343"/>
      <c r="C64" s="1344"/>
      <c r="D64" s="385" t="s">
        <v>303</v>
      </c>
      <c r="E64" s="385"/>
      <c r="F64" s="385"/>
      <c r="G64" s="385"/>
      <c r="H64" s="385"/>
      <c r="I64" s="385"/>
      <c r="J64" s="385"/>
      <c r="K64" s="416"/>
      <c r="L64" s="386">
        <v>15</v>
      </c>
      <c r="M64" s="386">
        <v>16.100000000000001</v>
      </c>
      <c r="N64" s="387">
        <v>15.9</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1729</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276</v>
      </c>
      <c r="E5" s="1409">
        <v>1.1039999999999999</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14.1</v>
      </c>
      <c r="F9" s="369">
        <v>16.7</v>
      </c>
      <c r="G9" s="369">
        <v>15.9</v>
      </c>
      <c r="H9" s="369">
        <v>18.100000000000001</v>
      </c>
      <c r="I9" s="369">
        <v>21.4</v>
      </c>
      <c r="J9" s="370">
        <v>13.8</v>
      </c>
      <c r="K9" s="83"/>
      <c r="L9" s="83"/>
      <c r="M9" s="83"/>
      <c r="N9" s="83"/>
      <c r="O9" s="83"/>
    </row>
    <row r="10" spans="1:15" ht="18" customHeight="1">
      <c r="A10" s="83"/>
      <c r="B10" s="365"/>
      <c r="C10" s="371" t="s">
        <v>34</v>
      </c>
      <c r="D10" s="368">
        <v>47.5</v>
      </c>
      <c r="E10" s="369">
        <v>6.9</v>
      </c>
      <c r="F10" s="369">
        <v>8.3000000000000007</v>
      </c>
      <c r="G10" s="369">
        <v>7.6</v>
      </c>
      <c r="H10" s="369">
        <v>8.6999999999999993</v>
      </c>
      <c r="I10" s="369">
        <v>9.4</v>
      </c>
      <c r="J10" s="370">
        <v>6.5</v>
      </c>
      <c r="K10" s="83"/>
      <c r="L10" s="83"/>
      <c r="M10" s="83"/>
      <c r="N10" s="83"/>
      <c r="O10" s="83"/>
    </row>
    <row r="11" spans="1:15" ht="18" customHeight="1" thickBot="1">
      <c r="A11" s="83"/>
      <c r="B11" s="372"/>
      <c r="C11" s="373" t="s">
        <v>35</v>
      </c>
      <c r="D11" s="374">
        <v>52.5</v>
      </c>
      <c r="E11" s="375">
        <v>7.2</v>
      </c>
      <c r="F11" s="375">
        <v>8.3000000000000007</v>
      </c>
      <c r="G11" s="375">
        <v>8.3000000000000007</v>
      </c>
      <c r="H11" s="375">
        <v>9.4</v>
      </c>
      <c r="I11" s="375">
        <v>12</v>
      </c>
      <c r="J11" s="376">
        <v>7.2</v>
      </c>
      <c r="K11" s="83"/>
      <c r="L11" s="83"/>
      <c r="M11" s="83"/>
      <c r="N11" s="83"/>
      <c r="O11" s="83"/>
    </row>
    <row r="12" spans="1:15" ht="15" customHeight="1" thickBot="1">
      <c r="A12" s="83"/>
      <c r="B12" s="83"/>
      <c r="C12" s="83"/>
      <c r="D12" s="83"/>
      <c r="E12" s="83"/>
      <c r="F12" s="83"/>
      <c r="G12" s="83"/>
      <c r="H12" s="83"/>
      <c r="I12" s="83"/>
      <c r="J12" s="98" t="s">
        <v>357</v>
      </c>
      <c r="K12" s="83"/>
      <c r="L12" s="83"/>
      <c r="M12" s="83"/>
      <c r="N12" s="83"/>
      <c r="O12" s="83"/>
    </row>
    <row r="13" spans="1:15" ht="18" customHeight="1">
      <c r="A13" s="83"/>
      <c r="B13" s="1325" t="s">
        <v>275</v>
      </c>
      <c r="C13" s="1317"/>
      <c r="D13" s="1317"/>
      <c r="E13" s="1317"/>
      <c r="F13" s="377"/>
      <c r="G13" s="377"/>
      <c r="H13" s="378" t="s">
        <v>234</v>
      </c>
      <c r="I13" s="378" t="s">
        <v>698</v>
      </c>
      <c r="J13" s="379" t="s">
        <v>77</v>
      </c>
      <c r="K13" s="83"/>
      <c r="L13" s="83"/>
      <c r="M13" s="83"/>
      <c r="N13" s="83"/>
      <c r="O13" s="83"/>
    </row>
    <row r="14" spans="1:15" ht="18" customHeight="1">
      <c r="A14" s="83"/>
      <c r="B14" s="380" t="s">
        <v>636</v>
      </c>
      <c r="C14" s="381"/>
      <c r="D14" s="381"/>
      <c r="E14" s="381"/>
      <c r="F14" s="381"/>
      <c r="G14" s="381"/>
      <c r="H14" s="382">
        <v>5.9</v>
      </c>
      <c r="I14" s="382">
        <v>7.7</v>
      </c>
      <c r="J14" s="383">
        <v>9.4</v>
      </c>
      <c r="K14" s="83"/>
      <c r="L14" s="83"/>
      <c r="M14" s="83"/>
      <c r="N14" s="83"/>
      <c r="O14" s="83"/>
    </row>
    <row r="15" spans="1:15" ht="18" customHeight="1">
      <c r="A15" s="83"/>
      <c r="B15" s="380" t="s">
        <v>564</v>
      </c>
      <c r="C15" s="381"/>
      <c r="D15" s="381"/>
      <c r="E15" s="381"/>
      <c r="F15" s="381"/>
      <c r="G15" s="381"/>
      <c r="H15" s="382">
        <v>33.1</v>
      </c>
      <c r="I15" s="382">
        <v>29</v>
      </c>
      <c r="J15" s="383">
        <v>28.3</v>
      </c>
      <c r="K15" s="83"/>
      <c r="L15" s="83"/>
      <c r="M15" s="83"/>
      <c r="N15" s="83"/>
      <c r="O15" s="83"/>
    </row>
    <row r="16" spans="1:15" ht="18" customHeight="1">
      <c r="A16" s="83"/>
      <c r="B16" s="380" t="s">
        <v>565</v>
      </c>
      <c r="C16" s="381"/>
      <c r="D16" s="381"/>
      <c r="E16" s="381"/>
      <c r="F16" s="381"/>
      <c r="G16" s="381"/>
      <c r="H16" s="382">
        <v>28.5</v>
      </c>
      <c r="I16" s="382">
        <v>28</v>
      </c>
      <c r="J16" s="383">
        <v>25.4</v>
      </c>
      <c r="K16" s="83"/>
      <c r="L16" s="83"/>
      <c r="M16" s="83"/>
      <c r="N16" s="83"/>
      <c r="O16" s="83"/>
    </row>
    <row r="17" spans="1:22" ht="18" customHeight="1" thickBot="1">
      <c r="A17" s="83"/>
      <c r="B17" s="384" t="s">
        <v>566</v>
      </c>
      <c r="C17" s="385"/>
      <c r="D17" s="385"/>
      <c r="E17" s="385"/>
      <c r="F17" s="385"/>
      <c r="G17" s="385"/>
      <c r="H17" s="386">
        <v>42.8</v>
      </c>
      <c r="I17" s="386">
        <v>40.5</v>
      </c>
      <c r="J17" s="387">
        <v>40.6</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357</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698</v>
      </c>
      <c r="G24" s="389"/>
      <c r="H24" s="83"/>
      <c r="I24" s="83"/>
      <c r="J24" s="83"/>
      <c r="K24" s="83"/>
      <c r="L24" s="83"/>
      <c r="M24" s="83"/>
      <c r="N24" s="83"/>
      <c r="O24" s="83"/>
    </row>
    <row r="25" spans="1:22" ht="18" customHeight="1">
      <c r="A25" s="83"/>
      <c r="B25" s="1330"/>
      <c r="C25" s="1331"/>
      <c r="D25" s="1334"/>
      <c r="E25" s="344"/>
      <c r="F25" s="344" t="s">
        <v>621</v>
      </c>
      <c r="G25" s="391" t="s">
        <v>77</v>
      </c>
      <c r="H25" s="83"/>
      <c r="I25" s="83"/>
      <c r="J25" s="83"/>
      <c r="K25" s="83"/>
      <c r="L25" s="83"/>
      <c r="M25" s="83"/>
      <c r="N25" s="83"/>
      <c r="O25" s="83"/>
      <c r="T25" s="179"/>
      <c r="U25" s="180" t="s">
        <v>77</v>
      </c>
      <c r="V25" s="181" t="s">
        <v>234</v>
      </c>
    </row>
    <row r="26" spans="1:22" ht="18" customHeight="1">
      <c r="A26" s="83"/>
      <c r="B26" s="392" t="s">
        <v>1</v>
      </c>
      <c r="C26" s="393"/>
      <c r="D26" s="394">
        <v>2</v>
      </c>
      <c r="E26" s="395">
        <v>51</v>
      </c>
      <c r="F26" s="396">
        <v>49.7</v>
      </c>
      <c r="G26" s="397">
        <v>47.8</v>
      </c>
      <c r="H26" s="83"/>
      <c r="I26" s="83"/>
      <c r="J26" s="83"/>
      <c r="K26" s="83"/>
      <c r="L26" s="83"/>
      <c r="M26" s="83"/>
      <c r="N26" s="83"/>
      <c r="O26" s="83"/>
      <c r="T26" s="182" t="s">
        <v>622</v>
      </c>
      <c r="U26" s="183">
        <v>47.8</v>
      </c>
      <c r="V26" s="184">
        <v>51</v>
      </c>
    </row>
    <row r="27" spans="1:22" ht="18" customHeight="1">
      <c r="A27" s="83"/>
      <c r="B27" s="380" t="s">
        <v>2</v>
      </c>
      <c r="C27" s="381"/>
      <c r="D27" s="398">
        <v>2</v>
      </c>
      <c r="E27" s="395">
        <v>50.4</v>
      </c>
      <c r="F27" s="399">
        <v>53</v>
      </c>
      <c r="G27" s="400">
        <v>54.2</v>
      </c>
      <c r="H27" s="83"/>
      <c r="I27" s="83"/>
      <c r="J27" s="83"/>
      <c r="K27" s="83"/>
      <c r="L27" s="83"/>
      <c r="M27" s="83"/>
      <c r="N27" s="83"/>
      <c r="O27" s="83"/>
      <c r="T27" s="182" t="s">
        <v>623</v>
      </c>
      <c r="U27" s="183">
        <v>54.2</v>
      </c>
      <c r="V27" s="184">
        <v>50.4</v>
      </c>
    </row>
    <row r="28" spans="1:22" ht="18" customHeight="1">
      <c r="A28" s="83"/>
      <c r="B28" s="1345" t="s">
        <v>410</v>
      </c>
      <c r="C28" s="401" t="s">
        <v>4</v>
      </c>
      <c r="D28" s="398">
        <v>3</v>
      </c>
      <c r="E28" s="395">
        <v>72.900000000000006</v>
      </c>
      <c r="F28" s="399">
        <v>73</v>
      </c>
      <c r="G28" s="400">
        <v>69.8</v>
      </c>
      <c r="H28" s="83"/>
      <c r="I28" s="83"/>
      <c r="J28" s="83"/>
      <c r="K28" s="83"/>
      <c r="L28" s="83"/>
      <c r="M28" s="83"/>
      <c r="N28" s="83"/>
      <c r="O28" s="83"/>
      <c r="T28" s="186" t="s">
        <v>411</v>
      </c>
      <c r="U28" s="183">
        <v>69.8</v>
      </c>
      <c r="V28" s="184">
        <v>72.900000000000006</v>
      </c>
    </row>
    <row r="29" spans="1:22" ht="18" customHeight="1">
      <c r="A29" s="83"/>
      <c r="B29" s="1346"/>
      <c r="C29" s="401" t="s">
        <v>5</v>
      </c>
      <c r="D29" s="398">
        <v>6</v>
      </c>
      <c r="E29" s="395">
        <v>48.8</v>
      </c>
      <c r="F29" s="399">
        <v>50.3</v>
      </c>
      <c r="G29" s="400">
        <v>48.3</v>
      </c>
      <c r="H29" s="83"/>
      <c r="I29" s="83"/>
      <c r="J29" s="83"/>
      <c r="K29" s="83"/>
      <c r="L29" s="83"/>
      <c r="M29" s="83"/>
      <c r="N29" s="83"/>
      <c r="O29" s="83"/>
      <c r="T29" s="186" t="s">
        <v>412</v>
      </c>
      <c r="U29" s="183">
        <v>48.3</v>
      </c>
      <c r="V29" s="184">
        <v>48.8</v>
      </c>
    </row>
    <row r="30" spans="1:22" ht="18" customHeight="1">
      <c r="A30" s="83"/>
      <c r="B30" s="1346"/>
      <c r="C30" s="401" t="s">
        <v>6</v>
      </c>
      <c r="D30" s="398">
        <v>3</v>
      </c>
      <c r="E30" s="395">
        <v>52.5</v>
      </c>
      <c r="F30" s="399">
        <v>52.8</v>
      </c>
      <c r="G30" s="400">
        <v>49.5</v>
      </c>
      <c r="H30" s="83"/>
      <c r="I30" s="83"/>
      <c r="J30" s="83"/>
      <c r="K30" s="83"/>
      <c r="L30" s="83"/>
      <c r="M30" s="83"/>
      <c r="N30" s="83"/>
      <c r="O30" s="83"/>
      <c r="T30" s="182" t="s">
        <v>624</v>
      </c>
      <c r="U30" s="183">
        <v>49.5</v>
      </c>
      <c r="V30" s="184">
        <v>52.5</v>
      </c>
    </row>
    <row r="31" spans="1:22" ht="18" customHeight="1">
      <c r="A31" s="83"/>
      <c r="B31" s="1346"/>
      <c r="C31" s="401" t="s">
        <v>223</v>
      </c>
      <c r="D31" s="398">
        <v>3</v>
      </c>
      <c r="E31" s="395">
        <v>53.3</v>
      </c>
      <c r="F31" s="399">
        <v>54</v>
      </c>
      <c r="G31" s="400">
        <v>52.3</v>
      </c>
      <c r="H31" s="83"/>
      <c r="I31" s="83"/>
      <c r="J31" s="83"/>
      <c r="K31" s="83"/>
      <c r="L31" s="83"/>
      <c r="M31" s="83"/>
      <c r="N31" s="83"/>
      <c r="O31" s="83"/>
      <c r="T31" s="182" t="s">
        <v>414</v>
      </c>
      <c r="U31" s="183">
        <v>52.3</v>
      </c>
      <c r="V31" s="184">
        <v>53.3</v>
      </c>
    </row>
    <row r="32" spans="1:22" ht="18" customHeight="1">
      <c r="A32" s="83"/>
      <c r="B32" s="1347"/>
      <c r="C32" s="401" t="s">
        <v>12</v>
      </c>
      <c r="D32" s="398">
        <v>3</v>
      </c>
      <c r="E32" s="395">
        <v>54.3</v>
      </c>
      <c r="F32" s="399">
        <v>56.5</v>
      </c>
      <c r="G32" s="400">
        <v>53.6</v>
      </c>
      <c r="H32" s="83"/>
      <c r="I32" s="83"/>
      <c r="J32" s="83"/>
      <c r="K32" s="83"/>
      <c r="L32" s="83"/>
      <c r="M32" s="83"/>
      <c r="N32" s="83"/>
      <c r="O32" s="83"/>
      <c r="T32" s="182" t="s">
        <v>627</v>
      </c>
      <c r="U32" s="183">
        <v>53.6</v>
      </c>
      <c r="V32" s="184">
        <v>54.3</v>
      </c>
    </row>
    <row r="33" spans="1:22" ht="18" customHeight="1" thickBot="1">
      <c r="A33" s="83"/>
      <c r="B33" s="402" t="s">
        <v>7</v>
      </c>
      <c r="C33" s="403"/>
      <c r="D33" s="404">
        <v>3</v>
      </c>
      <c r="E33" s="405">
        <v>65.3</v>
      </c>
      <c r="F33" s="406">
        <v>65.2</v>
      </c>
      <c r="G33" s="407">
        <v>63.4</v>
      </c>
      <c r="H33" s="83"/>
      <c r="I33" s="83"/>
      <c r="J33" s="83"/>
      <c r="K33" s="83"/>
      <c r="L33" s="83"/>
      <c r="M33" s="83"/>
      <c r="N33" s="83"/>
      <c r="O33" s="83"/>
      <c r="T33" s="187" t="s">
        <v>628</v>
      </c>
      <c r="U33" s="188">
        <v>63.4</v>
      </c>
      <c r="V33" s="189">
        <v>65.3</v>
      </c>
    </row>
    <row r="34" spans="1:22" ht="18" customHeight="1" thickTop="1" thickBot="1">
      <c r="A34" s="83"/>
      <c r="B34" s="408" t="s">
        <v>8</v>
      </c>
      <c r="C34" s="409"/>
      <c r="D34" s="410">
        <v>25</v>
      </c>
      <c r="E34" s="411">
        <v>55.6</v>
      </c>
      <c r="F34" s="411">
        <v>56.5</v>
      </c>
      <c r="G34" s="412">
        <v>54.4</v>
      </c>
      <c r="H34" s="83"/>
      <c r="I34" s="83"/>
      <c r="J34" s="83"/>
      <c r="K34" s="83"/>
      <c r="L34" s="83"/>
      <c r="M34" s="83"/>
      <c r="N34" s="83"/>
      <c r="O34" s="83"/>
    </row>
    <row r="35" spans="1:22" ht="17.25" customHeight="1">
      <c r="A35" s="83"/>
      <c r="B35" s="1410">
        <v>36</v>
      </c>
      <c r="C35" s="1410"/>
      <c r="D35" s="1410"/>
      <c r="E35" s="1410"/>
      <c r="F35" s="1410"/>
      <c r="G35" s="1410"/>
      <c r="H35" s="1410"/>
      <c r="I35" s="1410"/>
      <c r="J35" s="1410"/>
      <c r="K35" s="83"/>
      <c r="L35" s="83"/>
      <c r="M35" s="83"/>
      <c r="N35" s="83"/>
      <c r="O35" s="83"/>
    </row>
    <row r="36" spans="1:22" ht="13.5" customHeight="1" thickBot="1">
      <c r="A36" s="83"/>
      <c r="B36" s="1411">
        <v>32</v>
      </c>
      <c r="C36" s="1411"/>
      <c r="D36" s="1411"/>
      <c r="E36" s="1411"/>
      <c r="F36" s="1411"/>
      <c r="G36" s="1411"/>
      <c r="H36" s="1411"/>
      <c r="I36" s="1411"/>
      <c r="J36" s="321" t="s">
        <v>701</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54.4</v>
      </c>
      <c r="E39" s="369">
        <v>46.8</v>
      </c>
      <c r="F39" s="369">
        <v>51.7</v>
      </c>
      <c r="G39" s="369">
        <v>55.7</v>
      </c>
      <c r="H39" s="369">
        <v>54.8</v>
      </c>
      <c r="I39" s="369">
        <v>58.7</v>
      </c>
      <c r="J39" s="370">
        <v>56.7</v>
      </c>
      <c r="L39" s="83"/>
      <c r="M39" s="83"/>
      <c r="N39" s="83"/>
      <c r="O39" s="83"/>
    </row>
    <row r="40" spans="1:22" ht="18" customHeight="1">
      <c r="A40" s="83"/>
      <c r="B40" s="365"/>
      <c r="C40" s="371" t="s">
        <v>34</v>
      </c>
      <c r="D40" s="368">
        <v>55.7</v>
      </c>
      <c r="E40" s="369">
        <v>51.4</v>
      </c>
      <c r="F40" s="369">
        <v>52.3</v>
      </c>
      <c r="G40" s="369">
        <v>51</v>
      </c>
      <c r="H40" s="369">
        <v>57</v>
      </c>
      <c r="I40" s="369">
        <v>63.1</v>
      </c>
      <c r="J40" s="370">
        <v>57.3</v>
      </c>
      <c r="L40" s="83"/>
      <c r="M40" s="83"/>
      <c r="N40" s="83"/>
      <c r="O40" s="83"/>
    </row>
    <row r="41" spans="1:22" ht="18" customHeight="1" thickBot="1">
      <c r="A41" s="83"/>
      <c r="B41" s="372"/>
      <c r="C41" s="373" t="s">
        <v>35</v>
      </c>
      <c r="D41" s="374">
        <v>53.2</v>
      </c>
      <c r="E41" s="375">
        <v>42.4</v>
      </c>
      <c r="F41" s="375">
        <v>51</v>
      </c>
      <c r="G41" s="375">
        <v>60</v>
      </c>
      <c r="H41" s="375">
        <v>52.8</v>
      </c>
      <c r="I41" s="375">
        <v>55.3</v>
      </c>
      <c r="J41" s="376">
        <v>56.2</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702</v>
      </c>
      <c r="O43" s="83"/>
    </row>
    <row r="44" spans="1:22" ht="18" customHeight="1">
      <c r="A44" s="83"/>
      <c r="B44" s="361"/>
      <c r="C44" s="362"/>
      <c r="D44" s="1317" t="s">
        <v>275</v>
      </c>
      <c r="E44" s="1317"/>
      <c r="F44" s="1317"/>
      <c r="G44" s="1317"/>
      <c r="H44" s="1317"/>
      <c r="I44" s="1317"/>
      <c r="J44" s="1317"/>
      <c r="K44" s="1348"/>
      <c r="L44" s="378" t="s">
        <v>234</v>
      </c>
      <c r="M44" s="378" t="s">
        <v>698</v>
      </c>
      <c r="N44" s="379" t="s">
        <v>77</v>
      </c>
      <c r="O44" s="83"/>
    </row>
    <row r="45" spans="1:22" ht="18" customHeight="1">
      <c r="A45" s="83"/>
      <c r="B45" s="1318" t="s">
        <v>21</v>
      </c>
      <c r="C45" s="1319"/>
      <c r="D45" s="381" t="s">
        <v>277</v>
      </c>
      <c r="E45" s="381"/>
      <c r="F45" s="381"/>
      <c r="G45" s="381"/>
      <c r="H45" s="381"/>
      <c r="I45" s="381"/>
      <c r="J45" s="381"/>
      <c r="K45" s="381"/>
      <c r="L45" s="382">
        <v>54.9</v>
      </c>
      <c r="M45" s="382">
        <v>53.6</v>
      </c>
      <c r="N45" s="383">
        <v>45.3</v>
      </c>
      <c r="O45" s="83"/>
    </row>
    <row r="46" spans="1:22" ht="18" customHeight="1">
      <c r="A46" s="83"/>
      <c r="B46" s="1320"/>
      <c r="C46" s="1321"/>
      <c r="D46" s="381" t="s">
        <v>278</v>
      </c>
      <c r="E46" s="381"/>
      <c r="F46" s="381"/>
      <c r="G46" s="381"/>
      <c r="H46" s="381"/>
      <c r="I46" s="381"/>
      <c r="J46" s="381"/>
      <c r="K46" s="381"/>
      <c r="L46" s="382">
        <v>72.099999999999994</v>
      </c>
      <c r="M46" s="382">
        <v>73.099999999999994</v>
      </c>
      <c r="N46" s="383">
        <v>74.3</v>
      </c>
      <c r="O46" s="83"/>
    </row>
    <row r="47" spans="1:22" ht="18" customHeight="1">
      <c r="A47" s="83"/>
      <c r="B47" s="1322"/>
      <c r="C47" s="1323"/>
      <c r="D47" s="381" t="s">
        <v>279</v>
      </c>
      <c r="E47" s="381"/>
      <c r="F47" s="381"/>
      <c r="G47" s="381"/>
      <c r="H47" s="381"/>
      <c r="I47" s="381"/>
      <c r="J47" s="381"/>
      <c r="K47" s="381"/>
      <c r="L47" s="382">
        <v>84.5</v>
      </c>
      <c r="M47" s="382">
        <v>87.9</v>
      </c>
      <c r="N47" s="383">
        <v>87.7</v>
      </c>
      <c r="O47" s="83"/>
    </row>
    <row r="48" spans="1:22" ht="18" customHeight="1">
      <c r="A48" s="83"/>
      <c r="B48" s="1318" t="s">
        <v>703</v>
      </c>
      <c r="C48" s="1319"/>
      <c r="D48" s="381" t="s">
        <v>631</v>
      </c>
      <c r="E48" s="381"/>
      <c r="F48" s="381"/>
      <c r="G48" s="381"/>
      <c r="H48" s="381"/>
      <c r="I48" s="381"/>
      <c r="J48" s="381"/>
      <c r="K48" s="381"/>
      <c r="L48" s="382">
        <v>47.4</v>
      </c>
      <c r="M48" s="382">
        <v>47.4</v>
      </c>
      <c r="N48" s="383">
        <v>47.8</v>
      </c>
      <c r="O48" s="83"/>
    </row>
    <row r="49" spans="1:15" ht="18" customHeight="1">
      <c r="A49" s="83"/>
      <c r="B49" s="1322"/>
      <c r="C49" s="1323"/>
      <c r="D49" s="381" t="s">
        <v>282</v>
      </c>
      <c r="E49" s="381"/>
      <c r="F49" s="381"/>
      <c r="G49" s="381"/>
      <c r="H49" s="381"/>
      <c r="I49" s="381"/>
      <c r="J49" s="381"/>
      <c r="K49" s="381"/>
      <c r="L49" s="382">
        <v>35.6</v>
      </c>
      <c r="M49" s="382">
        <v>34.6</v>
      </c>
      <c r="N49" s="383">
        <v>33.6</v>
      </c>
      <c r="O49" s="83"/>
    </row>
    <row r="50" spans="1:15" ht="18" customHeight="1">
      <c r="A50" s="83"/>
      <c r="B50" s="1403" t="s">
        <v>283</v>
      </c>
      <c r="C50" s="1404"/>
      <c r="D50" s="381" t="s">
        <v>284</v>
      </c>
      <c r="E50" s="381"/>
      <c r="F50" s="381"/>
      <c r="G50" s="381"/>
      <c r="H50" s="381"/>
      <c r="I50" s="381"/>
      <c r="J50" s="381"/>
      <c r="K50" s="413"/>
      <c r="L50" s="382">
        <v>54.7</v>
      </c>
      <c r="M50" s="382">
        <v>45.2</v>
      </c>
      <c r="N50" s="383">
        <v>41.8</v>
      </c>
      <c r="O50" s="83"/>
    </row>
    <row r="51" spans="1:15" ht="18" customHeight="1">
      <c r="A51" s="83"/>
      <c r="B51" s="1405"/>
      <c r="C51" s="1406"/>
      <c r="D51" s="381" t="s">
        <v>285</v>
      </c>
      <c r="E51" s="381"/>
      <c r="F51" s="381"/>
      <c r="G51" s="381"/>
      <c r="H51" s="381"/>
      <c r="I51" s="381"/>
      <c r="J51" s="381"/>
      <c r="K51" s="413"/>
      <c r="L51" s="382">
        <v>53.6</v>
      </c>
      <c r="M51" s="382">
        <v>49.4</v>
      </c>
      <c r="N51" s="383">
        <v>48.5</v>
      </c>
      <c r="O51" s="83"/>
    </row>
    <row r="52" spans="1:15" ht="18" customHeight="1">
      <c r="A52" s="83"/>
      <c r="B52" s="1405"/>
      <c r="C52" s="1406"/>
      <c r="D52" s="381" t="s">
        <v>286</v>
      </c>
      <c r="E52" s="381"/>
      <c r="F52" s="381"/>
      <c r="G52" s="381"/>
      <c r="H52" s="381"/>
      <c r="I52" s="381"/>
      <c r="J52" s="381"/>
      <c r="K52" s="413"/>
      <c r="L52" s="382">
        <v>63.1</v>
      </c>
      <c r="M52" s="382">
        <v>64</v>
      </c>
      <c r="N52" s="383">
        <v>63.5</v>
      </c>
      <c r="O52" s="83"/>
    </row>
    <row r="53" spans="1:15" ht="18" customHeight="1">
      <c r="A53" s="83"/>
      <c r="B53" s="1405"/>
      <c r="C53" s="1406"/>
      <c r="D53" s="381" t="s">
        <v>287</v>
      </c>
      <c r="E53" s="381"/>
      <c r="F53" s="381"/>
      <c r="G53" s="381"/>
      <c r="H53" s="381"/>
      <c r="I53" s="381"/>
      <c r="J53" s="381"/>
      <c r="K53" s="413"/>
      <c r="L53" s="382">
        <v>3.9</v>
      </c>
      <c r="M53" s="382">
        <v>5.2</v>
      </c>
      <c r="N53" s="383">
        <v>6.2</v>
      </c>
      <c r="O53" s="83"/>
    </row>
    <row r="54" spans="1:15" ht="18" customHeight="1">
      <c r="A54" s="83"/>
      <c r="B54" s="1405"/>
      <c r="C54" s="1406"/>
      <c r="D54" s="381" t="s">
        <v>704</v>
      </c>
      <c r="E54" s="381"/>
      <c r="F54" s="381"/>
      <c r="G54" s="381"/>
      <c r="H54" s="381"/>
      <c r="I54" s="381"/>
      <c r="J54" s="381"/>
      <c r="K54" s="413"/>
      <c r="L54" s="382">
        <v>11.4</v>
      </c>
      <c r="M54" s="382">
        <v>12.1</v>
      </c>
      <c r="N54" s="383">
        <v>14.5</v>
      </c>
      <c r="O54" s="83"/>
    </row>
    <row r="55" spans="1:15" ht="18" customHeight="1">
      <c r="A55" s="83"/>
      <c r="B55" s="1405"/>
      <c r="C55" s="1406"/>
      <c r="D55" s="381" t="s">
        <v>289</v>
      </c>
      <c r="E55" s="381"/>
      <c r="F55" s="381"/>
      <c r="G55" s="381"/>
      <c r="H55" s="381"/>
      <c r="I55" s="381"/>
      <c r="J55" s="381"/>
      <c r="K55" s="413"/>
      <c r="L55" s="382">
        <v>31.6</v>
      </c>
      <c r="M55" s="382">
        <v>31.7</v>
      </c>
      <c r="N55" s="383">
        <v>31.5</v>
      </c>
      <c r="O55" s="83"/>
    </row>
    <row r="56" spans="1:15" ht="18" customHeight="1">
      <c r="A56" s="83"/>
      <c r="B56" s="1405"/>
      <c r="C56" s="1406"/>
      <c r="D56" s="381" t="s">
        <v>633</v>
      </c>
      <c r="E56" s="381"/>
      <c r="F56" s="381"/>
      <c r="G56" s="381"/>
      <c r="H56" s="381"/>
      <c r="I56" s="381"/>
      <c r="J56" s="381"/>
      <c r="K56" s="413"/>
      <c r="L56" s="382">
        <v>32.200000000000003</v>
      </c>
      <c r="M56" s="382">
        <v>32.4</v>
      </c>
      <c r="N56" s="383">
        <v>31.6</v>
      </c>
      <c r="O56" s="83"/>
    </row>
    <row r="57" spans="1:15" ht="18" customHeight="1">
      <c r="A57" s="83"/>
      <c r="B57" s="1407"/>
      <c r="C57" s="1408"/>
      <c r="D57" s="381" t="s">
        <v>634</v>
      </c>
      <c r="E57" s="381"/>
      <c r="F57" s="381"/>
      <c r="G57" s="381"/>
      <c r="H57" s="381"/>
      <c r="I57" s="381"/>
      <c r="J57" s="381"/>
      <c r="K57" s="413"/>
      <c r="L57" s="382">
        <v>25.6</v>
      </c>
      <c r="M57" s="382">
        <v>35.200000000000003</v>
      </c>
      <c r="N57" s="383">
        <v>40.9</v>
      </c>
      <c r="O57" s="83"/>
    </row>
    <row r="58" spans="1:15" ht="18" customHeight="1">
      <c r="A58" s="83"/>
      <c r="B58" s="1318" t="s">
        <v>424</v>
      </c>
      <c r="C58" s="1319"/>
      <c r="D58" s="414" t="s">
        <v>291</v>
      </c>
      <c r="E58" s="414"/>
      <c r="F58" s="414"/>
      <c r="G58" s="414"/>
      <c r="H58" s="414"/>
      <c r="I58" s="414"/>
      <c r="J58" s="415"/>
      <c r="K58" s="415"/>
      <c r="L58" s="382">
        <v>73.7</v>
      </c>
      <c r="M58" s="382">
        <v>75.2</v>
      </c>
      <c r="N58" s="383">
        <v>72.5</v>
      </c>
      <c r="O58" s="83"/>
    </row>
    <row r="59" spans="1:15" ht="18" customHeight="1">
      <c r="A59" s="83"/>
      <c r="B59" s="1322"/>
      <c r="C59" s="1323"/>
      <c r="D59" s="401" t="s">
        <v>292</v>
      </c>
      <c r="E59" s="381"/>
      <c r="F59" s="381"/>
      <c r="G59" s="381"/>
      <c r="H59" s="381"/>
      <c r="I59" s="381"/>
      <c r="J59" s="381"/>
      <c r="K59" s="413"/>
      <c r="L59" s="382">
        <v>37.1</v>
      </c>
      <c r="M59" s="382">
        <v>37.1</v>
      </c>
      <c r="N59" s="383">
        <v>36.6</v>
      </c>
      <c r="O59" s="83"/>
    </row>
    <row r="60" spans="1:15" ht="18" customHeight="1">
      <c r="A60" s="83"/>
      <c r="B60" s="1318" t="s">
        <v>293</v>
      </c>
      <c r="C60" s="1319"/>
      <c r="D60" s="381" t="s">
        <v>294</v>
      </c>
      <c r="E60" s="381"/>
      <c r="F60" s="381"/>
      <c r="G60" s="381"/>
      <c r="H60" s="381"/>
      <c r="I60" s="381"/>
      <c r="J60" s="381"/>
      <c r="K60" s="413"/>
      <c r="L60" s="382">
        <v>62.4</v>
      </c>
      <c r="M60" s="382">
        <v>64.7</v>
      </c>
      <c r="N60" s="383">
        <v>64.099999999999994</v>
      </c>
      <c r="O60" s="83"/>
    </row>
    <row r="61" spans="1:15" ht="18" customHeight="1">
      <c r="A61" s="83"/>
      <c r="B61" s="1322"/>
      <c r="C61" s="1323"/>
      <c r="D61" s="381" t="s">
        <v>295</v>
      </c>
      <c r="E61" s="381"/>
      <c r="F61" s="381"/>
      <c r="G61" s="381"/>
      <c r="H61" s="381"/>
      <c r="I61" s="381"/>
      <c r="J61" s="381"/>
      <c r="K61" s="413"/>
      <c r="L61" s="382">
        <v>6.6</v>
      </c>
      <c r="M61" s="382">
        <v>6.2</v>
      </c>
      <c r="N61" s="383">
        <v>6.5</v>
      </c>
      <c r="O61" s="83"/>
    </row>
    <row r="62" spans="1:15" ht="18" customHeight="1">
      <c r="A62" s="83"/>
      <c r="B62" s="1318" t="s">
        <v>300</v>
      </c>
      <c r="C62" s="1319"/>
      <c r="D62" s="381" t="s">
        <v>395</v>
      </c>
      <c r="E62" s="381"/>
      <c r="F62" s="381"/>
      <c r="G62" s="381"/>
      <c r="H62" s="381"/>
      <c r="I62" s="381"/>
      <c r="J62" s="381"/>
      <c r="K62" s="413"/>
      <c r="L62" s="382">
        <v>78.599999999999994</v>
      </c>
      <c r="M62" s="382">
        <v>79.3</v>
      </c>
      <c r="N62" s="383">
        <v>78.3</v>
      </c>
      <c r="O62" s="83"/>
    </row>
    <row r="63" spans="1:15" ht="18" customHeight="1">
      <c r="A63" s="83"/>
      <c r="B63" s="1320"/>
      <c r="C63" s="1321"/>
      <c r="D63" s="381" t="s">
        <v>302</v>
      </c>
      <c r="E63" s="381"/>
      <c r="F63" s="381"/>
      <c r="G63" s="381"/>
      <c r="H63" s="381"/>
      <c r="I63" s="381"/>
      <c r="J63" s="381"/>
      <c r="K63" s="413"/>
      <c r="L63" s="382">
        <v>47.1</v>
      </c>
      <c r="M63" s="382">
        <v>48.5</v>
      </c>
      <c r="N63" s="383">
        <v>46.4</v>
      </c>
      <c r="O63" s="83"/>
    </row>
    <row r="64" spans="1:15" ht="18" customHeight="1" thickBot="1">
      <c r="A64" s="83"/>
      <c r="B64" s="1343"/>
      <c r="C64" s="1344"/>
      <c r="D64" s="385" t="s">
        <v>303</v>
      </c>
      <c r="E64" s="385"/>
      <c r="F64" s="385"/>
      <c r="G64" s="385"/>
      <c r="H64" s="385"/>
      <c r="I64" s="385"/>
      <c r="J64" s="385"/>
      <c r="K64" s="416"/>
      <c r="L64" s="386">
        <v>15</v>
      </c>
      <c r="M64" s="386">
        <v>16.100000000000001</v>
      </c>
      <c r="N64" s="387">
        <v>17.8</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6"/>
  <sheetViews>
    <sheetView view="pageBreakPreview" zoomScale="70" zoomScaleNormal="100" zoomScaleSheetLayoutView="70" workbookViewId="0"/>
  </sheetViews>
  <sheetFormatPr defaultRowHeight="13.5"/>
  <cols>
    <col min="1" max="1" width="0.875" style="83" customWidth="1"/>
    <col min="2" max="2" width="15" style="83" customWidth="1"/>
    <col min="3" max="3" width="3.625" style="83" customWidth="1"/>
    <col min="4" max="4" width="52.5" style="690" customWidth="1"/>
    <col min="5" max="5" width="10.75" style="83" customWidth="1"/>
    <col min="6" max="11" width="10" style="83" customWidth="1"/>
    <col min="12" max="12" width="0.875" customWidth="1"/>
    <col min="13" max="13" width="2.5" customWidth="1"/>
    <col min="14" max="14" width="10.5" customWidth="1"/>
  </cols>
  <sheetData>
    <row r="1" spans="2:14" ht="30.75" customHeight="1">
      <c r="B1" s="625" t="s">
        <v>1805</v>
      </c>
      <c r="D1" s="626"/>
      <c r="E1" s="85"/>
      <c r="F1" s="86"/>
      <c r="G1" s="86"/>
      <c r="H1" s="86"/>
      <c r="I1" s="86"/>
      <c r="J1" s="86"/>
      <c r="K1" s="86"/>
      <c r="L1" s="41"/>
      <c r="M1" s="41"/>
      <c r="N1" s="41"/>
    </row>
    <row r="2" spans="2:14" ht="22.5" customHeight="1">
      <c r="B2" s="1282" t="s">
        <v>356</v>
      </c>
      <c r="C2" s="1283"/>
      <c r="D2" s="1283"/>
      <c r="E2" s="1283"/>
      <c r="F2" s="1283"/>
      <c r="G2" s="1283"/>
      <c r="H2" s="1283"/>
      <c r="I2" s="1283"/>
      <c r="J2" s="1283"/>
      <c r="K2" s="1283"/>
      <c r="L2" s="14"/>
      <c r="M2" s="14"/>
      <c r="N2" s="14"/>
    </row>
    <row r="3" spans="2:14" ht="22.5" customHeight="1">
      <c r="B3" s="1283"/>
      <c r="C3" s="1283"/>
      <c r="D3" s="1283"/>
      <c r="E3" s="1283"/>
      <c r="F3" s="1283"/>
      <c r="G3" s="1283"/>
      <c r="H3" s="1283"/>
      <c r="I3" s="1283"/>
      <c r="J3" s="1283"/>
      <c r="K3" s="1283"/>
      <c r="L3" s="14"/>
      <c r="M3" s="14"/>
      <c r="N3" s="14"/>
    </row>
    <row r="4" spans="2:14" ht="9" customHeight="1" thickBot="1">
      <c r="D4" s="627"/>
      <c r="E4" s="628"/>
      <c r="F4" s="628"/>
      <c r="G4" s="628"/>
      <c r="H4" s="628"/>
      <c r="I4" s="628"/>
      <c r="J4" s="628"/>
      <c r="K4" s="628"/>
      <c r="L4" s="14"/>
      <c r="M4" s="14"/>
      <c r="N4" s="14"/>
    </row>
    <row r="5" spans="2:14">
      <c r="B5" s="629"/>
      <c r="C5" s="1287"/>
      <c r="D5" s="1288"/>
      <c r="E5" s="1215"/>
      <c r="F5" s="630" t="s">
        <v>8</v>
      </c>
      <c r="G5" s="631"/>
      <c r="H5" s="631"/>
      <c r="I5" s="632"/>
      <c r="J5" s="632"/>
      <c r="K5" s="633"/>
    </row>
    <row r="6" spans="2:14">
      <c r="B6" s="634"/>
      <c r="C6" s="42"/>
      <c r="D6" s="635"/>
      <c r="E6" s="1216"/>
      <c r="F6" s="121"/>
      <c r="G6" s="1159" t="s">
        <v>1806</v>
      </c>
      <c r="H6" s="506"/>
      <c r="I6" s="1160" t="s">
        <v>1807</v>
      </c>
      <c r="J6" s="1161"/>
      <c r="K6" s="1162" t="s">
        <v>586</v>
      </c>
    </row>
    <row r="7" spans="2:14">
      <c r="B7" s="634"/>
      <c r="C7" s="42"/>
      <c r="D7" s="635"/>
      <c r="E7" s="121"/>
      <c r="F7" s="121"/>
      <c r="G7" s="121" t="s">
        <v>216</v>
      </c>
      <c r="H7" s="121" t="s">
        <v>217</v>
      </c>
      <c r="I7" s="45" t="s">
        <v>218</v>
      </c>
      <c r="J7" s="45" t="s">
        <v>219</v>
      </c>
      <c r="K7" s="637" t="s">
        <v>220</v>
      </c>
    </row>
    <row r="8" spans="2:14" ht="14.25" thickBot="1">
      <c r="B8" s="638"/>
      <c r="C8" s="1289"/>
      <c r="D8" s="1290"/>
      <c r="E8" s="709" t="s">
        <v>1857</v>
      </c>
      <c r="F8" s="640">
        <v>25000</v>
      </c>
      <c r="G8" s="640">
        <v>4827</v>
      </c>
      <c r="H8" s="640">
        <v>4991</v>
      </c>
      <c r="I8" s="641">
        <v>4426</v>
      </c>
      <c r="J8" s="641">
        <v>5522</v>
      </c>
      <c r="K8" s="642">
        <v>5234</v>
      </c>
    </row>
    <row r="9" spans="2:14">
      <c r="B9" s="1269" t="s">
        <v>1241</v>
      </c>
      <c r="C9" s="46" t="s">
        <v>1</v>
      </c>
      <c r="D9" s="508"/>
      <c r="E9" s="572">
        <v>2</v>
      </c>
      <c r="F9" s="643">
        <v>51</v>
      </c>
      <c r="G9" s="644">
        <v>14.1</v>
      </c>
      <c r="H9" s="644">
        <v>36.700000000000003</v>
      </c>
      <c r="I9" s="645">
        <v>51.2</v>
      </c>
      <c r="J9" s="645">
        <v>64.7</v>
      </c>
      <c r="K9" s="646">
        <v>84.1</v>
      </c>
    </row>
    <row r="10" spans="2:14">
      <c r="B10" s="1259"/>
      <c r="C10" s="47" t="s">
        <v>2</v>
      </c>
      <c r="D10" s="647"/>
      <c r="E10" s="570">
        <v>2</v>
      </c>
      <c r="F10" s="643">
        <v>50.4</v>
      </c>
      <c r="G10" s="648">
        <v>11.6</v>
      </c>
      <c r="H10" s="648">
        <v>35.299999999999997</v>
      </c>
      <c r="I10" s="649">
        <v>50.4</v>
      </c>
      <c r="J10" s="649">
        <v>66.099999999999994</v>
      </c>
      <c r="K10" s="650">
        <v>84.1</v>
      </c>
    </row>
    <row r="11" spans="2:14">
      <c r="B11" s="1259"/>
      <c r="C11" s="1284" t="s">
        <v>1239</v>
      </c>
      <c r="D11" s="218" t="s">
        <v>221</v>
      </c>
      <c r="E11" s="570">
        <v>3</v>
      </c>
      <c r="F11" s="643">
        <v>72.900000000000006</v>
      </c>
      <c r="G11" s="648">
        <v>21.9</v>
      </c>
      <c r="H11" s="648">
        <v>64.3</v>
      </c>
      <c r="I11" s="649">
        <v>82.6</v>
      </c>
      <c r="J11" s="649">
        <v>93.2</v>
      </c>
      <c r="K11" s="650">
        <v>98.6</v>
      </c>
    </row>
    <row r="12" spans="2:14">
      <c r="B12" s="1264"/>
      <c r="C12" s="1285"/>
      <c r="D12" s="218" t="s">
        <v>5</v>
      </c>
      <c r="E12" s="570">
        <v>6</v>
      </c>
      <c r="F12" s="643">
        <v>48.8</v>
      </c>
      <c r="G12" s="648">
        <v>10.3</v>
      </c>
      <c r="H12" s="648">
        <v>29.9</v>
      </c>
      <c r="I12" s="649">
        <v>47</v>
      </c>
      <c r="J12" s="649">
        <v>65.900000000000006</v>
      </c>
      <c r="K12" s="650">
        <v>85.8</v>
      </c>
    </row>
    <row r="13" spans="2:14">
      <c r="B13" s="1264"/>
      <c r="C13" s="1285"/>
      <c r="D13" s="218" t="s">
        <v>6</v>
      </c>
      <c r="E13" s="570">
        <v>3</v>
      </c>
      <c r="F13" s="643">
        <v>52.5</v>
      </c>
      <c r="G13" s="648">
        <v>5.8</v>
      </c>
      <c r="H13" s="648">
        <v>31.9</v>
      </c>
      <c r="I13" s="649">
        <v>54.9</v>
      </c>
      <c r="J13" s="649">
        <v>73.5</v>
      </c>
      <c r="K13" s="650">
        <v>90.9</v>
      </c>
    </row>
    <row r="14" spans="2:14">
      <c r="B14" s="1264"/>
      <c r="C14" s="1285"/>
      <c r="D14" s="218" t="s">
        <v>223</v>
      </c>
      <c r="E14" s="570">
        <v>3</v>
      </c>
      <c r="F14" s="643">
        <v>53.3</v>
      </c>
      <c r="G14" s="648">
        <v>6.3</v>
      </c>
      <c r="H14" s="648">
        <v>31.9</v>
      </c>
      <c r="I14" s="649">
        <v>55.2</v>
      </c>
      <c r="J14" s="649">
        <v>74.7</v>
      </c>
      <c r="K14" s="650">
        <v>92.7</v>
      </c>
    </row>
    <row r="15" spans="2:14">
      <c r="B15" s="1264"/>
      <c r="C15" s="1286"/>
      <c r="D15" s="218" t="s">
        <v>224</v>
      </c>
      <c r="E15" s="570">
        <v>3</v>
      </c>
      <c r="F15" s="643">
        <v>54.3</v>
      </c>
      <c r="G15" s="648">
        <v>9.6</v>
      </c>
      <c r="H15" s="648">
        <v>39.6</v>
      </c>
      <c r="I15" s="649">
        <v>58.4</v>
      </c>
      <c r="J15" s="649">
        <v>71.8</v>
      </c>
      <c r="K15" s="650">
        <v>87.5</v>
      </c>
    </row>
    <row r="16" spans="2:14" ht="14.25" thickBot="1">
      <c r="B16" s="1264"/>
      <c r="C16" s="651" t="s">
        <v>7</v>
      </c>
      <c r="D16" s="652"/>
      <c r="E16" s="726">
        <v>3</v>
      </c>
      <c r="F16" s="653">
        <v>65.3</v>
      </c>
      <c r="G16" s="654">
        <v>19.3</v>
      </c>
      <c r="H16" s="654">
        <v>47.3</v>
      </c>
      <c r="I16" s="655">
        <v>73.900000000000006</v>
      </c>
      <c r="J16" s="655">
        <v>86.8</v>
      </c>
      <c r="K16" s="656">
        <v>95.1</v>
      </c>
    </row>
    <row r="17" spans="2:11" ht="15" thickTop="1" thickBot="1">
      <c r="B17" s="1264"/>
      <c r="C17" s="215" t="s">
        <v>8</v>
      </c>
      <c r="D17" s="657"/>
      <c r="E17" s="727">
        <v>25</v>
      </c>
      <c r="F17" s="658">
        <v>55.6</v>
      </c>
      <c r="G17" s="659">
        <v>12.1</v>
      </c>
      <c r="H17" s="659">
        <v>38.700000000000003</v>
      </c>
      <c r="I17" s="660">
        <v>58.4</v>
      </c>
      <c r="J17" s="660">
        <v>74.3</v>
      </c>
      <c r="K17" s="661">
        <v>89.8</v>
      </c>
    </row>
    <row r="18" spans="2:11">
      <c r="B18" s="1264"/>
      <c r="C18" s="48" t="s">
        <v>1</v>
      </c>
      <c r="D18" s="516"/>
      <c r="E18" s="662">
        <v>4</v>
      </c>
      <c r="F18" s="663">
        <v>55.1</v>
      </c>
      <c r="G18" s="663">
        <v>18.399999999999999</v>
      </c>
      <c r="H18" s="663">
        <v>43</v>
      </c>
      <c r="I18" s="664">
        <v>57.1</v>
      </c>
      <c r="J18" s="664">
        <v>68.2</v>
      </c>
      <c r="K18" s="665">
        <v>85.1</v>
      </c>
    </row>
    <row r="19" spans="2:11">
      <c r="B19" s="1264"/>
      <c r="C19" s="46"/>
      <c r="D19" s="517"/>
      <c r="E19" s="662">
        <v>5</v>
      </c>
      <c r="F19" s="666">
        <v>46.9</v>
      </c>
      <c r="G19" s="666">
        <v>9.8000000000000007</v>
      </c>
      <c r="H19" s="666">
        <v>30.3</v>
      </c>
      <c r="I19" s="667">
        <v>45.4</v>
      </c>
      <c r="J19" s="667">
        <v>61.2</v>
      </c>
      <c r="K19" s="668">
        <v>83.1</v>
      </c>
    </row>
    <row r="20" spans="2:11">
      <c r="B20" s="1264"/>
      <c r="C20" s="48" t="s">
        <v>2</v>
      </c>
      <c r="D20" s="516"/>
      <c r="E20" s="662">
        <v>12</v>
      </c>
      <c r="F20" s="643">
        <v>53.2</v>
      </c>
      <c r="G20" s="644">
        <v>9.6999999999999993</v>
      </c>
      <c r="H20" s="644">
        <v>33.700000000000003</v>
      </c>
      <c r="I20" s="645">
        <v>54.6</v>
      </c>
      <c r="J20" s="645">
        <v>72.400000000000006</v>
      </c>
      <c r="K20" s="646">
        <v>90.5</v>
      </c>
    </row>
    <row r="21" spans="2:11">
      <c r="B21" s="1264"/>
      <c r="C21" s="46"/>
      <c r="D21" s="517"/>
      <c r="E21" s="662">
        <v>13</v>
      </c>
      <c r="F21" s="643">
        <v>47.6</v>
      </c>
      <c r="G21" s="648">
        <v>13.4</v>
      </c>
      <c r="H21" s="648">
        <v>37</v>
      </c>
      <c r="I21" s="649">
        <v>46.2</v>
      </c>
      <c r="J21" s="649">
        <v>59.8</v>
      </c>
      <c r="K21" s="650">
        <v>77.599999999999994</v>
      </c>
    </row>
    <row r="22" spans="2:11">
      <c r="B22" s="1264"/>
      <c r="C22" s="1284" t="s">
        <v>1239</v>
      </c>
      <c r="D22" s="1291" t="s">
        <v>4</v>
      </c>
      <c r="E22" s="662">
        <v>14</v>
      </c>
      <c r="F22" s="643">
        <v>66.2</v>
      </c>
      <c r="G22" s="648">
        <v>13.5</v>
      </c>
      <c r="H22" s="648">
        <v>52.8</v>
      </c>
      <c r="I22" s="649">
        <v>74.3</v>
      </c>
      <c r="J22" s="649">
        <v>88.3</v>
      </c>
      <c r="K22" s="650">
        <v>97.4</v>
      </c>
    </row>
    <row r="23" spans="2:11">
      <c r="B23" s="1264"/>
      <c r="C23" s="1285"/>
      <c r="D23" s="1292"/>
      <c r="E23" s="662">
        <v>15</v>
      </c>
      <c r="F23" s="643">
        <v>72.400000000000006</v>
      </c>
      <c r="G23" s="648">
        <v>19.600000000000001</v>
      </c>
      <c r="H23" s="648">
        <v>63.3</v>
      </c>
      <c r="I23" s="649">
        <v>82.2</v>
      </c>
      <c r="J23" s="649">
        <v>93.5</v>
      </c>
      <c r="K23" s="650">
        <v>99.2</v>
      </c>
    </row>
    <row r="24" spans="2:11">
      <c r="B24" s="1264"/>
      <c r="C24" s="1285"/>
      <c r="D24" s="1293"/>
      <c r="E24" s="662">
        <v>16</v>
      </c>
      <c r="F24" s="643">
        <v>80.2</v>
      </c>
      <c r="G24" s="648">
        <v>32.5</v>
      </c>
      <c r="H24" s="648">
        <v>76.900000000000006</v>
      </c>
      <c r="I24" s="649">
        <v>91.3</v>
      </c>
      <c r="J24" s="649">
        <v>97.7</v>
      </c>
      <c r="K24" s="650">
        <v>99.4</v>
      </c>
    </row>
    <row r="25" spans="2:11">
      <c r="B25" s="1264"/>
      <c r="C25" s="1285"/>
      <c r="D25" s="1294" t="s">
        <v>5</v>
      </c>
      <c r="E25" s="662">
        <v>18</v>
      </c>
      <c r="F25" s="643">
        <v>65.7</v>
      </c>
      <c r="G25" s="648">
        <v>18.2</v>
      </c>
      <c r="H25" s="648">
        <v>51</v>
      </c>
      <c r="I25" s="649">
        <v>72.3</v>
      </c>
      <c r="J25" s="649">
        <v>86.9</v>
      </c>
      <c r="K25" s="650">
        <v>95.6</v>
      </c>
    </row>
    <row r="26" spans="2:11">
      <c r="B26" s="1264"/>
      <c r="C26" s="1285"/>
      <c r="D26" s="1295"/>
      <c r="E26" s="662">
        <v>19</v>
      </c>
      <c r="F26" s="643">
        <v>42.9</v>
      </c>
      <c r="G26" s="648">
        <v>7.3</v>
      </c>
      <c r="H26" s="648">
        <v>21.7</v>
      </c>
      <c r="I26" s="649">
        <v>38.6</v>
      </c>
      <c r="J26" s="649">
        <v>57.4</v>
      </c>
      <c r="K26" s="650">
        <v>84.1</v>
      </c>
    </row>
    <row r="27" spans="2:11">
      <c r="B27" s="1264"/>
      <c r="C27" s="1285"/>
      <c r="D27" s="1295"/>
      <c r="E27" s="662">
        <v>20</v>
      </c>
      <c r="F27" s="643">
        <v>55.6</v>
      </c>
      <c r="G27" s="648">
        <v>16.100000000000001</v>
      </c>
      <c r="H27" s="648">
        <v>32.4</v>
      </c>
      <c r="I27" s="649">
        <v>52.4</v>
      </c>
      <c r="J27" s="649">
        <v>76</v>
      </c>
      <c r="K27" s="650">
        <v>95.3</v>
      </c>
    </row>
    <row r="28" spans="2:11">
      <c r="B28" s="1264"/>
      <c r="C28" s="1285"/>
      <c r="D28" s="1295"/>
      <c r="E28" s="662" t="s">
        <v>352</v>
      </c>
      <c r="F28" s="643">
        <v>60.8</v>
      </c>
      <c r="G28" s="648">
        <v>13.2</v>
      </c>
      <c r="H28" s="648">
        <v>43.5</v>
      </c>
      <c r="I28" s="649">
        <v>63.7</v>
      </c>
      <c r="J28" s="649">
        <v>82.2</v>
      </c>
      <c r="K28" s="650">
        <v>96</v>
      </c>
    </row>
    <row r="29" spans="2:11">
      <c r="B29" s="1264"/>
      <c r="C29" s="1285"/>
      <c r="D29" s="1295"/>
      <c r="E29" s="662">
        <v>22</v>
      </c>
      <c r="F29" s="643">
        <v>24</v>
      </c>
      <c r="G29" s="648">
        <v>4.8</v>
      </c>
      <c r="H29" s="648">
        <v>15.9</v>
      </c>
      <c r="I29" s="649">
        <v>18.600000000000001</v>
      </c>
      <c r="J29" s="649">
        <v>26.2</v>
      </c>
      <c r="K29" s="650">
        <v>51.4</v>
      </c>
    </row>
    <row r="30" spans="2:11">
      <c r="B30" s="1264"/>
      <c r="C30" s="1285"/>
      <c r="D30" s="1296"/>
      <c r="E30" s="662">
        <v>23</v>
      </c>
      <c r="F30" s="643">
        <v>43.9</v>
      </c>
      <c r="G30" s="648">
        <v>2.2999999999999998</v>
      </c>
      <c r="H30" s="648">
        <v>14.6</v>
      </c>
      <c r="I30" s="649">
        <v>36.5</v>
      </c>
      <c r="J30" s="649">
        <v>67</v>
      </c>
      <c r="K30" s="650">
        <v>92.3</v>
      </c>
    </row>
    <row r="31" spans="2:11">
      <c r="B31" s="1264"/>
      <c r="C31" s="1285"/>
      <c r="D31" s="499" t="s">
        <v>6</v>
      </c>
      <c r="E31" s="662">
        <v>25</v>
      </c>
      <c r="F31" s="643">
        <v>46.7</v>
      </c>
      <c r="G31" s="648">
        <v>4.0999999999999996</v>
      </c>
      <c r="H31" s="648">
        <v>23.3</v>
      </c>
      <c r="I31" s="649">
        <v>45.3</v>
      </c>
      <c r="J31" s="649">
        <v>67.099999999999994</v>
      </c>
      <c r="K31" s="650">
        <v>87.8</v>
      </c>
    </row>
    <row r="32" spans="2:11">
      <c r="B32" s="1264"/>
      <c r="C32" s="1285"/>
      <c r="D32" s="499"/>
      <c r="E32" s="662">
        <v>26</v>
      </c>
      <c r="F32" s="643">
        <v>50.7</v>
      </c>
      <c r="G32" s="648">
        <v>6</v>
      </c>
      <c r="H32" s="648">
        <v>30.2</v>
      </c>
      <c r="I32" s="649">
        <v>50.4</v>
      </c>
      <c r="J32" s="649">
        <v>70.599999999999994</v>
      </c>
      <c r="K32" s="650">
        <v>90.7</v>
      </c>
    </row>
    <row r="33" spans="2:15">
      <c r="B33" s="1264"/>
      <c r="C33" s="1285"/>
      <c r="D33" s="499"/>
      <c r="E33" s="662">
        <v>28</v>
      </c>
      <c r="F33" s="643">
        <v>60</v>
      </c>
      <c r="G33" s="648">
        <v>7.2</v>
      </c>
      <c r="H33" s="648">
        <v>42.1</v>
      </c>
      <c r="I33" s="649">
        <v>68.8</v>
      </c>
      <c r="J33" s="649">
        <v>82.8</v>
      </c>
      <c r="K33" s="650">
        <v>94.3</v>
      </c>
    </row>
    <row r="34" spans="2:15">
      <c r="B34" s="1264"/>
      <c r="C34" s="1285"/>
      <c r="D34" s="514" t="s">
        <v>223</v>
      </c>
      <c r="E34" s="662" t="s">
        <v>353</v>
      </c>
      <c r="F34" s="643">
        <v>68.400000000000006</v>
      </c>
      <c r="G34" s="648">
        <v>11.2</v>
      </c>
      <c r="H34" s="648">
        <v>55.4</v>
      </c>
      <c r="I34" s="649">
        <v>82</v>
      </c>
      <c r="J34" s="649">
        <v>91.4</v>
      </c>
      <c r="K34" s="650">
        <v>97.7</v>
      </c>
    </row>
    <row r="35" spans="2:15">
      <c r="B35" s="1264"/>
      <c r="C35" s="1285"/>
      <c r="D35" s="499"/>
      <c r="E35" s="662">
        <v>30</v>
      </c>
      <c r="F35" s="643">
        <v>50.9</v>
      </c>
      <c r="G35" s="648">
        <v>4.5</v>
      </c>
      <c r="H35" s="648">
        <v>24.2</v>
      </c>
      <c r="I35" s="649">
        <v>51.4</v>
      </c>
      <c r="J35" s="649">
        <v>75.7</v>
      </c>
      <c r="K35" s="650">
        <v>92.3</v>
      </c>
    </row>
    <row r="36" spans="2:15">
      <c r="B36" s="1264"/>
      <c r="C36" s="1285"/>
      <c r="D36" s="678"/>
      <c r="E36" s="662">
        <v>31</v>
      </c>
      <c r="F36" s="643">
        <v>40.6</v>
      </c>
      <c r="G36" s="648">
        <v>3.3</v>
      </c>
      <c r="H36" s="648">
        <v>16.100000000000001</v>
      </c>
      <c r="I36" s="649">
        <v>32.1</v>
      </c>
      <c r="J36" s="649">
        <v>57</v>
      </c>
      <c r="K36" s="650">
        <v>88.2</v>
      </c>
    </row>
    <row r="37" spans="2:15">
      <c r="B37" s="1264"/>
      <c r="C37" s="1285"/>
      <c r="D37" s="499" t="s">
        <v>321</v>
      </c>
      <c r="E37" s="662" t="s">
        <v>354</v>
      </c>
      <c r="F37" s="643">
        <v>74.8</v>
      </c>
      <c r="G37" s="648">
        <v>16.5</v>
      </c>
      <c r="H37" s="648">
        <v>69.400000000000006</v>
      </c>
      <c r="I37" s="649">
        <v>91.4</v>
      </c>
      <c r="J37" s="649">
        <v>95.5</v>
      </c>
      <c r="K37" s="650">
        <v>97.8</v>
      </c>
    </row>
    <row r="38" spans="2:15">
      <c r="B38" s="1264"/>
      <c r="C38" s="1285"/>
      <c r="D38" s="499"/>
      <c r="E38" s="662" t="s">
        <v>355</v>
      </c>
      <c r="F38" s="643">
        <v>45.8</v>
      </c>
      <c r="G38" s="648">
        <v>6.1</v>
      </c>
      <c r="H38" s="648">
        <v>25.4</v>
      </c>
      <c r="I38" s="649">
        <v>42.4</v>
      </c>
      <c r="J38" s="649">
        <v>62.8</v>
      </c>
      <c r="K38" s="650">
        <v>86.7</v>
      </c>
    </row>
    <row r="39" spans="2:15">
      <c r="B39" s="1264"/>
      <c r="C39" s="1286"/>
      <c r="D39" s="678"/>
      <c r="E39" s="662">
        <v>33</v>
      </c>
      <c r="F39" s="643">
        <v>42.3</v>
      </c>
      <c r="G39" s="648">
        <v>6.2</v>
      </c>
      <c r="H39" s="648">
        <v>24</v>
      </c>
      <c r="I39" s="649">
        <v>41.3</v>
      </c>
      <c r="J39" s="649">
        <v>57.3</v>
      </c>
      <c r="K39" s="650">
        <v>78</v>
      </c>
    </row>
    <row r="40" spans="2:15">
      <c r="B40" s="1264"/>
      <c r="C40" s="48" t="s">
        <v>7</v>
      </c>
      <c r="D40" s="516"/>
      <c r="E40" s="662">
        <v>36</v>
      </c>
      <c r="F40" s="643">
        <v>59.6</v>
      </c>
      <c r="G40" s="648">
        <v>3.6</v>
      </c>
      <c r="H40" s="648">
        <v>35.4</v>
      </c>
      <c r="I40" s="649">
        <v>70.900000000000006</v>
      </c>
      <c r="J40" s="649">
        <v>87.2</v>
      </c>
      <c r="K40" s="650">
        <v>95.4</v>
      </c>
    </row>
    <row r="41" spans="2:15">
      <c r="B41" s="1264"/>
      <c r="C41" s="42"/>
      <c r="D41" s="523"/>
      <c r="E41" s="662">
        <v>37</v>
      </c>
      <c r="F41" s="643">
        <v>62.8</v>
      </c>
      <c r="G41" s="648">
        <v>6.4</v>
      </c>
      <c r="H41" s="648">
        <v>41.4</v>
      </c>
      <c r="I41" s="649">
        <v>74.400000000000006</v>
      </c>
      <c r="J41" s="649">
        <v>89.3</v>
      </c>
      <c r="K41" s="650">
        <v>97.2</v>
      </c>
    </row>
    <row r="42" spans="2:15" ht="14.25" thickBot="1">
      <c r="B42" s="1265"/>
      <c r="C42" s="215"/>
      <c r="D42" s="657"/>
      <c r="E42" s="669">
        <v>38</v>
      </c>
      <c r="F42" s="670">
        <v>73.7</v>
      </c>
      <c r="G42" s="671">
        <v>47.8</v>
      </c>
      <c r="H42" s="671">
        <v>64.900000000000006</v>
      </c>
      <c r="I42" s="672">
        <v>76.3</v>
      </c>
      <c r="J42" s="672">
        <v>83.8</v>
      </c>
      <c r="K42" s="673">
        <v>92.8</v>
      </c>
    </row>
    <row r="43" spans="2:15" ht="17.25" customHeight="1">
      <c r="B43" s="1266" t="s">
        <v>225</v>
      </c>
      <c r="C43" s="222" t="s">
        <v>8</v>
      </c>
      <c r="D43" s="485"/>
      <c r="E43" s="719" t="s">
        <v>226</v>
      </c>
      <c r="F43" s="220">
        <v>25000</v>
      </c>
      <c r="G43" s="220">
        <v>4827</v>
      </c>
      <c r="H43" s="220">
        <v>4991</v>
      </c>
      <c r="I43" s="220">
        <v>4426</v>
      </c>
      <c r="J43" s="220">
        <v>5522</v>
      </c>
      <c r="K43" s="219">
        <v>5234</v>
      </c>
    </row>
    <row r="44" spans="2:15">
      <c r="B44" s="1264"/>
      <c r="C44" s="42"/>
      <c r="D44" s="218" t="s">
        <v>34</v>
      </c>
      <c r="E44" s="89" t="s">
        <v>226</v>
      </c>
      <c r="F44" s="216">
        <v>12334</v>
      </c>
      <c r="G44" s="216">
        <v>2288</v>
      </c>
      <c r="H44" s="216">
        <v>2197</v>
      </c>
      <c r="I44" s="216">
        <v>1915</v>
      </c>
      <c r="J44" s="216">
        <v>2666</v>
      </c>
      <c r="K44" s="227">
        <v>3268</v>
      </c>
    </row>
    <row r="45" spans="2:15">
      <c r="B45" s="1264"/>
      <c r="C45" s="42"/>
      <c r="D45" s="499" t="s">
        <v>35</v>
      </c>
      <c r="E45" s="720" t="s">
        <v>226</v>
      </c>
      <c r="F45" s="58">
        <v>12666</v>
      </c>
      <c r="G45" s="58">
        <v>2539</v>
      </c>
      <c r="H45" s="58">
        <v>2794</v>
      </c>
      <c r="I45" s="58">
        <v>2511</v>
      </c>
      <c r="J45" s="58">
        <v>2856</v>
      </c>
      <c r="K45" s="674">
        <v>1966</v>
      </c>
    </row>
    <row r="46" spans="2:15">
      <c r="B46" s="1264"/>
      <c r="C46" s="57" t="s">
        <v>1818</v>
      </c>
      <c r="D46" s="507"/>
      <c r="E46" s="89" t="s">
        <v>227</v>
      </c>
      <c r="F46" s="675">
        <v>100</v>
      </c>
      <c r="G46" s="675">
        <v>100</v>
      </c>
      <c r="H46" s="675">
        <v>100</v>
      </c>
      <c r="I46" s="675">
        <v>100</v>
      </c>
      <c r="J46" s="675">
        <v>100</v>
      </c>
      <c r="K46" s="676">
        <v>100</v>
      </c>
      <c r="O46" s="8"/>
    </row>
    <row r="47" spans="2:15">
      <c r="B47" s="1264"/>
      <c r="C47" s="56"/>
      <c r="D47" s="218" t="s">
        <v>34</v>
      </c>
      <c r="E47" s="89" t="s">
        <v>227</v>
      </c>
      <c r="F47" s="675">
        <v>49.3</v>
      </c>
      <c r="G47" s="217">
        <v>47.4</v>
      </c>
      <c r="H47" s="217">
        <v>44</v>
      </c>
      <c r="I47" s="217">
        <v>43.3</v>
      </c>
      <c r="J47" s="217">
        <v>48.3</v>
      </c>
      <c r="K47" s="677">
        <v>62.4</v>
      </c>
    </row>
    <row r="48" spans="2:15">
      <c r="B48" s="1264"/>
      <c r="C48" s="166"/>
      <c r="D48" s="678" t="s">
        <v>35</v>
      </c>
      <c r="E48" s="721" t="s">
        <v>227</v>
      </c>
      <c r="F48" s="675">
        <v>50.7</v>
      </c>
      <c r="G48" s="217">
        <v>52.6</v>
      </c>
      <c r="H48" s="217">
        <v>56</v>
      </c>
      <c r="I48" s="217">
        <v>56.7</v>
      </c>
      <c r="J48" s="217">
        <v>51.7</v>
      </c>
      <c r="K48" s="677">
        <v>37.6</v>
      </c>
    </row>
    <row r="49" spans="2:15">
      <c r="B49" s="1264"/>
      <c r="C49" s="48" t="s">
        <v>1854</v>
      </c>
      <c r="D49" s="507"/>
      <c r="E49" s="89" t="s">
        <v>227</v>
      </c>
      <c r="F49" s="675">
        <v>100</v>
      </c>
      <c r="G49" s="217">
        <v>19.3</v>
      </c>
      <c r="H49" s="217">
        <v>20</v>
      </c>
      <c r="I49" s="217">
        <v>17.7</v>
      </c>
      <c r="J49" s="217">
        <v>22.1</v>
      </c>
      <c r="K49" s="677">
        <v>20.9</v>
      </c>
      <c r="O49" s="8"/>
    </row>
    <row r="50" spans="2:15">
      <c r="B50" s="1264"/>
      <c r="C50" s="42"/>
      <c r="D50" s="218" t="s">
        <v>34</v>
      </c>
      <c r="E50" s="89" t="s">
        <v>227</v>
      </c>
      <c r="F50" s="675">
        <v>100</v>
      </c>
      <c r="G50" s="217">
        <v>18.600000000000001</v>
      </c>
      <c r="H50" s="217">
        <v>17.8</v>
      </c>
      <c r="I50" s="217">
        <v>15.5</v>
      </c>
      <c r="J50" s="217">
        <v>21.6</v>
      </c>
      <c r="K50" s="677">
        <v>26.5</v>
      </c>
    </row>
    <row r="51" spans="2:15" ht="14.25" thickBot="1">
      <c r="B51" s="1265"/>
      <c r="C51" s="42"/>
      <c r="D51" s="499" t="s">
        <v>35</v>
      </c>
      <c r="E51" s="720" t="s">
        <v>227</v>
      </c>
      <c r="F51" s="679">
        <v>100</v>
      </c>
      <c r="G51" s="680">
        <v>20</v>
      </c>
      <c r="H51" s="680">
        <v>22.1</v>
      </c>
      <c r="I51" s="680">
        <v>19.8</v>
      </c>
      <c r="J51" s="680">
        <v>22.5</v>
      </c>
      <c r="K51" s="681">
        <v>15.5</v>
      </c>
    </row>
    <row r="52" spans="2:15">
      <c r="B52" s="1258" t="s">
        <v>1454</v>
      </c>
      <c r="C52" s="222" t="s">
        <v>228</v>
      </c>
      <c r="D52" s="485"/>
      <c r="E52" s="719" t="s">
        <v>226</v>
      </c>
      <c r="F52" s="220">
        <v>25000</v>
      </c>
      <c r="G52" s="220">
        <v>4827</v>
      </c>
      <c r="H52" s="220">
        <v>4991</v>
      </c>
      <c r="I52" s="220">
        <v>4426</v>
      </c>
      <c r="J52" s="220">
        <v>5522</v>
      </c>
      <c r="K52" s="219">
        <v>5234</v>
      </c>
    </row>
    <row r="53" spans="2:15">
      <c r="B53" s="1264"/>
      <c r="C53" s="42"/>
      <c r="D53" s="505" t="s">
        <v>183</v>
      </c>
      <c r="E53" s="89" t="s">
        <v>226</v>
      </c>
      <c r="F53" s="216">
        <v>4026</v>
      </c>
      <c r="G53" s="216">
        <v>1338</v>
      </c>
      <c r="H53" s="216">
        <v>1025</v>
      </c>
      <c r="I53" s="216">
        <v>660</v>
      </c>
      <c r="J53" s="216">
        <v>597</v>
      </c>
      <c r="K53" s="227">
        <v>406</v>
      </c>
    </row>
    <row r="54" spans="2:15">
      <c r="B54" s="1264"/>
      <c r="C54" s="42"/>
      <c r="D54" s="218" t="s">
        <v>229</v>
      </c>
      <c r="E54" s="89" t="s">
        <v>226</v>
      </c>
      <c r="F54" s="216">
        <v>4570</v>
      </c>
      <c r="G54" s="216">
        <v>1098</v>
      </c>
      <c r="H54" s="216">
        <v>1035</v>
      </c>
      <c r="I54" s="216">
        <v>808</v>
      </c>
      <c r="J54" s="216">
        <v>871</v>
      </c>
      <c r="K54" s="227">
        <v>758</v>
      </c>
    </row>
    <row r="55" spans="2:15">
      <c r="B55" s="1264"/>
      <c r="C55" s="42"/>
      <c r="D55" s="218" t="s">
        <v>230</v>
      </c>
      <c r="E55" s="89" t="s">
        <v>226</v>
      </c>
      <c r="F55" s="216">
        <v>4248</v>
      </c>
      <c r="G55" s="216">
        <v>881</v>
      </c>
      <c r="H55" s="216">
        <v>868</v>
      </c>
      <c r="I55" s="216">
        <v>726</v>
      </c>
      <c r="J55" s="216">
        <v>892</v>
      </c>
      <c r="K55" s="227">
        <v>881</v>
      </c>
    </row>
    <row r="56" spans="2:15">
      <c r="B56" s="1264"/>
      <c r="C56" s="42"/>
      <c r="D56" s="218" t="s">
        <v>231</v>
      </c>
      <c r="E56" s="89" t="s">
        <v>226</v>
      </c>
      <c r="F56" s="216">
        <v>4163</v>
      </c>
      <c r="G56" s="216">
        <v>592</v>
      </c>
      <c r="H56" s="216">
        <v>718</v>
      </c>
      <c r="I56" s="216">
        <v>747</v>
      </c>
      <c r="J56" s="216">
        <v>1031</v>
      </c>
      <c r="K56" s="227">
        <v>1075</v>
      </c>
    </row>
    <row r="57" spans="2:15">
      <c r="B57" s="1264"/>
      <c r="C57" s="42"/>
      <c r="D57" s="218" t="s">
        <v>232</v>
      </c>
      <c r="E57" s="89" t="s">
        <v>226</v>
      </c>
      <c r="F57" s="216">
        <v>4849</v>
      </c>
      <c r="G57" s="216">
        <v>563</v>
      </c>
      <c r="H57" s="216">
        <v>762</v>
      </c>
      <c r="I57" s="216">
        <v>870</v>
      </c>
      <c r="J57" s="216">
        <v>1292</v>
      </c>
      <c r="K57" s="227">
        <v>1362</v>
      </c>
    </row>
    <row r="58" spans="2:15" ht="14.25" thickBot="1">
      <c r="B58" s="1264"/>
      <c r="C58" s="215"/>
      <c r="D58" s="214" t="s">
        <v>233</v>
      </c>
      <c r="E58" s="722" t="s">
        <v>226</v>
      </c>
      <c r="F58" s="212">
        <v>3144</v>
      </c>
      <c r="G58" s="212">
        <v>355</v>
      </c>
      <c r="H58" s="212">
        <v>583</v>
      </c>
      <c r="I58" s="212">
        <v>615</v>
      </c>
      <c r="J58" s="212">
        <v>839</v>
      </c>
      <c r="K58" s="228">
        <v>752</v>
      </c>
    </row>
    <row r="59" spans="2:15">
      <c r="B59" s="1264"/>
      <c r="C59" s="57" t="s">
        <v>1808</v>
      </c>
      <c r="D59" s="507"/>
      <c r="E59" s="89" t="s">
        <v>227</v>
      </c>
      <c r="F59" s="675">
        <v>100</v>
      </c>
      <c r="G59" s="675">
        <v>100</v>
      </c>
      <c r="H59" s="675">
        <v>100</v>
      </c>
      <c r="I59" s="675">
        <v>100</v>
      </c>
      <c r="J59" s="675">
        <v>100</v>
      </c>
      <c r="K59" s="676">
        <v>100</v>
      </c>
      <c r="O59" s="8"/>
    </row>
    <row r="60" spans="2:15">
      <c r="B60" s="1264"/>
      <c r="C60" s="56"/>
      <c r="D60" s="218" t="s">
        <v>183</v>
      </c>
      <c r="E60" s="89" t="s">
        <v>227</v>
      </c>
      <c r="F60" s="675">
        <v>16.100000000000001</v>
      </c>
      <c r="G60" s="217">
        <v>27.7</v>
      </c>
      <c r="H60" s="217">
        <v>20.5</v>
      </c>
      <c r="I60" s="217">
        <v>14.9</v>
      </c>
      <c r="J60" s="217">
        <v>10.8</v>
      </c>
      <c r="K60" s="677">
        <v>7.8</v>
      </c>
    </row>
    <row r="61" spans="2:15">
      <c r="B61" s="1264"/>
      <c r="C61" s="56"/>
      <c r="D61" s="218" t="s">
        <v>229</v>
      </c>
      <c r="E61" s="89" t="s">
        <v>227</v>
      </c>
      <c r="F61" s="675">
        <v>18.3</v>
      </c>
      <c r="G61" s="217">
        <v>22.7</v>
      </c>
      <c r="H61" s="217">
        <v>20.7</v>
      </c>
      <c r="I61" s="217">
        <v>18.3</v>
      </c>
      <c r="J61" s="217">
        <v>15.8</v>
      </c>
      <c r="K61" s="677">
        <v>14.5</v>
      </c>
    </row>
    <row r="62" spans="2:15">
      <c r="B62" s="1264"/>
      <c r="C62" s="56"/>
      <c r="D62" s="218" t="s">
        <v>230</v>
      </c>
      <c r="E62" s="89" t="s">
        <v>227</v>
      </c>
      <c r="F62" s="675">
        <v>17</v>
      </c>
      <c r="G62" s="217">
        <v>18.3</v>
      </c>
      <c r="H62" s="217">
        <v>17.399999999999999</v>
      </c>
      <c r="I62" s="217">
        <v>16.399999999999999</v>
      </c>
      <c r="J62" s="217">
        <v>16.2</v>
      </c>
      <c r="K62" s="677">
        <v>16.8</v>
      </c>
    </row>
    <row r="63" spans="2:15">
      <c r="B63" s="1264"/>
      <c r="C63" s="56"/>
      <c r="D63" s="218" t="s">
        <v>231</v>
      </c>
      <c r="E63" s="89" t="s">
        <v>227</v>
      </c>
      <c r="F63" s="675">
        <v>16.7</v>
      </c>
      <c r="G63" s="217">
        <v>12.3</v>
      </c>
      <c r="H63" s="217">
        <v>14.4</v>
      </c>
      <c r="I63" s="217">
        <v>16.899999999999999</v>
      </c>
      <c r="J63" s="217">
        <v>18.7</v>
      </c>
      <c r="K63" s="677">
        <v>20.5</v>
      </c>
    </row>
    <row r="64" spans="2:15">
      <c r="B64" s="1264"/>
      <c r="C64" s="56"/>
      <c r="D64" s="218" t="s">
        <v>232</v>
      </c>
      <c r="E64" s="89" t="s">
        <v>227</v>
      </c>
      <c r="F64" s="675">
        <v>19.399999999999999</v>
      </c>
      <c r="G64" s="217">
        <v>11.7</v>
      </c>
      <c r="H64" s="217">
        <v>15.3</v>
      </c>
      <c r="I64" s="217">
        <v>19.7</v>
      </c>
      <c r="J64" s="217">
        <v>23.4</v>
      </c>
      <c r="K64" s="677">
        <v>26</v>
      </c>
    </row>
    <row r="65" spans="2:15" ht="14.25" thickBot="1">
      <c r="B65" s="1264"/>
      <c r="C65" s="166"/>
      <c r="D65" s="678" t="s">
        <v>233</v>
      </c>
      <c r="E65" s="721" t="s">
        <v>227</v>
      </c>
      <c r="F65" s="675">
        <v>12.6</v>
      </c>
      <c r="G65" s="217">
        <v>7.4</v>
      </c>
      <c r="H65" s="217">
        <v>11.7</v>
      </c>
      <c r="I65" s="217">
        <v>13.9</v>
      </c>
      <c r="J65" s="217">
        <v>15.2</v>
      </c>
      <c r="K65" s="677">
        <v>14.4</v>
      </c>
    </row>
    <row r="66" spans="2:15">
      <c r="B66" s="1264"/>
      <c r="C66" s="222" t="s">
        <v>1809</v>
      </c>
      <c r="D66" s="485"/>
      <c r="E66" s="719" t="s">
        <v>227</v>
      </c>
      <c r="F66" s="221">
        <v>100</v>
      </c>
      <c r="G66" s="221">
        <v>19.3</v>
      </c>
      <c r="H66" s="221">
        <v>20</v>
      </c>
      <c r="I66" s="221">
        <v>17.7</v>
      </c>
      <c r="J66" s="221">
        <v>22.1</v>
      </c>
      <c r="K66" s="682">
        <v>20.9</v>
      </c>
    </row>
    <row r="67" spans="2:15">
      <c r="B67" s="1264"/>
      <c r="C67" s="42"/>
      <c r="D67" s="505" t="s">
        <v>183</v>
      </c>
      <c r="E67" s="89" t="s">
        <v>227</v>
      </c>
      <c r="F67" s="217">
        <v>100</v>
      </c>
      <c r="G67" s="217">
        <v>33.200000000000003</v>
      </c>
      <c r="H67" s="217">
        <v>25.5</v>
      </c>
      <c r="I67" s="217">
        <v>16.399999999999999</v>
      </c>
      <c r="J67" s="217">
        <v>14.8</v>
      </c>
      <c r="K67" s="677">
        <v>10.1</v>
      </c>
    </row>
    <row r="68" spans="2:15">
      <c r="B68" s="1264"/>
      <c r="C68" s="42"/>
      <c r="D68" s="218" t="s">
        <v>229</v>
      </c>
      <c r="E68" s="89" t="s">
        <v>227</v>
      </c>
      <c r="F68" s="217">
        <v>100</v>
      </c>
      <c r="G68" s="217">
        <v>24</v>
      </c>
      <c r="H68" s="217">
        <v>22.6</v>
      </c>
      <c r="I68" s="217">
        <v>17.7</v>
      </c>
      <c r="J68" s="217">
        <v>19.100000000000001</v>
      </c>
      <c r="K68" s="677">
        <v>16.600000000000001</v>
      </c>
    </row>
    <row r="69" spans="2:15">
      <c r="B69" s="1264"/>
      <c r="C69" s="42"/>
      <c r="D69" s="218" t="s">
        <v>230</v>
      </c>
      <c r="E69" s="89" t="s">
        <v>227</v>
      </c>
      <c r="F69" s="217">
        <v>100</v>
      </c>
      <c r="G69" s="217">
        <v>20.7</v>
      </c>
      <c r="H69" s="217">
        <v>20.399999999999999</v>
      </c>
      <c r="I69" s="217">
        <v>17.100000000000001</v>
      </c>
      <c r="J69" s="217">
        <v>21</v>
      </c>
      <c r="K69" s="677">
        <v>20.7</v>
      </c>
    </row>
    <row r="70" spans="2:15">
      <c r="B70" s="1264"/>
      <c r="C70" s="42"/>
      <c r="D70" s="218" t="s">
        <v>231</v>
      </c>
      <c r="E70" s="89" t="s">
        <v>227</v>
      </c>
      <c r="F70" s="217">
        <v>100</v>
      </c>
      <c r="G70" s="217">
        <v>14.2</v>
      </c>
      <c r="H70" s="217">
        <v>17.2</v>
      </c>
      <c r="I70" s="217">
        <v>17.899999999999999</v>
      </c>
      <c r="J70" s="217">
        <v>24.8</v>
      </c>
      <c r="K70" s="677">
        <v>25.8</v>
      </c>
    </row>
    <row r="71" spans="2:15">
      <c r="B71" s="1264"/>
      <c r="C71" s="42"/>
      <c r="D71" s="218" t="s">
        <v>232</v>
      </c>
      <c r="E71" s="89" t="s">
        <v>227</v>
      </c>
      <c r="F71" s="217">
        <v>100</v>
      </c>
      <c r="G71" s="217">
        <v>11.6</v>
      </c>
      <c r="H71" s="217">
        <v>15.7</v>
      </c>
      <c r="I71" s="217">
        <v>17.899999999999999</v>
      </c>
      <c r="J71" s="217">
        <v>26.6</v>
      </c>
      <c r="K71" s="677">
        <v>28.1</v>
      </c>
    </row>
    <row r="72" spans="2:15" ht="14.25" thickBot="1">
      <c r="B72" s="1265"/>
      <c r="C72" s="215"/>
      <c r="D72" s="214" t="s">
        <v>233</v>
      </c>
      <c r="E72" s="722" t="s">
        <v>227</v>
      </c>
      <c r="F72" s="213">
        <v>100</v>
      </c>
      <c r="G72" s="213">
        <v>11.3</v>
      </c>
      <c r="H72" s="213">
        <v>18.5</v>
      </c>
      <c r="I72" s="213">
        <v>19.600000000000001</v>
      </c>
      <c r="J72" s="213">
        <v>26.7</v>
      </c>
      <c r="K72" s="683">
        <v>23.9</v>
      </c>
    </row>
    <row r="73" spans="2:15">
      <c r="B73" s="1258" t="s">
        <v>1455</v>
      </c>
      <c r="C73" s="222" t="s">
        <v>228</v>
      </c>
      <c r="D73" s="485"/>
      <c r="E73" s="719" t="s">
        <v>226</v>
      </c>
      <c r="F73" s="220">
        <v>12334</v>
      </c>
      <c r="G73" s="220">
        <v>2288</v>
      </c>
      <c r="H73" s="220">
        <v>2197</v>
      </c>
      <c r="I73" s="220">
        <v>1915</v>
      </c>
      <c r="J73" s="220">
        <v>2666</v>
      </c>
      <c r="K73" s="219">
        <v>3268</v>
      </c>
    </row>
    <row r="74" spans="2:15">
      <c r="B74" s="1261"/>
      <c r="C74" s="42"/>
      <c r="D74" s="505" t="s">
        <v>183</v>
      </c>
      <c r="E74" s="89" t="s">
        <v>226</v>
      </c>
      <c r="F74" s="216">
        <v>2048</v>
      </c>
      <c r="G74" s="216">
        <v>657</v>
      </c>
      <c r="H74" s="216">
        <v>470</v>
      </c>
      <c r="I74" s="216">
        <v>310</v>
      </c>
      <c r="J74" s="216">
        <v>347</v>
      </c>
      <c r="K74" s="227">
        <v>264</v>
      </c>
    </row>
    <row r="75" spans="2:15">
      <c r="B75" s="1261"/>
      <c r="C75" s="42"/>
      <c r="D75" s="218" t="s">
        <v>229</v>
      </c>
      <c r="E75" s="89" t="s">
        <v>226</v>
      </c>
      <c r="F75" s="216">
        <v>2318</v>
      </c>
      <c r="G75" s="216">
        <v>522</v>
      </c>
      <c r="H75" s="216">
        <v>462</v>
      </c>
      <c r="I75" s="216">
        <v>360</v>
      </c>
      <c r="J75" s="216">
        <v>447</v>
      </c>
      <c r="K75" s="227">
        <v>527</v>
      </c>
    </row>
    <row r="76" spans="2:15">
      <c r="B76" s="1261"/>
      <c r="C76" s="42"/>
      <c r="D76" s="218" t="s">
        <v>230</v>
      </c>
      <c r="E76" s="89" t="s">
        <v>226</v>
      </c>
      <c r="F76" s="216">
        <v>2141</v>
      </c>
      <c r="G76" s="216">
        <v>440</v>
      </c>
      <c r="H76" s="216">
        <v>410</v>
      </c>
      <c r="I76" s="216">
        <v>308</v>
      </c>
      <c r="J76" s="216">
        <v>413</v>
      </c>
      <c r="K76" s="227">
        <v>570</v>
      </c>
    </row>
    <row r="77" spans="2:15">
      <c r="B77" s="1261"/>
      <c r="C77" s="42"/>
      <c r="D77" s="218" t="s">
        <v>231</v>
      </c>
      <c r="E77" s="89" t="s">
        <v>226</v>
      </c>
      <c r="F77" s="216">
        <v>2069</v>
      </c>
      <c r="G77" s="216">
        <v>306</v>
      </c>
      <c r="H77" s="216">
        <v>328</v>
      </c>
      <c r="I77" s="216">
        <v>307</v>
      </c>
      <c r="J77" s="216">
        <v>491</v>
      </c>
      <c r="K77" s="227">
        <v>637</v>
      </c>
    </row>
    <row r="78" spans="2:15">
      <c r="B78" s="1261"/>
      <c r="C78" s="42"/>
      <c r="D78" s="218" t="s">
        <v>232</v>
      </c>
      <c r="E78" s="89" t="s">
        <v>226</v>
      </c>
      <c r="F78" s="216">
        <v>2267</v>
      </c>
      <c r="G78" s="216">
        <v>244</v>
      </c>
      <c r="H78" s="216">
        <v>302</v>
      </c>
      <c r="I78" s="216">
        <v>366</v>
      </c>
      <c r="J78" s="216">
        <v>559</v>
      </c>
      <c r="K78" s="227">
        <v>796</v>
      </c>
    </row>
    <row r="79" spans="2:15" ht="14.25" thickBot="1">
      <c r="B79" s="1261"/>
      <c r="C79" s="215"/>
      <c r="D79" s="214" t="s">
        <v>233</v>
      </c>
      <c r="E79" s="722" t="s">
        <v>226</v>
      </c>
      <c r="F79" s="212">
        <v>1491</v>
      </c>
      <c r="G79" s="212">
        <v>119</v>
      </c>
      <c r="H79" s="212">
        <v>225</v>
      </c>
      <c r="I79" s="212">
        <v>264</v>
      </c>
      <c r="J79" s="212">
        <v>409</v>
      </c>
      <c r="K79" s="228">
        <v>474</v>
      </c>
    </row>
    <row r="80" spans="2:15">
      <c r="B80" s="1261"/>
      <c r="C80" s="57" t="s">
        <v>1808</v>
      </c>
      <c r="D80" s="507"/>
      <c r="E80" s="89" t="s">
        <v>227</v>
      </c>
      <c r="F80" s="675">
        <v>100</v>
      </c>
      <c r="G80" s="675">
        <v>100</v>
      </c>
      <c r="H80" s="675">
        <v>100</v>
      </c>
      <c r="I80" s="675">
        <v>100</v>
      </c>
      <c r="J80" s="675">
        <v>100</v>
      </c>
      <c r="K80" s="676">
        <v>100</v>
      </c>
      <c r="O80" s="8"/>
    </row>
    <row r="81" spans="2:11">
      <c r="B81" s="1261"/>
      <c r="C81" s="56"/>
      <c r="D81" s="218" t="s">
        <v>183</v>
      </c>
      <c r="E81" s="89" t="s">
        <v>227</v>
      </c>
      <c r="F81" s="675">
        <v>8.1999999999999993</v>
      </c>
      <c r="G81" s="217">
        <v>13.6</v>
      </c>
      <c r="H81" s="217">
        <v>9.4</v>
      </c>
      <c r="I81" s="217">
        <v>7</v>
      </c>
      <c r="J81" s="217">
        <v>6.3</v>
      </c>
      <c r="K81" s="677">
        <v>5</v>
      </c>
    </row>
    <row r="82" spans="2:11">
      <c r="B82" s="1261"/>
      <c r="C82" s="56"/>
      <c r="D82" s="218" t="s">
        <v>229</v>
      </c>
      <c r="E82" s="89" t="s">
        <v>227</v>
      </c>
      <c r="F82" s="675">
        <v>9.3000000000000007</v>
      </c>
      <c r="G82" s="217">
        <v>10.8</v>
      </c>
      <c r="H82" s="217">
        <v>9.3000000000000007</v>
      </c>
      <c r="I82" s="217">
        <v>8.1</v>
      </c>
      <c r="J82" s="217">
        <v>8.1</v>
      </c>
      <c r="K82" s="677">
        <v>10.1</v>
      </c>
    </row>
    <row r="83" spans="2:11">
      <c r="B83" s="1261"/>
      <c r="C83" s="56"/>
      <c r="D83" s="218" t="s">
        <v>230</v>
      </c>
      <c r="E83" s="89" t="s">
        <v>227</v>
      </c>
      <c r="F83" s="675">
        <v>8.6</v>
      </c>
      <c r="G83" s="217">
        <v>9.1</v>
      </c>
      <c r="H83" s="217">
        <v>8.1999999999999993</v>
      </c>
      <c r="I83" s="217">
        <v>7</v>
      </c>
      <c r="J83" s="217">
        <v>7.5</v>
      </c>
      <c r="K83" s="677">
        <v>10.9</v>
      </c>
    </row>
    <row r="84" spans="2:11">
      <c r="B84" s="1261"/>
      <c r="C84" s="56"/>
      <c r="D84" s="218" t="s">
        <v>231</v>
      </c>
      <c r="E84" s="89" t="s">
        <v>227</v>
      </c>
      <c r="F84" s="675">
        <v>8.3000000000000007</v>
      </c>
      <c r="G84" s="217">
        <v>6.3</v>
      </c>
      <c r="H84" s="217">
        <v>6.6</v>
      </c>
      <c r="I84" s="217">
        <v>6.9</v>
      </c>
      <c r="J84" s="217">
        <v>8.9</v>
      </c>
      <c r="K84" s="677">
        <v>12.2</v>
      </c>
    </row>
    <row r="85" spans="2:11">
      <c r="B85" s="1261"/>
      <c r="C85" s="56"/>
      <c r="D85" s="218" t="s">
        <v>232</v>
      </c>
      <c r="E85" s="89" t="s">
        <v>227</v>
      </c>
      <c r="F85" s="675">
        <v>9.1</v>
      </c>
      <c r="G85" s="217">
        <v>5.0999999999999996</v>
      </c>
      <c r="H85" s="217">
        <v>6.1</v>
      </c>
      <c r="I85" s="217">
        <v>8.3000000000000007</v>
      </c>
      <c r="J85" s="217">
        <v>10.1</v>
      </c>
      <c r="K85" s="677">
        <v>15.2</v>
      </c>
    </row>
    <row r="86" spans="2:11" ht="14.25" thickBot="1">
      <c r="B86" s="1261"/>
      <c r="C86" s="166"/>
      <c r="D86" s="678" t="s">
        <v>233</v>
      </c>
      <c r="E86" s="721" t="s">
        <v>227</v>
      </c>
      <c r="F86" s="675">
        <v>6</v>
      </c>
      <c r="G86" s="217">
        <v>2.5</v>
      </c>
      <c r="H86" s="217">
        <v>4.5</v>
      </c>
      <c r="I86" s="217">
        <v>6</v>
      </c>
      <c r="J86" s="217">
        <v>7.4</v>
      </c>
      <c r="K86" s="677">
        <v>9.1</v>
      </c>
    </row>
    <row r="87" spans="2:11">
      <c r="B87" s="1261"/>
      <c r="C87" s="222" t="s">
        <v>1810</v>
      </c>
      <c r="D87" s="485"/>
      <c r="E87" s="719" t="s">
        <v>227</v>
      </c>
      <c r="F87" s="221">
        <v>100</v>
      </c>
      <c r="G87" s="221">
        <v>18.600000000000001</v>
      </c>
      <c r="H87" s="221">
        <v>17.8</v>
      </c>
      <c r="I87" s="221">
        <v>15.5</v>
      </c>
      <c r="J87" s="221">
        <v>21.6</v>
      </c>
      <c r="K87" s="682">
        <v>26.5</v>
      </c>
    </row>
    <row r="88" spans="2:11">
      <c r="B88" s="1261"/>
      <c r="C88" s="42"/>
      <c r="D88" s="505" t="s">
        <v>183</v>
      </c>
      <c r="E88" s="89" t="s">
        <v>227</v>
      </c>
      <c r="F88" s="217">
        <v>100</v>
      </c>
      <c r="G88" s="217">
        <v>32.1</v>
      </c>
      <c r="H88" s="217">
        <v>22.9</v>
      </c>
      <c r="I88" s="217">
        <v>15.1</v>
      </c>
      <c r="J88" s="217">
        <v>16.899999999999999</v>
      </c>
      <c r="K88" s="677">
        <v>12.9</v>
      </c>
    </row>
    <row r="89" spans="2:11">
      <c r="B89" s="1261"/>
      <c r="C89" s="42"/>
      <c r="D89" s="218" t="s">
        <v>229</v>
      </c>
      <c r="E89" s="89" t="s">
        <v>227</v>
      </c>
      <c r="F89" s="217">
        <v>100</v>
      </c>
      <c r="G89" s="217">
        <v>22.5</v>
      </c>
      <c r="H89" s="217">
        <v>19.899999999999999</v>
      </c>
      <c r="I89" s="217">
        <v>15.5</v>
      </c>
      <c r="J89" s="217">
        <v>19.3</v>
      </c>
      <c r="K89" s="677">
        <v>22.7</v>
      </c>
    </row>
    <row r="90" spans="2:11">
      <c r="B90" s="1261"/>
      <c r="C90" s="42"/>
      <c r="D90" s="218" t="s">
        <v>230</v>
      </c>
      <c r="E90" s="89" t="s">
        <v>227</v>
      </c>
      <c r="F90" s="217">
        <v>100</v>
      </c>
      <c r="G90" s="217">
        <v>20.6</v>
      </c>
      <c r="H90" s="217">
        <v>19.100000000000001</v>
      </c>
      <c r="I90" s="217">
        <v>14.4</v>
      </c>
      <c r="J90" s="217">
        <v>19.3</v>
      </c>
      <c r="K90" s="677">
        <v>26.6</v>
      </c>
    </row>
    <row r="91" spans="2:11">
      <c r="B91" s="1261"/>
      <c r="C91" s="42"/>
      <c r="D91" s="218" t="s">
        <v>231</v>
      </c>
      <c r="E91" s="89" t="s">
        <v>227</v>
      </c>
      <c r="F91" s="217">
        <v>100</v>
      </c>
      <c r="G91" s="217">
        <v>14.8</v>
      </c>
      <c r="H91" s="217">
        <v>15.9</v>
      </c>
      <c r="I91" s="217">
        <v>14.8</v>
      </c>
      <c r="J91" s="217">
        <v>23.7</v>
      </c>
      <c r="K91" s="677">
        <v>30.8</v>
      </c>
    </row>
    <row r="92" spans="2:11">
      <c r="B92" s="1261"/>
      <c r="C92" s="42"/>
      <c r="D92" s="218" t="s">
        <v>232</v>
      </c>
      <c r="E92" s="89" t="s">
        <v>227</v>
      </c>
      <c r="F92" s="217">
        <v>100</v>
      </c>
      <c r="G92" s="217">
        <v>10.8</v>
      </c>
      <c r="H92" s="217">
        <v>13.3</v>
      </c>
      <c r="I92" s="217">
        <v>16.100000000000001</v>
      </c>
      <c r="J92" s="217">
        <v>24.7</v>
      </c>
      <c r="K92" s="677">
        <v>35.1</v>
      </c>
    </row>
    <row r="93" spans="2:11" ht="14.25" thickBot="1">
      <c r="B93" s="1262"/>
      <c r="C93" s="215"/>
      <c r="D93" s="214" t="s">
        <v>233</v>
      </c>
      <c r="E93" s="722" t="s">
        <v>227</v>
      </c>
      <c r="F93" s="213">
        <v>100</v>
      </c>
      <c r="G93" s="213">
        <v>8</v>
      </c>
      <c r="H93" s="213">
        <v>15.1</v>
      </c>
      <c r="I93" s="213">
        <v>17.7</v>
      </c>
      <c r="J93" s="213">
        <v>27.4</v>
      </c>
      <c r="K93" s="683">
        <v>31.8</v>
      </c>
    </row>
    <row r="94" spans="2:11">
      <c r="B94" s="1258" t="s">
        <v>1456</v>
      </c>
      <c r="C94" s="222" t="s">
        <v>228</v>
      </c>
      <c r="D94" s="485"/>
      <c r="E94" s="719" t="s">
        <v>226</v>
      </c>
      <c r="F94" s="220">
        <v>12666</v>
      </c>
      <c r="G94" s="220">
        <v>2539</v>
      </c>
      <c r="H94" s="220">
        <v>2794</v>
      </c>
      <c r="I94" s="220">
        <v>2511</v>
      </c>
      <c r="J94" s="220">
        <v>2856</v>
      </c>
      <c r="K94" s="219">
        <v>1966</v>
      </c>
    </row>
    <row r="95" spans="2:11">
      <c r="B95" s="1264"/>
      <c r="C95" s="42"/>
      <c r="D95" s="505" t="s">
        <v>183</v>
      </c>
      <c r="E95" s="89" t="s">
        <v>226</v>
      </c>
      <c r="F95" s="216">
        <v>1978</v>
      </c>
      <c r="G95" s="216">
        <v>681</v>
      </c>
      <c r="H95" s="216">
        <v>555</v>
      </c>
      <c r="I95" s="216">
        <v>350</v>
      </c>
      <c r="J95" s="216">
        <v>250</v>
      </c>
      <c r="K95" s="227">
        <v>142</v>
      </c>
    </row>
    <row r="96" spans="2:11">
      <c r="B96" s="1264"/>
      <c r="C96" s="42"/>
      <c r="D96" s="218" t="s">
        <v>229</v>
      </c>
      <c r="E96" s="89" t="s">
        <v>226</v>
      </c>
      <c r="F96" s="216">
        <v>2252</v>
      </c>
      <c r="G96" s="216">
        <v>576</v>
      </c>
      <c r="H96" s="216">
        <v>573</v>
      </c>
      <c r="I96" s="216">
        <v>448</v>
      </c>
      <c r="J96" s="216">
        <v>424</v>
      </c>
      <c r="K96" s="227">
        <v>231</v>
      </c>
    </row>
    <row r="97" spans="2:15">
      <c r="B97" s="1264"/>
      <c r="C97" s="42"/>
      <c r="D97" s="218" t="s">
        <v>230</v>
      </c>
      <c r="E97" s="89" t="s">
        <v>226</v>
      </c>
      <c r="F97" s="216">
        <v>2107</v>
      </c>
      <c r="G97" s="216">
        <v>441</v>
      </c>
      <c r="H97" s="216">
        <v>458</v>
      </c>
      <c r="I97" s="216">
        <v>418</v>
      </c>
      <c r="J97" s="216">
        <v>479</v>
      </c>
      <c r="K97" s="227">
        <v>311</v>
      </c>
    </row>
    <row r="98" spans="2:15">
      <c r="B98" s="1264"/>
      <c r="C98" s="42"/>
      <c r="D98" s="218" t="s">
        <v>231</v>
      </c>
      <c r="E98" s="89" t="s">
        <v>226</v>
      </c>
      <c r="F98" s="216">
        <v>2094</v>
      </c>
      <c r="G98" s="216">
        <v>286</v>
      </c>
      <c r="H98" s="216">
        <v>390</v>
      </c>
      <c r="I98" s="216">
        <v>440</v>
      </c>
      <c r="J98" s="216">
        <v>540</v>
      </c>
      <c r="K98" s="227">
        <v>438</v>
      </c>
    </row>
    <row r="99" spans="2:15">
      <c r="B99" s="1264"/>
      <c r="C99" s="42"/>
      <c r="D99" s="218" t="s">
        <v>232</v>
      </c>
      <c r="E99" s="89" t="s">
        <v>226</v>
      </c>
      <c r="F99" s="216">
        <v>2582</v>
      </c>
      <c r="G99" s="216">
        <v>319</v>
      </c>
      <c r="H99" s="216">
        <v>460</v>
      </c>
      <c r="I99" s="216">
        <v>504</v>
      </c>
      <c r="J99" s="216">
        <v>733</v>
      </c>
      <c r="K99" s="227">
        <v>566</v>
      </c>
    </row>
    <row r="100" spans="2:15" ht="14.25" thickBot="1">
      <c r="B100" s="1264"/>
      <c r="C100" s="215"/>
      <c r="D100" s="214" t="s">
        <v>233</v>
      </c>
      <c r="E100" s="722" t="s">
        <v>226</v>
      </c>
      <c r="F100" s="212">
        <v>1653</v>
      </c>
      <c r="G100" s="212">
        <v>236</v>
      </c>
      <c r="H100" s="212">
        <v>358</v>
      </c>
      <c r="I100" s="212">
        <v>351</v>
      </c>
      <c r="J100" s="212">
        <v>430</v>
      </c>
      <c r="K100" s="228">
        <v>278</v>
      </c>
    </row>
    <row r="101" spans="2:15">
      <c r="B101" s="1264"/>
      <c r="C101" s="57" t="s">
        <v>1808</v>
      </c>
      <c r="D101" s="507"/>
      <c r="E101" s="89" t="s">
        <v>227</v>
      </c>
      <c r="F101" s="675">
        <v>100</v>
      </c>
      <c r="G101" s="675">
        <v>100</v>
      </c>
      <c r="H101" s="675">
        <v>100</v>
      </c>
      <c r="I101" s="675">
        <v>100</v>
      </c>
      <c r="J101" s="675">
        <v>100</v>
      </c>
      <c r="K101" s="676">
        <v>100</v>
      </c>
      <c r="O101" s="8"/>
    </row>
    <row r="102" spans="2:15">
      <c r="B102" s="1264"/>
      <c r="C102" s="56"/>
      <c r="D102" s="218" t="s">
        <v>183</v>
      </c>
      <c r="E102" s="89" t="s">
        <v>227</v>
      </c>
      <c r="F102" s="675">
        <v>7.9</v>
      </c>
      <c r="G102" s="217">
        <v>14.1</v>
      </c>
      <c r="H102" s="217">
        <v>11.1</v>
      </c>
      <c r="I102" s="217">
        <v>7.9</v>
      </c>
      <c r="J102" s="217">
        <v>4.5</v>
      </c>
      <c r="K102" s="677">
        <v>2.7</v>
      </c>
    </row>
    <row r="103" spans="2:15">
      <c r="B103" s="1264"/>
      <c r="C103" s="56"/>
      <c r="D103" s="218" t="s">
        <v>229</v>
      </c>
      <c r="E103" s="89" t="s">
        <v>227</v>
      </c>
      <c r="F103" s="675">
        <v>9</v>
      </c>
      <c r="G103" s="217">
        <v>11.9</v>
      </c>
      <c r="H103" s="217">
        <v>11.5</v>
      </c>
      <c r="I103" s="217">
        <v>10.1</v>
      </c>
      <c r="J103" s="217">
        <v>7.7</v>
      </c>
      <c r="K103" s="677">
        <v>4.4000000000000004</v>
      </c>
    </row>
    <row r="104" spans="2:15">
      <c r="B104" s="1264"/>
      <c r="C104" s="56"/>
      <c r="D104" s="218" t="s">
        <v>230</v>
      </c>
      <c r="E104" s="89" t="s">
        <v>227</v>
      </c>
      <c r="F104" s="675">
        <v>8.4</v>
      </c>
      <c r="G104" s="217">
        <v>9.1</v>
      </c>
      <c r="H104" s="217">
        <v>9.1999999999999993</v>
      </c>
      <c r="I104" s="217">
        <v>9.4</v>
      </c>
      <c r="J104" s="217">
        <v>8.6999999999999993</v>
      </c>
      <c r="K104" s="677">
        <v>5.9</v>
      </c>
    </row>
    <row r="105" spans="2:15">
      <c r="B105" s="1264"/>
      <c r="C105" s="56"/>
      <c r="D105" s="218" t="s">
        <v>231</v>
      </c>
      <c r="E105" s="89" t="s">
        <v>227</v>
      </c>
      <c r="F105" s="675">
        <v>8.4</v>
      </c>
      <c r="G105" s="217">
        <v>5.9</v>
      </c>
      <c r="H105" s="217">
        <v>7.8</v>
      </c>
      <c r="I105" s="217">
        <v>9.9</v>
      </c>
      <c r="J105" s="217">
        <v>9.8000000000000007</v>
      </c>
      <c r="K105" s="677">
        <v>8.4</v>
      </c>
    </row>
    <row r="106" spans="2:15">
      <c r="B106" s="1264"/>
      <c r="C106" s="56"/>
      <c r="D106" s="218" t="s">
        <v>232</v>
      </c>
      <c r="E106" s="89" t="s">
        <v>227</v>
      </c>
      <c r="F106" s="675">
        <v>10.3</v>
      </c>
      <c r="G106" s="217">
        <v>6.6</v>
      </c>
      <c r="H106" s="217">
        <v>9.1999999999999993</v>
      </c>
      <c r="I106" s="217">
        <v>11.4</v>
      </c>
      <c r="J106" s="217">
        <v>13.3</v>
      </c>
      <c r="K106" s="677">
        <v>10.8</v>
      </c>
    </row>
    <row r="107" spans="2:15" ht="14.25" thickBot="1">
      <c r="B107" s="1264"/>
      <c r="C107" s="166"/>
      <c r="D107" s="678" t="s">
        <v>233</v>
      </c>
      <c r="E107" s="721" t="s">
        <v>227</v>
      </c>
      <c r="F107" s="675">
        <v>6.6</v>
      </c>
      <c r="G107" s="217">
        <v>4.9000000000000004</v>
      </c>
      <c r="H107" s="217">
        <v>7.2</v>
      </c>
      <c r="I107" s="217">
        <v>7.9</v>
      </c>
      <c r="J107" s="217">
        <v>7.8</v>
      </c>
      <c r="K107" s="677">
        <v>5.3</v>
      </c>
    </row>
    <row r="108" spans="2:15">
      <c r="B108" s="1264"/>
      <c r="C108" s="222" t="s">
        <v>1811</v>
      </c>
      <c r="D108" s="485"/>
      <c r="E108" s="719" t="s">
        <v>227</v>
      </c>
      <c r="F108" s="221">
        <v>100</v>
      </c>
      <c r="G108" s="221">
        <v>20</v>
      </c>
      <c r="H108" s="221">
        <v>22.1</v>
      </c>
      <c r="I108" s="221">
        <v>19.8</v>
      </c>
      <c r="J108" s="221">
        <v>22.5</v>
      </c>
      <c r="K108" s="682">
        <v>15.5</v>
      </c>
    </row>
    <row r="109" spans="2:15">
      <c r="B109" s="1264"/>
      <c r="C109" s="42"/>
      <c r="D109" s="505" t="s">
        <v>183</v>
      </c>
      <c r="E109" s="89" t="s">
        <v>227</v>
      </c>
      <c r="F109" s="217">
        <v>100</v>
      </c>
      <c r="G109" s="217">
        <v>34.4</v>
      </c>
      <c r="H109" s="217">
        <v>28.1</v>
      </c>
      <c r="I109" s="217">
        <v>17.7</v>
      </c>
      <c r="J109" s="217">
        <v>12.6</v>
      </c>
      <c r="K109" s="677">
        <v>7.2</v>
      </c>
    </row>
    <row r="110" spans="2:15">
      <c r="B110" s="1264"/>
      <c r="C110" s="42"/>
      <c r="D110" s="218" t="s">
        <v>229</v>
      </c>
      <c r="E110" s="89" t="s">
        <v>227</v>
      </c>
      <c r="F110" s="217">
        <v>100</v>
      </c>
      <c r="G110" s="217">
        <v>25.6</v>
      </c>
      <c r="H110" s="217">
        <v>25.4</v>
      </c>
      <c r="I110" s="217">
        <v>19.899999999999999</v>
      </c>
      <c r="J110" s="217">
        <v>18.8</v>
      </c>
      <c r="K110" s="677">
        <v>10.3</v>
      </c>
    </row>
    <row r="111" spans="2:15">
      <c r="B111" s="1264"/>
      <c r="C111" s="42"/>
      <c r="D111" s="218" t="s">
        <v>230</v>
      </c>
      <c r="E111" s="89" t="s">
        <v>227</v>
      </c>
      <c r="F111" s="217">
        <v>100</v>
      </c>
      <c r="G111" s="217">
        <v>20.9</v>
      </c>
      <c r="H111" s="217">
        <v>21.7</v>
      </c>
      <c r="I111" s="217">
        <v>19.8</v>
      </c>
      <c r="J111" s="217">
        <v>22.7</v>
      </c>
      <c r="K111" s="677">
        <v>14.8</v>
      </c>
    </row>
    <row r="112" spans="2:15">
      <c r="B112" s="1264"/>
      <c r="C112" s="42"/>
      <c r="D112" s="218" t="s">
        <v>231</v>
      </c>
      <c r="E112" s="89" t="s">
        <v>227</v>
      </c>
      <c r="F112" s="217">
        <v>100</v>
      </c>
      <c r="G112" s="217">
        <v>13.7</v>
      </c>
      <c r="H112" s="217">
        <v>18.600000000000001</v>
      </c>
      <c r="I112" s="217">
        <v>21</v>
      </c>
      <c r="J112" s="217">
        <v>25.8</v>
      </c>
      <c r="K112" s="677">
        <v>20.9</v>
      </c>
    </row>
    <row r="113" spans="2:11">
      <c r="B113" s="1264"/>
      <c r="C113" s="42"/>
      <c r="D113" s="218" t="s">
        <v>232</v>
      </c>
      <c r="E113" s="89" t="s">
        <v>227</v>
      </c>
      <c r="F113" s="217">
        <v>100</v>
      </c>
      <c r="G113" s="217">
        <v>12.4</v>
      </c>
      <c r="H113" s="217">
        <v>17.8</v>
      </c>
      <c r="I113" s="217">
        <v>19.5</v>
      </c>
      <c r="J113" s="217">
        <v>28.4</v>
      </c>
      <c r="K113" s="677">
        <v>21.9</v>
      </c>
    </row>
    <row r="114" spans="2:11" ht="14.25" thickBot="1">
      <c r="B114" s="1265"/>
      <c r="C114" s="215"/>
      <c r="D114" s="214" t="s">
        <v>233</v>
      </c>
      <c r="E114" s="722" t="s">
        <v>227</v>
      </c>
      <c r="F114" s="213">
        <v>100</v>
      </c>
      <c r="G114" s="213">
        <v>14.3</v>
      </c>
      <c r="H114" s="213">
        <v>21.7</v>
      </c>
      <c r="I114" s="213">
        <v>21.2</v>
      </c>
      <c r="J114" s="213">
        <v>26</v>
      </c>
      <c r="K114" s="683">
        <v>16.8</v>
      </c>
    </row>
    <row r="115" spans="2:11" ht="34.5" customHeight="1">
      <c r="B115" s="1269" t="s">
        <v>1812</v>
      </c>
      <c r="C115" s="222" t="s">
        <v>234</v>
      </c>
      <c r="D115" s="1133"/>
      <c r="E115" s="719" t="s">
        <v>226</v>
      </c>
      <c r="F115" s="220">
        <v>25000</v>
      </c>
      <c r="G115" s="220">
        <v>4827</v>
      </c>
      <c r="H115" s="220">
        <v>4991</v>
      </c>
      <c r="I115" s="220">
        <v>4426</v>
      </c>
      <c r="J115" s="220">
        <v>5522</v>
      </c>
      <c r="K115" s="219">
        <v>5234</v>
      </c>
    </row>
    <row r="116" spans="2:11" ht="17.25" customHeight="1">
      <c r="B116" s="1270"/>
      <c r="C116" s="42"/>
      <c r="D116" s="1129" t="s">
        <v>40</v>
      </c>
      <c r="E116" s="89" t="s">
        <v>226</v>
      </c>
      <c r="F116" s="216">
        <v>1108</v>
      </c>
      <c r="G116" s="216">
        <v>213</v>
      </c>
      <c r="H116" s="216">
        <v>249</v>
      </c>
      <c r="I116" s="216">
        <v>191</v>
      </c>
      <c r="J116" s="216">
        <v>241</v>
      </c>
      <c r="K116" s="227">
        <v>214</v>
      </c>
    </row>
    <row r="117" spans="2:11" ht="17.25" customHeight="1">
      <c r="B117" s="1270"/>
      <c r="C117" s="42"/>
      <c r="D117" s="218" t="s">
        <v>41</v>
      </c>
      <c r="E117" s="89" t="s">
        <v>226</v>
      </c>
      <c r="F117" s="216">
        <v>272</v>
      </c>
      <c r="G117" s="216">
        <v>65</v>
      </c>
      <c r="H117" s="216">
        <v>58</v>
      </c>
      <c r="I117" s="216">
        <v>44</v>
      </c>
      <c r="J117" s="216">
        <v>53</v>
      </c>
      <c r="K117" s="227">
        <v>52</v>
      </c>
    </row>
    <row r="118" spans="2:11" ht="17.25" customHeight="1">
      <c r="B118" s="1270"/>
      <c r="C118" s="42"/>
      <c r="D118" s="218" t="s">
        <v>42</v>
      </c>
      <c r="E118" s="89" t="s">
        <v>226</v>
      </c>
      <c r="F118" s="216">
        <v>259</v>
      </c>
      <c r="G118" s="216">
        <v>46</v>
      </c>
      <c r="H118" s="216">
        <v>59</v>
      </c>
      <c r="I118" s="216">
        <v>49</v>
      </c>
      <c r="J118" s="216">
        <v>57</v>
      </c>
      <c r="K118" s="227">
        <v>48</v>
      </c>
    </row>
    <row r="119" spans="2:11" ht="17.25" customHeight="1">
      <c r="B119" s="1270"/>
      <c r="C119" s="42"/>
      <c r="D119" s="218" t="s">
        <v>43</v>
      </c>
      <c r="E119" s="89" t="s">
        <v>226</v>
      </c>
      <c r="F119" s="216">
        <v>462</v>
      </c>
      <c r="G119" s="216">
        <v>93</v>
      </c>
      <c r="H119" s="216">
        <v>114</v>
      </c>
      <c r="I119" s="216">
        <v>67</v>
      </c>
      <c r="J119" s="216">
        <v>101</v>
      </c>
      <c r="K119" s="227">
        <v>87</v>
      </c>
    </row>
    <row r="120" spans="2:11">
      <c r="B120" s="1270"/>
      <c r="C120" s="42"/>
      <c r="D120" s="1130" t="s">
        <v>44</v>
      </c>
      <c r="E120" s="723" t="s">
        <v>226</v>
      </c>
      <c r="F120" s="58">
        <v>212</v>
      </c>
      <c r="G120" s="58">
        <v>34</v>
      </c>
      <c r="H120" s="58">
        <v>43</v>
      </c>
      <c r="I120" s="58">
        <v>45</v>
      </c>
      <c r="J120" s="58">
        <v>58</v>
      </c>
      <c r="K120" s="674">
        <v>32</v>
      </c>
    </row>
    <row r="121" spans="2:11">
      <c r="B121" s="1270"/>
      <c r="C121" s="42"/>
      <c r="D121" s="218" t="s">
        <v>45</v>
      </c>
      <c r="E121" s="89" t="s">
        <v>226</v>
      </c>
      <c r="F121" s="216">
        <v>224</v>
      </c>
      <c r="G121" s="216">
        <v>59</v>
      </c>
      <c r="H121" s="216">
        <v>47</v>
      </c>
      <c r="I121" s="216">
        <v>32</v>
      </c>
      <c r="J121" s="216">
        <v>46</v>
      </c>
      <c r="K121" s="227">
        <v>40</v>
      </c>
    </row>
    <row r="122" spans="2:11">
      <c r="B122" s="1270"/>
      <c r="C122" s="42"/>
      <c r="D122" s="1130" t="s">
        <v>46</v>
      </c>
      <c r="E122" s="723" t="s">
        <v>226</v>
      </c>
      <c r="F122" s="58">
        <v>388</v>
      </c>
      <c r="G122" s="58">
        <v>86</v>
      </c>
      <c r="H122" s="58">
        <v>71</v>
      </c>
      <c r="I122" s="58">
        <v>70</v>
      </c>
      <c r="J122" s="58">
        <v>85</v>
      </c>
      <c r="K122" s="674">
        <v>76</v>
      </c>
    </row>
    <row r="123" spans="2:11">
      <c r="B123" s="1270"/>
      <c r="C123" s="42"/>
      <c r="D123" s="218" t="s">
        <v>47</v>
      </c>
      <c r="E123" s="89" t="s">
        <v>226</v>
      </c>
      <c r="F123" s="216">
        <v>581</v>
      </c>
      <c r="G123" s="216">
        <v>115</v>
      </c>
      <c r="H123" s="216">
        <v>118</v>
      </c>
      <c r="I123" s="216">
        <v>97</v>
      </c>
      <c r="J123" s="216">
        <v>134</v>
      </c>
      <c r="K123" s="227">
        <v>117</v>
      </c>
    </row>
    <row r="124" spans="2:11">
      <c r="B124" s="1270"/>
      <c r="C124" s="42"/>
      <c r="D124" s="1130" t="s">
        <v>48</v>
      </c>
      <c r="E124" s="723" t="s">
        <v>226</v>
      </c>
      <c r="F124" s="58">
        <v>390</v>
      </c>
      <c r="G124" s="58">
        <v>69</v>
      </c>
      <c r="H124" s="58">
        <v>85</v>
      </c>
      <c r="I124" s="58">
        <v>74</v>
      </c>
      <c r="J124" s="58">
        <v>95</v>
      </c>
      <c r="K124" s="674">
        <v>67</v>
      </c>
    </row>
    <row r="125" spans="2:11">
      <c r="B125" s="1270"/>
      <c r="C125" s="42"/>
      <c r="D125" s="218" t="s">
        <v>49</v>
      </c>
      <c r="E125" s="89" t="s">
        <v>226</v>
      </c>
      <c r="F125" s="216">
        <v>386</v>
      </c>
      <c r="G125" s="216">
        <v>66</v>
      </c>
      <c r="H125" s="216">
        <v>88</v>
      </c>
      <c r="I125" s="216">
        <v>61</v>
      </c>
      <c r="J125" s="216">
        <v>92</v>
      </c>
      <c r="K125" s="227">
        <v>79</v>
      </c>
    </row>
    <row r="126" spans="2:11">
      <c r="B126" s="1270"/>
      <c r="C126" s="42"/>
      <c r="D126" s="1130" t="s">
        <v>50</v>
      </c>
      <c r="E126" s="723" t="s">
        <v>226</v>
      </c>
      <c r="F126" s="58">
        <v>1445</v>
      </c>
      <c r="G126" s="58">
        <v>278</v>
      </c>
      <c r="H126" s="58">
        <v>274</v>
      </c>
      <c r="I126" s="58">
        <v>267</v>
      </c>
      <c r="J126" s="58">
        <v>310</v>
      </c>
      <c r="K126" s="674">
        <v>316</v>
      </c>
    </row>
    <row r="127" spans="2:11">
      <c r="B127" s="1270"/>
      <c r="C127" s="42"/>
      <c r="D127" s="218" t="s">
        <v>51</v>
      </c>
      <c r="E127" s="89" t="s">
        <v>226</v>
      </c>
      <c r="F127" s="216">
        <v>1223</v>
      </c>
      <c r="G127" s="216">
        <v>247</v>
      </c>
      <c r="H127" s="216">
        <v>219</v>
      </c>
      <c r="I127" s="216">
        <v>219</v>
      </c>
      <c r="J127" s="216">
        <v>243</v>
      </c>
      <c r="K127" s="227">
        <v>295</v>
      </c>
    </row>
    <row r="128" spans="2:11">
      <c r="B128" s="1270"/>
      <c r="C128" s="42"/>
      <c r="D128" s="1130" t="s">
        <v>52</v>
      </c>
      <c r="E128" s="723" t="s">
        <v>226</v>
      </c>
      <c r="F128" s="58">
        <v>2619</v>
      </c>
      <c r="G128" s="58">
        <v>529</v>
      </c>
      <c r="H128" s="58">
        <v>510</v>
      </c>
      <c r="I128" s="58">
        <v>424</v>
      </c>
      <c r="J128" s="58">
        <v>556</v>
      </c>
      <c r="K128" s="674">
        <v>600</v>
      </c>
    </row>
    <row r="129" spans="2:11">
      <c r="B129" s="1270"/>
      <c r="C129" s="42"/>
      <c r="D129" s="218" t="s">
        <v>53</v>
      </c>
      <c r="E129" s="89" t="s">
        <v>226</v>
      </c>
      <c r="F129" s="216">
        <v>1809</v>
      </c>
      <c r="G129" s="216">
        <v>374</v>
      </c>
      <c r="H129" s="216">
        <v>313</v>
      </c>
      <c r="I129" s="216">
        <v>341</v>
      </c>
      <c r="J129" s="216">
        <v>372</v>
      </c>
      <c r="K129" s="227">
        <v>409</v>
      </c>
    </row>
    <row r="130" spans="2:11">
      <c r="B130" s="1270"/>
      <c r="C130" s="42"/>
      <c r="D130" s="1130" t="s">
        <v>54</v>
      </c>
      <c r="E130" s="723" t="s">
        <v>226</v>
      </c>
      <c r="F130" s="58">
        <v>459</v>
      </c>
      <c r="G130" s="58">
        <v>90</v>
      </c>
      <c r="H130" s="58">
        <v>96</v>
      </c>
      <c r="I130" s="58">
        <v>82</v>
      </c>
      <c r="J130" s="58">
        <v>115</v>
      </c>
      <c r="K130" s="674">
        <v>76</v>
      </c>
    </row>
    <row r="131" spans="2:11">
      <c r="B131" s="1270"/>
      <c r="C131" s="42"/>
      <c r="D131" s="218" t="s">
        <v>55</v>
      </c>
      <c r="E131" s="89" t="s">
        <v>226</v>
      </c>
      <c r="F131" s="216">
        <v>212</v>
      </c>
      <c r="G131" s="216">
        <v>42</v>
      </c>
      <c r="H131" s="216">
        <v>50</v>
      </c>
      <c r="I131" s="216">
        <v>30</v>
      </c>
      <c r="J131" s="216">
        <v>46</v>
      </c>
      <c r="K131" s="227">
        <v>44</v>
      </c>
    </row>
    <row r="132" spans="2:11">
      <c r="B132" s="1270"/>
      <c r="C132" s="42"/>
      <c r="D132" s="1130" t="s">
        <v>56</v>
      </c>
      <c r="E132" s="723" t="s">
        <v>226</v>
      </c>
      <c r="F132" s="58">
        <v>226</v>
      </c>
      <c r="G132" s="58">
        <v>42</v>
      </c>
      <c r="H132" s="58">
        <v>42</v>
      </c>
      <c r="I132" s="58">
        <v>44</v>
      </c>
      <c r="J132" s="58">
        <v>57</v>
      </c>
      <c r="K132" s="674">
        <v>41</v>
      </c>
    </row>
    <row r="133" spans="2:11">
      <c r="B133" s="1270"/>
      <c r="C133" s="42"/>
      <c r="D133" s="218" t="s">
        <v>57</v>
      </c>
      <c r="E133" s="89" t="s">
        <v>226</v>
      </c>
      <c r="F133" s="216">
        <v>151</v>
      </c>
      <c r="G133" s="216">
        <v>24</v>
      </c>
      <c r="H133" s="216">
        <v>34</v>
      </c>
      <c r="I133" s="216">
        <v>26</v>
      </c>
      <c r="J133" s="216">
        <v>33</v>
      </c>
      <c r="K133" s="227">
        <v>34</v>
      </c>
    </row>
    <row r="134" spans="2:11">
      <c r="B134" s="1270"/>
      <c r="C134" s="42"/>
      <c r="D134" s="1130" t="s">
        <v>58</v>
      </c>
      <c r="E134" s="723" t="s">
        <v>226</v>
      </c>
      <c r="F134" s="58">
        <v>164</v>
      </c>
      <c r="G134" s="58">
        <v>45</v>
      </c>
      <c r="H134" s="58">
        <v>38</v>
      </c>
      <c r="I134" s="58">
        <v>25</v>
      </c>
      <c r="J134" s="58">
        <v>26</v>
      </c>
      <c r="K134" s="674">
        <v>30</v>
      </c>
    </row>
    <row r="135" spans="2:11">
      <c r="B135" s="1270"/>
      <c r="C135" s="42"/>
      <c r="D135" s="218" t="s">
        <v>59</v>
      </c>
      <c r="E135" s="89" t="s">
        <v>226</v>
      </c>
      <c r="F135" s="216">
        <v>407</v>
      </c>
      <c r="G135" s="216">
        <v>75</v>
      </c>
      <c r="H135" s="216">
        <v>76</v>
      </c>
      <c r="I135" s="216">
        <v>62</v>
      </c>
      <c r="J135" s="216">
        <v>100</v>
      </c>
      <c r="K135" s="227">
        <v>94</v>
      </c>
    </row>
    <row r="136" spans="2:11">
      <c r="B136" s="1270"/>
      <c r="C136" s="42"/>
      <c r="D136" s="1130" t="s">
        <v>60</v>
      </c>
      <c r="E136" s="723" t="s">
        <v>226</v>
      </c>
      <c r="F136" s="58">
        <v>400</v>
      </c>
      <c r="G136" s="58">
        <v>67</v>
      </c>
      <c r="H136" s="58">
        <v>85</v>
      </c>
      <c r="I136" s="58">
        <v>63</v>
      </c>
      <c r="J136" s="58">
        <v>91</v>
      </c>
      <c r="K136" s="674">
        <v>94</v>
      </c>
    </row>
    <row r="137" spans="2:11">
      <c r="B137" s="1270"/>
      <c r="C137" s="42"/>
      <c r="D137" s="218" t="s">
        <v>61</v>
      </c>
      <c r="E137" s="89" t="s">
        <v>226</v>
      </c>
      <c r="F137" s="216">
        <v>729</v>
      </c>
      <c r="G137" s="216">
        <v>130</v>
      </c>
      <c r="H137" s="216">
        <v>136</v>
      </c>
      <c r="I137" s="216">
        <v>136</v>
      </c>
      <c r="J137" s="216">
        <v>171</v>
      </c>
      <c r="K137" s="227">
        <v>156</v>
      </c>
    </row>
    <row r="138" spans="2:11">
      <c r="B138" s="1270"/>
      <c r="C138" s="42"/>
      <c r="D138" s="1130" t="s">
        <v>62</v>
      </c>
      <c r="E138" s="723" t="s">
        <v>226</v>
      </c>
      <c r="F138" s="58">
        <v>1436</v>
      </c>
      <c r="G138" s="58">
        <v>277</v>
      </c>
      <c r="H138" s="58">
        <v>262</v>
      </c>
      <c r="I138" s="58">
        <v>270</v>
      </c>
      <c r="J138" s="58">
        <v>305</v>
      </c>
      <c r="K138" s="674">
        <v>322</v>
      </c>
    </row>
    <row r="139" spans="2:11">
      <c r="B139" s="1270"/>
      <c r="C139" s="42"/>
      <c r="D139" s="218" t="s">
        <v>63</v>
      </c>
      <c r="E139" s="89" t="s">
        <v>226</v>
      </c>
      <c r="F139" s="216">
        <v>356</v>
      </c>
      <c r="G139" s="216">
        <v>63</v>
      </c>
      <c r="H139" s="216">
        <v>71</v>
      </c>
      <c r="I139" s="216">
        <v>71</v>
      </c>
      <c r="J139" s="216">
        <v>75</v>
      </c>
      <c r="K139" s="227">
        <v>76</v>
      </c>
    </row>
    <row r="140" spans="2:11">
      <c r="B140" s="1270"/>
      <c r="C140" s="42"/>
      <c r="D140" s="1130" t="s">
        <v>64</v>
      </c>
      <c r="E140" s="723" t="s">
        <v>226</v>
      </c>
      <c r="F140" s="58">
        <v>269</v>
      </c>
      <c r="G140" s="58">
        <v>54</v>
      </c>
      <c r="H140" s="58">
        <v>53</v>
      </c>
      <c r="I140" s="58">
        <v>31</v>
      </c>
      <c r="J140" s="58">
        <v>74</v>
      </c>
      <c r="K140" s="674">
        <v>57</v>
      </c>
    </row>
    <row r="141" spans="2:11">
      <c r="B141" s="1270"/>
      <c r="C141" s="42"/>
      <c r="D141" s="218" t="s">
        <v>65</v>
      </c>
      <c r="E141" s="89" t="s">
        <v>226</v>
      </c>
      <c r="F141" s="216">
        <v>511</v>
      </c>
      <c r="G141" s="216">
        <v>85</v>
      </c>
      <c r="H141" s="216">
        <v>101</v>
      </c>
      <c r="I141" s="216">
        <v>84</v>
      </c>
      <c r="J141" s="216">
        <v>130</v>
      </c>
      <c r="K141" s="227">
        <v>111</v>
      </c>
    </row>
    <row r="142" spans="2:11">
      <c r="B142" s="1270"/>
      <c r="C142" s="42"/>
      <c r="D142" s="1130" t="s">
        <v>66</v>
      </c>
      <c r="E142" s="723" t="s">
        <v>226</v>
      </c>
      <c r="F142" s="58">
        <v>1737</v>
      </c>
      <c r="G142" s="58">
        <v>371</v>
      </c>
      <c r="H142" s="58">
        <v>330</v>
      </c>
      <c r="I142" s="58">
        <v>306</v>
      </c>
      <c r="J142" s="58">
        <v>397</v>
      </c>
      <c r="K142" s="674">
        <v>333</v>
      </c>
    </row>
    <row r="143" spans="2:11">
      <c r="B143" s="1270"/>
      <c r="C143" s="42"/>
      <c r="D143" s="218" t="s">
        <v>67</v>
      </c>
      <c r="E143" s="89" t="s">
        <v>226</v>
      </c>
      <c r="F143" s="216">
        <v>1086</v>
      </c>
      <c r="G143" s="216">
        <v>189</v>
      </c>
      <c r="H143" s="216">
        <v>237</v>
      </c>
      <c r="I143" s="216">
        <v>192</v>
      </c>
      <c r="J143" s="216">
        <v>232</v>
      </c>
      <c r="K143" s="227">
        <v>236</v>
      </c>
    </row>
    <row r="144" spans="2:11">
      <c r="B144" s="1270"/>
      <c r="C144" s="42"/>
      <c r="D144" s="1130" t="s">
        <v>68</v>
      </c>
      <c r="E144" s="723" t="s">
        <v>226</v>
      </c>
      <c r="F144" s="58">
        <v>276</v>
      </c>
      <c r="G144" s="58">
        <v>40</v>
      </c>
      <c r="H144" s="58">
        <v>52</v>
      </c>
      <c r="I144" s="58">
        <v>52</v>
      </c>
      <c r="J144" s="58">
        <v>66</v>
      </c>
      <c r="K144" s="674">
        <v>66</v>
      </c>
    </row>
    <row r="145" spans="2:11">
      <c r="B145" s="1270"/>
      <c r="C145" s="42"/>
      <c r="D145" s="218" t="s">
        <v>69</v>
      </c>
      <c r="E145" s="89" t="s">
        <v>226</v>
      </c>
      <c r="F145" s="216">
        <v>194</v>
      </c>
      <c r="G145" s="216">
        <v>38</v>
      </c>
      <c r="H145" s="216">
        <v>42</v>
      </c>
      <c r="I145" s="216">
        <v>37</v>
      </c>
      <c r="J145" s="216">
        <v>41</v>
      </c>
      <c r="K145" s="227">
        <v>36</v>
      </c>
    </row>
    <row r="146" spans="2:11">
      <c r="B146" s="1270"/>
      <c r="C146" s="42"/>
      <c r="D146" s="1130" t="s">
        <v>70</v>
      </c>
      <c r="E146" s="723" t="s">
        <v>226</v>
      </c>
      <c r="F146" s="58">
        <v>112</v>
      </c>
      <c r="G146" s="58">
        <v>28</v>
      </c>
      <c r="H146" s="58">
        <v>18</v>
      </c>
      <c r="I146" s="58">
        <v>23</v>
      </c>
      <c r="J146" s="58">
        <v>22</v>
      </c>
      <c r="K146" s="674">
        <v>21</v>
      </c>
    </row>
    <row r="147" spans="2:11">
      <c r="B147" s="1270"/>
      <c r="C147" s="42"/>
      <c r="D147" s="218" t="s">
        <v>71</v>
      </c>
      <c r="E147" s="89" t="s">
        <v>226</v>
      </c>
      <c r="F147" s="216">
        <v>135</v>
      </c>
      <c r="G147" s="216">
        <v>23</v>
      </c>
      <c r="H147" s="216">
        <v>29</v>
      </c>
      <c r="I147" s="216">
        <v>32</v>
      </c>
      <c r="J147" s="216">
        <v>26</v>
      </c>
      <c r="K147" s="227">
        <v>25</v>
      </c>
    </row>
    <row r="148" spans="2:11">
      <c r="B148" s="1270"/>
      <c r="C148" s="42"/>
      <c r="D148" s="1130" t="s">
        <v>72</v>
      </c>
      <c r="E148" s="723" t="s">
        <v>226</v>
      </c>
      <c r="F148" s="58">
        <v>372</v>
      </c>
      <c r="G148" s="58">
        <v>62</v>
      </c>
      <c r="H148" s="58">
        <v>79</v>
      </c>
      <c r="I148" s="58">
        <v>64</v>
      </c>
      <c r="J148" s="58">
        <v>71</v>
      </c>
      <c r="K148" s="674">
        <v>96</v>
      </c>
    </row>
    <row r="149" spans="2:11">
      <c r="B149" s="1270"/>
      <c r="C149" s="42"/>
      <c r="D149" s="218" t="s">
        <v>73</v>
      </c>
      <c r="E149" s="89" t="s">
        <v>226</v>
      </c>
      <c r="F149" s="216">
        <v>549</v>
      </c>
      <c r="G149" s="216">
        <v>106</v>
      </c>
      <c r="H149" s="216">
        <v>99</v>
      </c>
      <c r="I149" s="216">
        <v>111</v>
      </c>
      <c r="J149" s="216">
        <v>119</v>
      </c>
      <c r="K149" s="227">
        <v>114</v>
      </c>
    </row>
    <row r="150" spans="2:11">
      <c r="B150" s="1270"/>
      <c r="C150" s="42"/>
      <c r="D150" s="1130" t="s">
        <v>74</v>
      </c>
      <c r="E150" s="723" t="s">
        <v>226</v>
      </c>
      <c r="F150" s="58">
        <v>280</v>
      </c>
      <c r="G150" s="58">
        <v>53</v>
      </c>
      <c r="H150" s="58">
        <v>65</v>
      </c>
      <c r="I150" s="58">
        <v>40</v>
      </c>
      <c r="J150" s="58">
        <v>59</v>
      </c>
      <c r="K150" s="674">
        <v>63</v>
      </c>
    </row>
    <row r="151" spans="2:11">
      <c r="B151" s="1270"/>
      <c r="C151" s="42"/>
      <c r="D151" s="218" t="s">
        <v>75</v>
      </c>
      <c r="E151" s="89" t="s">
        <v>226</v>
      </c>
      <c r="F151" s="216">
        <v>152</v>
      </c>
      <c r="G151" s="216">
        <v>21</v>
      </c>
      <c r="H151" s="216">
        <v>38</v>
      </c>
      <c r="I151" s="216">
        <v>27</v>
      </c>
      <c r="J151" s="216">
        <v>37</v>
      </c>
      <c r="K151" s="227">
        <v>29</v>
      </c>
    </row>
    <row r="152" spans="2:11">
      <c r="B152" s="1270"/>
      <c r="C152" s="42"/>
      <c r="D152" s="1130" t="s">
        <v>76</v>
      </c>
      <c r="E152" s="723" t="s">
        <v>226</v>
      </c>
      <c r="F152" s="58">
        <v>189</v>
      </c>
      <c r="G152" s="58">
        <v>31</v>
      </c>
      <c r="H152" s="58">
        <v>31</v>
      </c>
      <c r="I152" s="58">
        <v>35</v>
      </c>
      <c r="J152" s="58">
        <v>47</v>
      </c>
      <c r="K152" s="674">
        <v>45</v>
      </c>
    </row>
    <row r="153" spans="2:11">
      <c r="B153" s="1270"/>
      <c r="C153" s="42"/>
      <c r="D153" s="218" t="s">
        <v>77</v>
      </c>
      <c r="E153" s="89" t="s">
        <v>226</v>
      </c>
      <c r="F153" s="216">
        <v>276</v>
      </c>
      <c r="G153" s="216">
        <v>51</v>
      </c>
      <c r="H153" s="216">
        <v>66</v>
      </c>
      <c r="I153" s="216">
        <v>44</v>
      </c>
      <c r="J153" s="216">
        <v>71</v>
      </c>
      <c r="K153" s="227">
        <v>44</v>
      </c>
    </row>
    <row r="154" spans="2:11">
      <c r="B154" s="1270"/>
      <c r="C154" s="42"/>
      <c r="D154" s="1130" t="s">
        <v>78</v>
      </c>
      <c r="E154" s="723" t="s">
        <v>226</v>
      </c>
      <c r="F154" s="58">
        <v>146</v>
      </c>
      <c r="G154" s="58">
        <v>28</v>
      </c>
      <c r="H154" s="58">
        <v>31</v>
      </c>
      <c r="I154" s="58">
        <v>23</v>
      </c>
      <c r="J154" s="58">
        <v>35</v>
      </c>
      <c r="K154" s="674">
        <v>29</v>
      </c>
    </row>
    <row r="155" spans="2:11">
      <c r="B155" s="1270"/>
      <c r="C155" s="42"/>
      <c r="D155" s="218" t="s">
        <v>79</v>
      </c>
      <c r="E155" s="89" t="s">
        <v>226</v>
      </c>
      <c r="F155" s="216">
        <v>987</v>
      </c>
      <c r="G155" s="216">
        <v>182</v>
      </c>
      <c r="H155" s="216">
        <v>201</v>
      </c>
      <c r="I155" s="216">
        <v>189</v>
      </c>
      <c r="J155" s="216">
        <v>228</v>
      </c>
      <c r="K155" s="227">
        <v>187</v>
      </c>
    </row>
    <row r="156" spans="2:11">
      <c r="B156" s="1270"/>
      <c r="C156" s="42"/>
      <c r="D156" s="1130" t="s">
        <v>80</v>
      </c>
      <c r="E156" s="723" t="s">
        <v>226</v>
      </c>
      <c r="F156" s="58">
        <v>161</v>
      </c>
      <c r="G156" s="58">
        <v>27</v>
      </c>
      <c r="H156" s="58">
        <v>41</v>
      </c>
      <c r="I156" s="58">
        <v>35</v>
      </c>
      <c r="J156" s="58">
        <v>30</v>
      </c>
      <c r="K156" s="674">
        <v>28</v>
      </c>
    </row>
    <row r="157" spans="2:11">
      <c r="B157" s="1270"/>
      <c r="C157" s="42"/>
      <c r="D157" s="218" t="s">
        <v>81</v>
      </c>
      <c r="E157" s="89" t="s">
        <v>226</v>
      </c>
      <c r="F157" s="216">
        <v>273</v>
      </c>
      <c r="G157" s="216">
        <v>62</v>
      </c>
      <c r="H157" s="216">
        <v>65</v>
      </c>
      <c r="I157" s="216">
        <v>39</v>
      </c>
      <c r="J157" s="216">
        <v>55</v>
      </c>
      <c r="K157" s="227">
        <v>52</v>
      </c>
    </row>
    <row r="158" spans="2:11">
      <c r="B158" s="1270"/>
      <c r="C158" s="42"/>
      <c r="D158" s="1130" t="s">
        <v>82</v>
      </c>
      <c r="E158" s="723" t="s">
        <v>226</v>
      </c>
      <c r="F158" s="58">
        <v>345</v>
      </c>
      <c r="G158" s="58">
        <v>60</v>
      </c>
      <c r="H158" s="58">
        <v>63</v>
      </c>
      <c r="I158" s="58">
        <v>73</v>
      </c>
      <c r="J158" s="58">
        <v>75</v>
      </c>
      <c r="K158" s="674">
        <v>74</v>
      </c>
    </row>
    <row r="159" spans="2:11">
      <c r="B159" s="1270"/>
      <c r="C159" s="42"/>
      <c r="D159" s="218" t="s">
        <v>83</v>
      </c>
      <c r="E159" s="89" t="s">
        <v>226</v>
      </c>
      <c r="F159" s="216">
        <v>230</v>
      </c>
      <c r="G159" s="216">
        <v>40</v>
      </c>
      <c r="H159" s="216">
        <v>40</v>
      </c>
      <c r="I159" s="216">
        <v>44</v>
      </c>
      <c r="J159" s="216">
        <v>64</v>
      </c>
      <c r="K159" s="227">
        <v>42</v>
      </c>
    </row>
    <row r="160" spans="2:11">
      <c r="B160" s="1270"/>
      <c r="C160" s="42"/>
      <c r="D160" s="1130" t="s">
        <v>84</v>
      </c>
      <c r="E160" s="723" t="s">
        <v>226</v>
      </c>
      <c r="F160" s="58">
        <v>217</v>
      </c>
      <c r="G160" s="58">
        <v>41</v>
      </c>
      <c r="H160" s="58">
        <v>44</v>
      </c>
      <c r="I160" s="58">
        <v>41</v>
      </c>
      <c r="J160" s="58">
        <v>49</v>
      </c>
      <c r="K160" s="674">
        <v>42</v>
      </c>
    </row>
    <row r="161" spans="2:11">
      <c r="B161" s="1270"/>
      <c r="C161" s="42"/>
      <c r="D161" s="218" t="s">
        <v>85</v>
      </c>
      <c r="E161" s="89" t="s">
        <v>226</v>
      </c>
      <c r="F161" s="216">
        <v>324</v>
      </c>
      <c r="G161" s="216">
        <v>50</v>
      </c>
      <c r="H161" s="216">
        <v>65</v>
      </c>
      <c r="I161" s="216">
        <v>67</v>
      </c>
      <c r="J161" s="216">
        <v>67</v>
      </c>
      <c r="K161" s="227">
        <v>75</v>
      </c>
    </row>
    <row r="162" spans="2:11">
      <c r="B162" s="1271"/>
      <c r="C162" s="46"/>
      <c r="D162" s="1131" t="s">
        <v>86</v>
      </c>
      <c r="E162" s="89" t="s">
        <v>226</v>
      </c>
      <c r="F162" s="216">
        <v>261</v>
      </c>
      <c r="G162" s="216">
        <v>56</v>
      </c>
      <c r="H162" s="216">
        <v>63</v>
      </c>
      <c r="I162" s="216">
        <v>47</v>
      </c>
      <c r="J162" s="216">
        <v>65</v>
      </c>
      <c r="K162" s="227">
        <v>30</v>
      </c>
    </row>
    <row r="163" spans="2:11">
      <c r="B163" s="1272" t="s">
        <v>1813</v>
      </c>
      <c r="C163" s="48" t="s">
        <v>1815</v>
      </c>
      <c r="D163" s="516"/>
      <c r="E163" s="89" t="s">
        <v>227</v>
      </c>
      <c r="F163" s="675">
        <v>100</v>
      </c>
      <c r="G163" s="217">
        <v>100</v>
      </c>
      <c r="H163" s="217">
        <v>100</v>
      </c>
      <c r="I163" s="217">
        <v>100</v>
      </c>
      <c r="J163" s="217">
        <v>100</v>
      </c>
      <c r="K163" s="677">
        <v>100</v>
      </c>
    </row>
    <row r="164" spans="2:11">
      <c r="B164" s="1273"/>
      <c r="C164" s="42"/>
      <c r="D164" s="1129" t="s">
        <v>40</v>
      </c>
      <c r="E164" s="89" t="s">
        <v>227</v>
      </c>
      <c r="F164" s="675">
        <v>4.4000000000000004</v>
      </c>
      <c r="G164" s="217">
        <v>4.4000000000000004</v>
      </c>
      <c r="H164" s="217">
        <v>5</v>
      </c>
      <c r="I164" s="217">
        <v>4.3</v>
      </c>
      <c r="J164" s="217">
        <v>4.4000000000000004</v>
      </c>
      <c r="K164" s="677">
        <v>4.0999999999999996</v>
      </c>
    </row>
    <row r="165" spans="2:11">
      <c r="B165" s="1273"/>
      <c r="C165" s="42"/>
      <c r="D165" s="218" t="s">
        <v>41</v>
      </c>
      <c r="E165" s="89" t="s">
        <v>227</v>
      </c>
      <c r="F165" s="675">
        <v>1.1000000000000001</v>
      </c>
      <c r="G165" s="217">
        <v>1.3</v>
      </c>
      <c r="H165" s="217">
        <v>1.2</v>
      </c>
      <c r="I165" s="217">
        <v>1</v>
      </c>
      <c r="J165" s="217">
        <v>1</v>
      </c>
      <c r="K165" s="677">
        <v>1</v>
      </c>
    </row>
    <row r="166" spans="2:11">
      <c r="B166" s="1273"/>
      <c r="C166" s="42"/>
      <c r="D166" s="218" t="s">
        <v>42</v>
      </c>
      <c r="E166" s="89" t="s">
        <v>227</v>
      </c>
      <c r="F166" s="675">
        <v>1</v>
      </c>
      <c r="G166" s="217">
        <v>1</v>
      </c>
      <c r="H166" s="217">
        <v>1.2</v>
      </c>
      <c r="I166" s="217">
        <v>1.1000000000000001</v>
      </c>
      <c r="J166" s="217">
        <v>1</v>
      </c>
      <c r="K166" s="677">
        <v>0.9</v>
      </c>
    </row>
    <row r="167" spans="2:11">
      <c r="B167" s="1273"/>
      <c r="C167" s="42"/>
      <c r="D167" s="218" t="s">
        <v>43</v>
      </c>
      <c r="E167" s="89" t="s">
        <v>227</v>
      </c>
      <c r="F167" s="675">
        <v>1.8</v>
      </c>
      <c r="G167" s="217">
        <v>1.9</v>
      </c>
      <c r="H167" s="217">
        <v>2.2999999999999998</v>
      </c>
      <c r="I167" s="217">
        <v>1.5</v>
      </c>
      <c r="J167" s="217">
        <v>1.8</v>
      </c>
      <c r="K167" s="677">
        <v>1.7</v>
      </c>
    </row>
    <row r="168" spans="2:11">
      <c r="B168" s="1273"/>
      <c r="C168" s="42"/>
      <c r="D168" s="218" t="s">
        <v>44</v>
      </c>
      <c r="E168" s="89" t="s">
        <v>227</v>
      </c>
      <c r="F168" s="675">
        <v>0.8</v>
      </c>
      <c r="G168" s="217">
        <v>0.7</v>
      </c>
      <c r="H168" s="217">
        <v>0.9</v>
      </c>
      <c r="I168" s="217">
        <v>1</v>
      </c>
      <c r="J168" s="217">
        <v>1.1000000000000001</v>
      </c>
      <c r="K168" s="677">
        <v>0.6</v>
      </c>
    </row>
    <row r="169" spans="2:11">
      <c r="B169" s="1273"/>
      <c r="C169" s="42"/>
      <c r="D169" s="218" t="s">
        <v>45</v>
      </c>
      <c r="E169" s="89" t="s">
        <v>227</v>
      </c>
      <c r="F169" s="675">
        <v>0.9</v>
      </c>
      <c r="G169" s="217">
        <v>1.2</v>
      </c>
      <c r="H169" s="217">
        <v>0.9</v>
      </c>
      <c r="I169" s="217">
        <v>0.7</v>
      </c>
      <c r="J169" s="217">
        <v>0.8</v>
      </c>
      <c r="K169" s="677">
        <v>0.8</v>
      </c>
    </row>
    <row r="170" spans="2:11">
      <c r="B170" s="1273"/>
      <c r="C170" s="42"/>
      <c r="D170" s="218" t="s">
        <v>46</v>
      </c>
      <c r="E170" s="89" t="s">
        <v>227</v>
      </c>
      <c r="F170" s="675">
        <v>1.6</v>
      </c>
      <c r="G170" s="217">
        <v>1.8</v>
      </c>
      <c r="H170" s="217">
        <v>1.4</v>
      </c>
      <c r="I170" s="217">
        <v>1.6</v>
      </c>
      <c r="J170" s="217">
        <v>1.5</v>
      </c>
      <c r="K170" s="677">
        <v>1.5</v>
      </c>
    </row>
    <row r="171" spans="2:11">
      <c r="B171" s="1273"/>
      <c r="C171" s="42"/>
      <c r="D171" s="218" t="s">
        <v>47</v>
      </c>
      <c r="E171" s="89" t="s">
        <v>227</v>
      </c>
      <c r="F171" s="675">
        <v>2.2999999999999998</v>
      </c>
      <c r="G171" s="217">
        <v>2.4</v>
      </c>
      <c r="H171" s="217">
        <v>2.4</v>
      </c>
      <c r="I171" s="217">
        <v>2.2000000000000002</v>
      </c>
      <c r="J171" s="217">
        <v>2.4</v>
      </c>
      <c r="K171" s="677">
        <v>2.2000000000000002</v>
      </c>
    </row>
    <row r="172" spans="2:11">
      <c r="B172" s="1273"/>
      <c r="C172" s="42"/>
      <c r="D172" s="218" t="s">
        <v>48</v>
      </c>
      <c r="E172" s="89" t="s">
        <v>227</v>
      </c>
      <c r="F172" s="675">
        <v>1.6</v>
      </c>
      <c r="G172" s="217">
        <v>1.4</v>
      </c>
      <c r="H172" s="217">
        <v>1.7</v>
      </c>
      <c r="I172" s="217">
        <v>1.7</v>
      </c>
      <c r="J172" s="217">
        <v>1.7</v>
      </c>
      <c r="K172" s="677">
        <v>1.3</v>
      </c>
    </row>
    <row r="173" spans="2:11">
      <c r="B173" s="1273"/>
      <c r="C173" s="42"/>
      <c r="D173" s="218" t="s">
        <v>49</v>
      </c>
      <c r="E173" s="89" t="s">
        <v>227</v>
      </c>
      <c r="F173" s="675">
        <v>1.5</v>
      </c>
      <c r="G173" s="217">
        <v>1.4</v>
      </c>
      <c r="H173" s="217">
        <v>1.8</v>
      </c>
      <c r="I173" s="217">
        <v>1.4</v>
      </c>
      <c r="J173" s="217">
        <v>1.7</v>
      </c>
      <c r="K173" s="677">
        <v>1.5</v>
      </c>
    </row>
    <row r="174" spans="2:11">
      <c r="B174" s="1273"/>
      <c r="C174" s="42"/>
      <c r="D174" s="218" t="s">
        <v>50</v>
      </c>
      <c r="E174" s="89" t="s">
        <v>227</v>
      </c>
      <c r="F174" s="675">
        <v>5.8</v>
      </c>
      <c r="G174" s="217">
        <v>5.8</v>
      </c>
      <c r="H174" s="217">
        <v>5.5</v>
      </c>
      <c r="I174" s="217">
        <v>6</v>
      </c>
      <c r="J174" s="217">
        <v>5.6</v>
      </c>
      <c r="K174" s="677">
        <v>6</v>
      </c>
    </row>
    <row r="175" spans="2:11">
      <c r="B175" s="1273"/>
      <c r="C175" s="42"/>
      <c r="D175" s="218" t="s">
        <v>51</v>
      </c>
      <c r="E175" s="89" t="s">
        <v>227</v>
      </c>
      <c r="F175" s="675">
        <v>4.9000000000000004</v>
      </c>
      <c r="G175" s="217">
        <v>5.0999999999999996</v>
      </c>
      <c r="H175" s="217">
        <v>4.4000000000000004</v>
      </c>
      <c r="I175" s="217">
        <v>4.9000000000000004</v>
      </c>
      <c r="J175" s="217">
        <v>4.4000000000000004</v>
      </c>
      <c r="K175" s="677">
        <v>5.6</v>
      </c>
    </row>
    <row r="176" spans="2:11">
      <c r="B176" s="1273"/>
      <c r="C176" s="42"/>
      <c r="D176" s="218" t="s">
        <v>52</v>
      </c>
      <c r="E176" s="89" t="s">
        <v>227</v>
      </c>
      <c r="F176" s="675">
        <v>10.5</v>
      </c>
      <c r="G176" s="217">
        <v>11</v>
      </c>
      <c r="H176" s="217">
        <v>10.199999999999999</v>
      </c>
      <c r="I176" s="217">
        <v>9.6</v>
      </c>
      <c r="J176" s="217">
        <v>10.1</v>
      </c>
      <c r="K176" s="677">
        <v>11.5</v>
      </c>
    </row>
    <row r="177" spans="2:11">
      <c r="B177" s="1273"/>
      <c r="C177" s="42"/>
      <c r="D177" s="218" t="s">
        <v>53</v>
      </c>
      <c r="E177" s="89" t="s">
        <v>227</v>
      </c>
      <c r="F177" s="675">
        <v>7.2</v>
      </c>
      <c r="G177" s="217">
        <v>7.7</v>
      </c>
      <c r="H177" s="217">
        <v>6.3</v>
      </c>
      <c r="I177" s="217">
        <v>7.7</v>
      </c>
      <c r="J177" s="217">
        <v>6.7</v>
      </c>
      <c r="K177" s="677">
        <v>7.8</v>
      </c>
    </row>
    <row r="178" spans="2:11">
      <c r="B178" s="1273"/>
      <c r="C178" s="42"/>
      <c r="D178" s="218" t="s">
        <v>54</v>
      </c>
      <c r="E178" s="89" t="s">
        <v>227</v>
      </c>
      <c r="F178" s="675">
        <v>1.8</v>
      </c>
      <c r="G178" s="217">
        <v>1.9</v>
      </c>
      <c r="H178" s="217">
        <v>1.9</v>
      </c>
      <c r="I178" s="217">
        <v>1.9</v>
      </c>
      <c r="J178" s="217">
        <v>2.1</v>
      </c>
      <c r="K178" s="677">
        <v>1.5</v>
      </c>
    </row>
    <row r="179" spans="2:11">
      <c r="B179" s="1273"/>
      <c r="C179" s="42"/>
      <c r="D179" s="218" t="s">
        <v>55</v>
      </c>
      <c r="E179" s="89" t="s">
        <v>227</v>
      </c>
      <c r="F179" s="675">
        <v>0.8</v>
      </c>
      <c r="G179" s="217">
        <v>0.9</v>
      </c>
      <c r="H179" s="217">
        <v>1</v>
      </c>
      <c r="I179" s="217">
        <v>0.7</v>
      </c>
      <c r="J179" s="217">
        <v>0.8</v>
      </c>
      <c r="K179" s="677">
        <v>0.8</v>
      </c>
    </row>
    <row r="180" spans="2:11">
      <c r="B180" s="1273"/>
      <c r="C180" s="42"/>
      <c r="D180" s="218" t="s">
        <v>56</v>
      </c>
      <c r="E180" s="89" t="s">
        <v>227</v>
      </c>
      <c r="F180" s="675">
        <v>0.9</v>
      </c>
      <c r="G180" s="217">
        <v>0.9</v>
      </c>
      <c r="H180" s="217">
        <v>0.8</v>
      </c>
      <c r="I180" s="217">
        <v>1</v>
      </c>
      <c r="J180" s="217">
        <v>1</v>
      </c>
      <c r="K180" s="677">
        <v>0.8</v>
      </c>
    </row>
    <row r="181" spans="2:11">
      <c r="B181" s="1273"/>
      <c r="C181" s="42"/>
      <c r="D181" s="218" t="s">
        <v>57</v>
      </c>
      <c r="E181" s="89" t="s">
        <v>227</v>
      </c>
      <c r="F181" s="675">
        <v>0.6</v>
      </c>
      <c r="G181" s="217">
        <v>0.5</v>
      </c>
      <c r="H181" s="217">
        <v>0.7</v>
      </c>
      <c r="I181" s="217">
        <v>0.6</v>
      </c>
      <c r="J181" s="217">
        <v>0.6</v>
      </c>
      <c r="K181" s="677">
        <v>0.6</v>
      </c>
    </row>
    <row r="182" spans="2:11">
      <c r="B182" s="1273"/>
      <c r="C182" s="42"/>
      <c r="D182" s="218" t="s">
        <v>58</v>
      </c>
      <c r="E182" s="89" t="s">
        <v>227</v>
      </c>
      <c r="F182" s="675">
        <v>0.7</v>
      </c>
      <c r="G182" s="217">
        <v>0.9</v>
      </c>
      <c r="H182" s="217">
        <v>0.8</v>
      </c>
      <c r="I182" s="217">
        <v>0.6</v>
      </c>
      <c r="J182" s="217">
        <v>0.5</v>
      </c>
      <c r="K182" s="677">
        <v>0.6</v>
      </c>
    </row>
    <row r="183" spans="2:11">
      <c r="B183" s="1273"/>
      <c r="C183" s="42"/>
      <c r="D183" s="218" t="s">
        <v>59</v>
      </c>
      <c r="E183" s="89" t="s">
        <v>227</v>
      </c>
      <c r="F183" s="675">
        <v>1.6</v>
      </c>
      <c r="G183" s="217">
        <v>1.6</v>
      </c>
      <c r="H183" s="217">
        <v>1.5</v>
      </c>
      <c r="I183" s="217">
        <v>1.4</v>
      </c>
      <c r="J183" s="217">
        <v>1.8</v>
      </c>
      <c r="K183" s="677">
        <v>1.8</v>
      </c>
    </row>
    <row r="184" spans="2:11">
      <c r="B184" s="1273"/>
      <c r="C184" s="42"/>
      <c r="D184" s="218" t="s">
        <v>60</v>
      </c>
      <c r="E184" s="89" t="s">
        <v>227</v>
      </c>
      <c r="F184" s="675">
        <v>1.6</v>
      </c>
      <c r="G184" s="217">
        <v>1.4</v>
      </c>
      <c r="H184" s="217">
        <v>1.7</v>
      </c>
      <c r="I184" s="217">
        <v>1.4</v>
      </c>
      <c r="J184" s="217">
        <v>1.6</v>
      </c>
      <c r="K184" s="677">
        <v>1.8</v>
      </c>
    </row>
    <row r="185" spans="2:11">
      <c r="B185" s="1273"/>
      <c r="C185" s="42"/>
      <c r="D185" s="218" t="s">
        <v>61</v>
      </c>
      <c r="E185" s="89" t="s">
        <v>227</v>
      </c>
      <c r="F185" s="675">
        <v>2.9</v>
      </c>
      <c r="G185" s="217">
        <v>2.7</v>
      </c>
      <c r="H185" s="217">
        <v>2.7</v>
      </c>
      <c r="I185" s="217">
        <v>3.1</v>
      </c>
      <c r="J185" s="217">
        <v>3.1</v>
      </c>
      <c r="K185" s="677">
        <v>3</v>
      </c>
    </row>
    <row r="186" spans="2:11">
      <c r="B186" s="1273"/>
      <c r="C186" s="42"/>
      <c r="D186" s="218" t="s">
        <v>62</v>
      </c>
      <c r="E186" s="89" t="s">
        <v>227</v>
      </c>
      <c r="F186" s="675">
        <v>5.7</v>
      </c>
      <c r="G186" s="217">
        <v>5.7</v>
      </c>
      <c r="H186" s="217">
        <v>5.2</v>
      </c>
      <c r="I186" s="217">
        <v>6.1</v>
      </c>
      <c r="J186" s="217">
        <v>5.5</v>
      </c>
      <c r="K186" s="677">
        <v>6.2</v>
      </c>
    </row>
    <row r="187" spans="2:11">
      <c r="B187" s="1273"/>
      <c r="C187" s="42"/>
      <c r="D187" s="218" t="s">
        <v>63</v>
      </c>
      <c r="E187" s="89" t="s">
        <v>227</v>
      </c>
      <c r="F187" s="675">
        <v>1.4</v>
      </c>
      <c r="G187" s="217">
        <v>1.3</v>
      </c>
      <c r="H187" s="217">
        <v>1.4</v>
      </c>
      <c r="I187" s="217">
        <v>1.6</v>
      </c>
      <c r="J187" s="217">
        <v>1.4</v>
      </c>
      <c r="K187" s="677">
        <v>1.5</v>
      </c>
    </row>
    <row r="188" spans="2:11">
      <c r="B188" s="1273"/>
      <c r="C188" s="42"/>
      <c r="D188" s="218" t="s">
        <v>64</v>
      </c>
      <c r="E188" s="89" t="s">
        <v>227</v>
      </c>
      <c r="F188" s="675">
        <v>1.1000000000000001</v>
      </c>
      <c r="G188" s="217">
        <v>1.1000000000000001</v>
      </c>
      <c r="H188" s="217">
        <v>1.1000000000000001</v>
      </c>
      <c r="I188" s="217">
        <v>0.7</v>
      </c>
      <c r="J188" s="217">
        <v>1.3</v>
      </c>
      <c r="K188" s="677">
        <v>1.1000000000000001</v>
      </c>
    </row>
    <row r="189" spans="2:11">
      <c r="B189" s="1273"/>
      <c r="C189" s="42"/>
      <c r="D189" s="218" t="s">
        <v>65</v>
      </c>
      <c r="E189" s="89" t="s">
        <v>227</v>
      </c>
      <c r="F189" s="675">
        <v>2</v>
      </c>
      <c r="G189" s="217">
        <v>1.8</v>
      </c>
      <c r="H189" s="217">
        <v>2</v>
      </c>
      <c r="I189" s="217">
        <v>1.9</v>
      </c>
      <c r="J189" s="217">
        <v>2.4</v>
      </c>
      <c r="K189" s="677">
        <v>2.1</v>
      </c>
    </row>
    <row r="190" spans="2:11">
      <c r="B190" s="1273"/>
      <c r="C190" s="42"/>
      <c r="D190" s="218" t="s">
        <v>66</v>
      </c>
      <c r="E190" s="89" t="s">
        <v>227</v>
      </c>
      <c r="F190" s="675">
        <v>6.9</v>
      </c>
      <c r="G190" s="217">
        <v>7.7</v>
      </c>
      <c r="H190" s="217">
        <v>6.6</v>
      </c>
      <c r="I190" s="217">
        <v>6.9</v>
      </c>
      <c r="J190" s="217">
        <v>7.2</v>
      </c>
      <c r="K190" s="677">
        <v>6.4</v>
      </c>
    </row>
    <row r="191" spans="2:11">
      <c r="B191" s="1273"/>
      <c r="C191" s="42"/>
      <c r="D191" s="218" t="s">
        <v>67</v>
      </c>
      <c r="E191" s="89" t="s">
        <v>227</v>
      </c>
      <c r="F191" s="675">
        <v>4.3</v>
      </c>
      <c r="G191" s="217">
        <v>3.9</v>
      </c>
      <c r="H191" s="217">
        <v>4.7</v>
      </c>
      <c r="I191" s="217">
        <v>4.3</v>
      </c>
      <c r="J191" s="217">
        <v>4.2</v>
      </c>
      <c r="K191" s="677">
        <v>4.5</v>
      </c>
    </row>
    <row r="192" spans="2:11">
      <c r="B192" s="1273"/>
      <c r="C192" s="42"/>
      <c r="D192" s="218" t="s">
        <v>68</v>
      </c>
      <c r="E192" s="89" t="s">
        <v>227</v>
      </c>
      <c r="F192" s="675">
        <v>1.1000000000000001</v>
      </c>
      <c r="G192" s="217">
        <v>0.8</v>
      </c>
      <c r="H192" s="217">
        <v>1</v>
      </c>
      <c r="I192" s="217">
        <v>1.2</v>
      </c>
      <c r="J192" s="217">
        <v>1.2</v>
      </c>
      <c r="K192" s="677">
        <v>1.3</v>
      </c>
    </row>
    <row r="193" spans="2:11">
      <c r="B193" s="1273"/>
      <c r="C193" s="42"/>
      <c r="D193" s="218" t="s">
        <v>69</v>
      </c>
      <c r="E193" s="89" t="s">
        <v>227</v>
      </c>
      <c r="F193" s="675">
        <v>0.8</v>
      </c>
      <c r="G193" s="217">
        <v>0.8</v>
      </c>
      <c r="H193" s="217">
        <v>0.8</v>
      </c>
      <c r="I193" s="217">
        <v>0.8</v>
      </c>
      <c r="J193" s="217">
        <v>0.7</v>
      </c>
      <c r="K193" s="677">
        <v>0.7</v>
      </c>
    </row>
    <row r="194" spans="2:11">
      <c r="B194" s="1273"/>
      <c r="C194" s="42"/>
      <c r="D194" s="218" t="s">
        <v>70</v>
      </c>
      <c r="E194" s="89" t="s">
        <v>227</v>
      </c>
      <c r="F194" s="675">
        <v>0.4</v>
      </c>
      <c r="G194" s="217">
        <v>0.6</v>
      </c>
      <c r="H194" s="217">
        <v>0.4</v>
      </c>
      <c r="I194" s="217">
        <v>0.5</v>
      </c>
      <c r="J194" s="217">
        <v>0.4</v>
      </c>
      <c r="K194" s="677">
        <v>0.4</v>
      </c>
    </row>
    <row r="195" spans="2:11">
      <c r="B195" s="1273"/>
      <c r="C195" s="42"/>
      <c r="D195" s="218" t="s">
        <v>71</v>
      </c>
      <c r="E195" s="89" t="s">
        <v>227</v>
      </c>
      <c r="F195" s="675">
        <v>0.5</v>
      </c>
      <c r="G195" s="217">
        <v>0.5</v>
      </c>
      <c r="H195" s="217">
        <v>0.6</v>
      </c>
      <c r="I195" s="217">
        <v>0.7</v>
      </c>
      <c r="J195" s="217">
        <v>0.5</v>
      </c>
      <c r="K195" s="677">
        <v>0.5</v>
      </c>
    </row>
    <row r="196" spans="2:11">
      <c r="B196" s="1273"/>
      <c r="C196" s="42"/>
      <c r="D196" s="218" t="s">
        <v>72</v>
      </c>
      <c r="E196" s="89" t="s">
        <v>227</v>
      </c>
      <c r="F196" s="675">
        <v>1.5</v>
      </c>
      <c r="G196" s="217">
        <v>1.3</v>
      </c>
      <c r="H196" s="217">
        <v>1.6</v>
      </c>
      <c r="I196" s="217">
        <v>1.4</v>
      </c>
      <c r="J196" s="217">
        <v>1.3</v>
      </c>
      <c r="K196" s="677">
        <v>1.8</v>
      </c>
    </row>
    <row r="197" spans="2:11">
      <c r="B197" s="1273"/>
      <c r="C197" s="42"/>
      <c r="D197" s="218" t="s">
        <v>73</v>
      </c>
      <c r="E197" s="89" t="s">
        <v>227</v>
      </c>
      <c r="F197" s="675">
        <v>2.2000000000000002</v>
      </c>
      <c r="G197" s="217">
        <v>2.2000000000000002</v>
      </c>
      <c r="H197" s="217">
        <v>2</v>
      </c>
      <c r="I197" s="217">
        <v>2.5</v>
      </c>
      <c r="J197" s="217">
        <v>2.2000000000000002</v>
      </c>
      <c r="K197" s="677">
        <v>2.2000000000000002</v>
      </c>
    </row>
    <row r="198" spans="2:11">
      <c r="B198" s="1273"/>
      <c r="C198" s="42"/>
      <c r="D198" s="218" t="s">
        <v>74</v>
      </c>
      <c r="E198" s="89" t="s">
        <v>227</v>
      </c>
      <c r="F198" s="675">
        <v>1.1000000000000001</v>
      </c>
      <c r="G198" s="217">
        <v>1.1000000000000001</v>
      </c>
      <c r="H198" s="217">
        <v>1.3</v>
      </c>
      <c r="I198" s="217">
        <v>0.9</v>
      </c>
      <c r="J198" s="217">
        <v>1.1000000000000001</v>
      </c>
      <c r="K198" s="677">
        <v>1.2</v>
      </c>
    </row>
    <row r="199" spans="2:11">
      <c r="B199" s="1273"/>
      <c r="C199" s="42"/>
      <c r="D199" s="218" t="s">
        <v>75</v>
      </c>
      <c r="E199" s="89" t="s">
        <v>227</v>
      </c>
      <c r="F199" s="675">
        <v>0.6</v>
      </c>
      <c r="G199" s="217">
        <v>0.4</v>
      </c>
      <c r="H199" s="217">
        <v>0.8</v>
      </c>
      <c r="I199" s="217">
        <v>0.6</v>
      </c>
      <c r="J199" s="217">
        <v>0.7</v>
      </c>
      <c r="K199" s="677">
        <v>0.6</v>
      </c>
    </row>
    <row r="200" spans="2:11">
      <c r="B200" s="1273"/>
      <c r="C200" s="42"/>
      <c r="D200" s="218" t="s">
        <v>76</v>
      </c>
      <c r="E200" s="89" t="s">
        <v>227</v>
      </c>
      <c r="F200" s="675">
        <v>0.8</v>
      </c>
      <c r="G200" s="217">
        <v>0.6</v>
      </c>
      <c r="H200" s="217">
        <v>0.6</v>
      </c>
      <c r="I200" s="217">
        <v>0.8</v>
      </c>
      <c r="J200" s="217">
        <v>0.9</v>
      </c>
      <c r="K200" s="677">
        <v>0.9</v>
      </c>
    </row>
    <row r="201" spans="2:11">
      <c r="B201" s="1273"/>
      <c r="C201" s="42"/>
      <c r="D201" s="218" t="s">
        <v>77</v>
      </c>
      <c r="E201" s="89" t="s">
        <v>227</v>
      </c>
      <c r="F201" s="675">
        <v>1.1000000000000001</v>
      </c>
      <c r="G201" s="217">
        <v>1.1000000000000001</v>
      </c>
      <c r="H201" s="217">
        <v>1.3</v>
      </c>
      <c r="I201" s="217">
        <v>1</v>
      </c>
      <c r="J201" s="217">
        <v>1.3</v>
      </c>
      <c r="K201" s="677">
        <v>0.8</v>
      </c>
    </row>
    <row r="202" spans="2:11">
      <c r="B202" s="1273"/>
      <c r="C202" s="42"/>
      <c r="D202" s="218" t="s">
        <v>78</v>
      </c>
      <c r="E202" s="89" t="s">
        <v>227</v>
      </c>
      <c r="F202" s="675">
        <v>0.6</v>
      </c>
      <c r="G202" s="217">
        <v>0.6</v>
      </c>
      <c r="H202" s="217">
        <v>0.6</v>
      </c>
      <c r="I202" s="217">
        <v>0.5</v>
      </c>
      <c r="J202" s="217">
        <v>0.6</v>
      </c>
      <c r="K202" s="677">
        <v>0.6</v>
      </c>
    </row>
    <row r="203" spans="2:11">
      <c r="B203" s="1273"/>
      <c r="C203" s="42"/>
      <c r="D203" s="218" t="s">
        <v>79</v>
      </c>
      <c r="E203" s="89" t="s">
        <v>227</v>
      </c>
      <c r="F203" s="675">
        <v>3.9</v>
      </c>
      <c r="G203" s="217">
        <v>3.8</v>
      </c>
      <c r="H203" s="217">
        <v>4</v>
      </c>
      <c r="I203" s="217">
        <v>4.3</v>
      </c>
      <c r="J203" s="217">
        <v>4.0999999999999996</v>
      </c>
      <c r="K203" s="677">
        <v>3.6</v>
      </c>
    </row>
    <row r="204" spans="2:11">
      <c r="B204" s="1273"/>
      <c r="C204" s="42"/>
      <c r="D204" s="218" t="s">
        <v>80</v>
      </c>
      <c r="E204" s="89" t="s">
        <v>227</v>
      </c>
      <c r="F204" s="675">
        <v>0.6</v>
      </c>
      <c r="G204" s="217">
        <v>0.6</v>
      </c>
      <c r="H204" s="217">
        <v>0.8</v>
      </c>
      <c r="I204" s="217">
        <v>0.8</v>
      </c>
      <c r="J204" s="217">
        <v>0.5</v>
      </c>
      <c r="K204" s="677">
        <v>0.5</v>
      </c>
    </row>
    <row r="205" spans="2:11">
      <c r="B205" s="1273"/>
      <c r="C205" s="42"/>
      <c r="D205" s="218" t="s">
        <v>81</v>
      </c>
      <c r="E205" s="89" t="s">
        <v>227</v>
      </c>
      <c r="F205" s="675">
        <v>1.1000000000000001</v>
      </c>
      <c r="G205" s="217">
        <v>1.3</v>
      </c>
      <c r="H205" s="217">
        <v>1.3</v>
      </c>
      <c r="I205" s="217">
        <v>0.9</v>
      </c>
      <c r="J205" s="217">
        <v>1</v>
      </c>
      <c r="K205" s="677">
        <v>1</v>
      </c>
    </row>
    <row r="206" spans="2:11">
      <c r="B206" s="1273"/>
      <c r="C206" s="42"/>
      <c r="D206" s="218" t="s">
        <v>82</v>
      </c>
      <c r="E206" s="89" t="s">
        <v>227</v>
      </c>
      <c r="F206" s="675">
        <v>1.4</v>
      </c>
      <c r="G206" s="217">
        <v>1.2</v>
      </c>
      <c r="H206" s="217">
        <v>1.3</v>
      </c>
      <c r="I206" s="217">
        <v>1.6</v>
      </c>
      <c r="J206" s="217">
        <v>1.4</v>
      </c>
      <c r="K206" s="677">
        <v>1.4</v>
      </c>
    </row>
    <row r="207" spans="2:11">
      <c r="B207" s="1273"/>
      <c r="C207" s="42"/>
      <c r="D207" s="218" t="s">
        <v>83</v>
      </c>
      <c r="E207" s="89" t="s">
        <v>227</v>
      </c>
      <c r="F207" s="675">
        <v>0.9</v>
      </c>
      <c r="G207" s="217">
        <v>0.8</v>
      </c>
      <c r="H207" s="217">
        <v>0.8</v>
      </c>
      <c r="I207" s="217">
        <v>1</v>
      </c>
      <c r="J207" s="217">
        <v>1.2</v>
      </c>
      <c r="K207" s="677">
        <v>0.8</v>
      </c>
    </row>
    <row r="208" spans="2:11">
      <c r="B208" s="1273"/>
      <c r="C208" s="42"/>
      <c r="D208" s="218" t="s">
        <v>84</v>
      </c>
      <c r="E208" s="89" t="s">
        <v>227</v>
      </c>
      <c r="F208" s="675">
        <v>0.9</v>
      </c>
      <c r="G208" s="217">
        <v>0.8</v>
      </c>
      <c r="H208" s="217">
        <v>0.9</v>
      </c>
      <c r="I208" s="217">
        <v>0.9</v>
      </c>
      <c r="J208" s="217">
        <v>0.9</v>
      </c>
      <c r="K208" s="677">
        <v>0.8</v>
      </c>
    </row>
    <row r="209" spans="2:11">
      <c r="B209" s="1273"/>
      <c r="C209" s="42"/>
      <c r="D209" s="218" t="s">
        <v>85</v>
      </c>
      <c r="E209" s="89" t="s">
        <v>227</v>
      </c>
      <c r="F209" s="675">
        <v>1.3</v>
      </c>
      <c r="G209" s="217">
        <v>1</v>
      </c>
      <c r="H209" s="217">
        <v>1.3</v>
      </c>
      <c r="I209" s="217">
        <v>1.5</v>
      </c>
      <c r="J209" s="217">
        <v>1.2</v>
      </c>
      <c r="K209" s="677">
        <v>1.4</v>
      </c>
    </row>
    <row r="210" spans="2:11" ht="14.25" thickBot="1">
      <c r="B210" s="1273"/>
      <c r="C210" s="42"/>
      <c r="D210" s="218" t="s">
        <v>86</v>
      </c>
      <c r="E210" s="89" t="s">
        <v>227</v>
      </c>
      <c r="F210" s="675">
        <v>1</v>
      </c>
      <c r="G210" s="217">
        <v>1.2</v>
      </c>
      <c r="H210" s="217">
        <v>1.3</v>
      </c>
      <c r="I210" s="217">
        <v>1.1000000000000001</v>
      </c>
      <c r="J210" s="217">
        <v>1.2</v>
      </c>
      <c r="K210" s="677">
        <v>0.6</v>
      </c>
    </row>
    <row r="211" spans="2:11">
      <c r="B211" s="1273"/>
      <c r="C211" s="222" t="s">
        <v>1816</v>
      </c>
      <c r="D211" s="1133"/>
      <c r="E211" s="719" t="s">
        <v>227</v>
      </c>
      <c r="F211" s="684">
        <v>100</v>
      </c>
      <c r="G211" s="221">
        <v>19.3</v>
      </c>
      <c r="H211" s="221">
        <v>20</v>
      </c>
      <c r="I211" s="221">
        <v>17.7</v>
      </c>
      <c r="J211" s="221">
        <v>22.1</v>
      </c>
      <c r="K211" s="682">
        <v>20.9</v>
      </c>
    </row>
    <row r="212" spans="2:11">
      <c r="B212" s="1273"/>
      <c r="C212" s="42"/>
      <c r="D212" s="1129" t="s">
        <v>40</v>
      </c>
      <c r="E212" s="89" t="s">
        <v>227</v>
      </c>
      <c r="F212" s="675">
        <v>100</v>
      </c>
      <c r="G212" s="217">
        <v>19.2</v>
      </c>
      <c r="H212" s="217">
        <v>22.5</v>
      </c>
      <c r="I212" s="217">
        <v>17.2</v>
      </c>
      <c r="J212" s="217">
        <v>21.8</v>
      </c>
      <c r="K212" s="677">
        <v>19.3</v>
      </c>
    </row>
    <row r="213" spans="2:11">
      <c r="B213" s="1273"/>
      <c r="C213" s="42"/>
      <c r="D213" s="218" t="s">
        <v>41</v>
      </c>
      <c r="E213" s="89" t="s">
        <v>227</v>
      </c>
      <c r="F213" s="675">
        <v>100</v>
      </c>
      <c r="G213" s="217">
        <v>23.9</v>
      </c>
      <c r="H213" s="217">
        <v>21.3</v>
      </c>
      <c r="I213" s="217">
        <v>16.2</v>
      </c>
      <c r="J213" s="217">
        <v>19.5</v>
      </c>
      <c r="K213" s="677">
        <v>19.100000000000001</v>
      </c>
    </row>
    <row r="214" spans="2:11">
      <c r="B214" s="1273"/>
      <c r="C214" s="42"/>
      <c r="D214" s="218" t="s">
        <v>42</v>
      </c>
      <c r="E214" s="89" t="s">
        <v>227</v>
      </c>
      <c r="F214" s="675">
        <v>100</v>
      </c>
      <c r="G214" s="217">
        <v>17.8</v>
      </c>
      <c r="H214" s="217">
        <v>22.8</v>
      </c>
      <c r="I214" s="217">
        <v>18.899999999999999</v>
      </c>
      <c r="J214" s="217">
        <v>22</v>
      </c>
      <c r="K214" s="677">
        <v>18.5</v>
      </c>
    </row>
    <row r="215" spans="2:11">
      <c r="B215" s="1273"/>
      <c r="C215" s="42"/>
      <c r="D215" s="218" t="s">
        <v>43</v>
      </c>
      <c r="E215" s="89" t="s">
        <v>227</v>
      </c>
      <c r="F215" s="675">
        <v>100</v>
      </c>
      <c r="G215" s="217">
        <v>20.100000000000001</v>
      </c>
      <c r="H215" s="217">
        <v>24.7</v>
      </c>
      <c r="I215" s="217">
        <v>14.5</v>
      </c>
      <c r="J215" s="217">
        <v>21.9</v>
      </c>
      <c r="K215" s="677">
        <v>18.8</v>
      </c>
    </row>
    <row r="216" spans="2:11">
      <c r="B216" s="1273"/>
      <c r="C216" s="42"/>
      <c r="D216" s="218" t="s">
        <v>44</v>
      </c>
      <c r="E216" s="89" t="s">
        <v>227</v>
      </c>
      <c r="F216" s="675">
        <v>100</v>
      </c>
      <c r="G216" s="217">
        <v>16</v>
      </c>
      <c r="H216" s="217">
        <v>20.3</v>
      </c>
      <c r="I216" s="217">
        <v>21.2</v>
      </c>
      <c r="J216" s="217">
        <v>27.4</v>
      </c>
      <c r="K216" s="677">
        <v>15.1</v>
      </c>
    </row>
    <row r="217" spans="2:11">
      <c r="B217" s="1273"/>
      <c r="C217" s="42"/>
      <c r="D217" s="218" t="s">
        <v>45</v>
      </c>
      <c r="E217" s="89" t="s">
        <v>227</v>
      </c>
      <c r="F217" s="675">
        <v>100</v>
      </c>
      <c r="G217" s="217">
        <v>26.3</v>
      </c>
      <c r="H217" s="217">
        <v>21</v>
      </c>
      <c r="I217" s="217">
        <v>14.3</v>
      </c>
      <c r="J217" s="217">
        <v>20.5</v>
      </c>
      <c r="K217" s="677">
        <v>17.899999999999999</v>
      </c>
    </row>
    <row r="218" spans="2:11">
      <c r="B218" s="1273"/>
      <c r="C218" s="42"/>
      <c r="D218" s="218" t="s">
        <v>46</v>
      </c>
      <c r="E218" s="89" t="s">
        <v>227</v>
      </c>
      <c r="F218" s="675">
        <v>100</v>
      </c>
      <c r="G218" s="217">
        <v>22.2</v>
      </c>
      <c r="H218" s="217">
        <v>18.3</v>
      </c>
      <c r="I218" s="217">
        <v>18</v>
      </c>
      <c r="J218" s="217">
        <v>21.9</v>
      </c>
      <c r="K218" s="677">
        <v>19.600000000000001</v>
      </c>
    </row>
    <row r="219" spans="2:11">
      <c r="B219" s="1273"/>
      <c r="C219" s="42"/>
      <c r="D219" s="218" t="s">
        <v>47</v>
      </c>
      <c r="E219" s="89" t="s">
        <v>227</v>
      </c>
      <c r="F219" s="675">
        <v>100</v>
      </c>
      <c r="G219" s="217">
        <v>19.8</v>
      </c>
      <c r="H219" s="217">
        <v>20.3</v>
      </c>
      <c r="I219" s="217">
        <v>16.7</v>
      </c>
      <c r="J219" s="217">
        <v>23.1</v>
      </c>
      <c r="K219" s="677">
        <v>20.100000000000001</v>
      </c>
    </row>
    <row r="220" spans="2:11">
      <c r="B220" s="1273"/>
      <c r="C220" s="42"/>
      <c r="D220" s="218" t="s">
        <v>48</v>
      </c>
      <c r="E220" s="89" t="s">
        <v>227</v>
      </c>
      <c r="F220" s="675">
        <v>100</v>
      </c>
      <c r="G220" s="217">
        <v>17.7</v>
      </c>
      <c r="H220" s="217">
        <v>21.8</v>
      </c>
      <c r="I220" s="217">
        <v>19</v>
      </c>
      <c r="J220" s="217">
        <v>24.4</v>
      </c>
      <c r="K220" s="677">
        <v>17.2</v>
      </c>
    </row>
    <row r="221" spans="2:11">
      <c r="B221" s="1273"/>
      <c r="C221" s="42"/>
      <c r="D221" s="218" t="s">
        <v>49</v>
      </c>
      <c r="E221" s="89" t="s">
        <v>227</v>
      </c>
      <c r="F221" s="675">
        <v>100</v>
      </c>
      <c r="G221" s="217">
        <v>17.100000000000001</v>
      </c>
      <c r="H221" s="217">
        <v>22.8</v>
      </c>
      <c r="I221" s="217">
        <v>15.8</v>
      </c>
      <c r="J221" s="217">
        <v>23.8</v>
      </c>
      <c r="K221" s="677">
        <v>20.5</v>
      </c>
    </row>
    <row r="222" spans="2:11">
      <c r="B222" s="1273"/>
      <c r="C222" s="42"/>
      <c r="D222" s="218" t="s">
        <v>50</v>
      </c>
      <c r="E222" s="89" t="s">
        <v>227</v>
      </c>
      <c r="F222" s="675">
        <v>100</v>
      </c>
      <c r="G222" s="217">
        <v>19.2</v>
      </c>
      <c r="H222" s="217">
        <v>19</v>
      </c>
      <c r="I222" s="217">
        <v>18.5</v>
      </c>
      <c r="J222" s="217">
        <v>21.5</v>
      </c>
      <c r="K222" s="677">
        <v>21.9</v>
      </c>
    </row>
    <row r="223" spans="2:11">
      <c r="B223" s="1273"/>
      <c r="C223" s="42"/>
      <c r="D223" s="218" t="s">
        <v>51</v>
      </c>
      <c r="E223" s="89" t="s">
        <v>227</v>
      </c>
      <c r="F223" s="675">
        <v>100</v>
      </c>
      <c r="G223" s="217">
        <v>20.2</v>
      </c>
      <c r="H223" s="217">
        <v>17.899999999999999</v>
      </c>
      <c r="I223" s="217">
        <v>17.899999999999999</v>
      </c>
      <c r="J223" s="217">
        <v>19.899999999999999</v>
      </c>
      <c r="K223" s="677">
        <v>24.1</v>
      </c>
    </row>
    <row r="224" spans="2:11">
      <c r="B224" s="1273"/>
      <c r="C224" s="42"/>
      <c r="D224" s="218" t="s">
        <v>52</v>
      </c>
      <c r="E224" s="89" t="s">
        <v>227</v>
      </c>
      <c r="F224" s="675">
        <v>100</v>
      </c>
      <c r="G224" s="217">
        <v>20.2</v>
      </c>
      <c r="H224" s="217">
        <v>19.5</v>
      </c>
      <c r="I224" s="217">
        <v>16.2</v>
      </c>
      <c r="J224" s="217">
        <v>21.2</v>
      </c>
      <c r="K224" s="677">
        <v>22.9</v>
      </c>
    </row>
    <row r="225" spans="2:11">
      <c r="B225" s="1273"/>
      <c r="C225" s="42"/>
      <c r="D225" s="218" t="s">
        <v>53</v>
      </c>
      <c r="E225" s="89" t="s">
        <v>227</v>
      </c>
      <c r="F225" s="675">
        <v>100</v>
      </c>
      <c r="G225" s="217">
        <v>20.7</v>
      </c>
      <c r="H225" s="217">
        <v>17.3</v>
      </c>
      <c r="I225" s="217">
        <v>18.899999999999999</v>
      </c>
      <c r="J225" s="217">
        <v>20.6</v>
      </c>
      <c r="K225" s="677">
        <v>22.6</v>
      </c>
    </row>
    <row r="226" spans="2:11">
      <c r="B226" s="1273"/>
      <c r="C226" s="42"/>
      <c r="D226" s="218" t="s">
        <v>54</v>
      </c>
      <c r="E226" s="89" t="s">
        <v>227</v>
      </c>
      <c r="F226" s="675">
        <v>100</v>
      </c>
      <c r="G226" s="217">
        <v>19.600000000000001</v>
      </c>
      <c r="H226" s="217">
        <v>20.9</v>
      </c>
      <c r="I226" s="217">
        <v>17.899999999999999</v>
      </c>
      <c r="J226" s="217">
        <v>25.1</v>
      </c>
      <c r="K226" s="677">
        <v>16.600000000000001</v>
      </c>
    </row>
    <row r="227" spans="2:11">
      <c r="B227" s="1273"/>
      <c r="C227" s="42"/>
      <c r="D227" s="218" t="s">
        <v>55</v>
      </c>
      <c r="E227" s="89" t="s">
        <v>227</v>
      </c>
      <c r="F227" s="675">
        <v>100</v>
      </c>
      <c r="G227" s="217">
        <v>19.8</v>
      </c>
      <c r="H227" s="217">
        <v>23.6</v>
      </c>
      <c r="I227" s="217">
        <v>14.2</v>
      </c>
      <c r="J227" s="217">
        <v>21.7</v>
      </c>
      <c r="K227" s="677">
        <v>20.8</v>
      </c>
    </row>
    <row r="228" spans="2:11">
      <c r="B228" s="1273"/>
      <c r="C228" s="42"/>
      <c r="D228" s="218" t="s">
        <v>56</v>
      </c>
      <c r="E228" s="89" t="s">
        <v>227</v>
      </c>
      <c r="F228" s="675">
        <v>100</v>
      </c>
      <c r="G228" s="217">
        <v>18.600000000000001</v>
      </c>
      <c r="H228" s="217">
        <v>18.600000000000001</v>
      </c>
      <c r="I228" s="217">
        <v>19.5</v>
      </c>
      <c r="J228" s="217">
        <v>25.2</v>
      </c>
      <c r="K228" s="677">
        <v>18.100000000000001</v>
      </c>
    </row>
    <row r="229" spans="2:11">
      <c r="B229" s="1273"/>
      <c r="C229" s="42"/>
      <c r="D229" s="218" t="s">
        <v>57</v>
      </c>
      <c r="E229" s="89" t="s">
        <v>227</v>
      </c>
      <c r="F229" s="675">
        <v>100</v>
      </c>
      <c r="G229" s="217">
        <v>15.9</v>
      </c>
      <c r="H229" s="217">
        <v>22.5</v>
      </c>
      <c r="I229" s="217">
        <v>17.2</v>
      </c>
      <c r="J229" s="217">
        <v>21.9</v>
      </c>
      <c r="K229" s="677">
        <v>22.5</v>
      </c>
    </row>
    <row r="230" spans="2:11">
      <c r="B230" s="1273"/>
      <c r="C230" s="42"/>
      <c r="D230" s="218" t="s">
        <v>58</v>
      </c>
      <c r="E230" s="89" t="s">
        <v>227</v>
      </c>
      <c r="F230" s="675">
        <v>100</v>
      </c>
      <c r="G230" s="217">
        <v>27.4</v>
      </c>
      <c r="H230" s="217">
        <v>23.2</v>
      </c>
      <c r="I230" s="217">
        <v>15.2</v>
      </c>
      <c r="J230" s="217">
        <v>15.9</v>
      </c>
      <c r="K230" s="677">
        <v>18.3</v>
      </c>
    </row>
    <row r="231" spans="2:11">
      <c r="B231" s="1273"/>
      <c r="C231" s="42"/>
      <c r="D231" s="218" t="s">
        <v>59</v>
      </c>
      <c r="E231" s="89" t="s">
        <v>227</v>
      </c>
      <c r="F231" s="675">
        <v>100</v>
      </c>
      <c r="G231" s="217">
        <v>18.399999999999999</v>
      </c>
      <c r="H231" s="217">
        <v>18.7</v>
      </c>
      <c r="I231" s="217">
        <v>15.2</v>
      </c>
      <c r="J231" s="217">
        <v>24.6</v>
      </c>
      <c r="K231" s="677">
        <v>23.1</v>
      </c>
    </row>
    <row r="232" spans="2:11">
      <c r="B232" s="1273"/>
      <c r="C232" s="42"/>
      <c r="D232" s="218" t="s">
        <v>60</v>
      </c>
      <c r="E232" s="89" t="s">
        <v>227</v>
      </c>
      <c r="F232" s="675">
        <v>100</v>
      </c>
      <c r="G232" s="217">
        <v>16.8</v>
      </c>
      <c r="H232" s="217">
        <v>21.3</v>
      </c>
      <c r="I232" s="217">
        <v>15.8</v>
      </c>
      <c r="J232" s="217">
        <v>22.8</v>
      </c>
      <c r="K232" s="677">
        <v>23.5</v>
      </c>
    </row>
    <row r="233" spans="2:11">
      <c r="B233" s="1273"/>
      <c r="C233" s="42"/>
      <c r="D233" s="218" t="s">
        <v>61</v>
      </c>
      <c r="E233" s="89" t="s">
        <v>227</v>
      </c>
      <c r="F233" s="675">
        <v>100</v>
      </c>
      <c r="G233" s="217">
        <v>17.8</v>
      </c>
      <c r="H233" s="217">
        <v>18.7</v>
      </c>
      <c r="I233" s="217">
        <v>18.7</v>
      </c>
      <c r="J233" s="217">
        <v>23.5</v>
      </c>
      <c r="K233" s="677">
        <v>21.4</v>
      </c>
    </row>
    <row r="234" spans="2:11">
      <c r="B234" s="1273"/>
      <c r="C234" s="42"/>
      <c r="D234" s="218" t="s">
        <v>62</v>
      </c>
      <c r="E234" s="89" t="s">
        <v>227</v>
      </c>
      <c r="F234" s="675">
        <v>100</v>
      </c>
      <c r="G234" s="217">
        <v>19.3</v>
      </c>
      <c r="H234" s="217">
        <v>18.2</v>
      </c>
      <c r="I234" s="217">
        <v>18.8</v>
      </c>
      <c r="J234" s="217">
        <v>21.2</v>
      </c>
      <c r="K234" s="677">
        <v>22.4</v>
      </c>
    </row>
    <row r="235" spans="2:11">
      <c r="B235" s="1273"/>
      <c r="C235" s="42"/>
      <c r="D235" s="218" t="s">
        <v>63</v>
      </c>
      <c r="E235" s="89" t="s">
        <v>227</v>
      </c>
      <c r="F235" s="675">
        <v>100</v>
      </c>
      <c r="G235" s="217">
        <v>17.7</v>
      </c>
      <c r="H235" s="217">
        <v>19.899999999999999</v>
      </c>
      <c r="I235" s="217">
        <v>19.899999999999999</v>
      </c>
      <c r="J235" s="217">
        <v>21.1</v>
      </c>
      <c r="K235" s="677">
        <v>21.3</v>
      </c>
    </row>
    <row r="236" spans="2:11">
      <c r="B236" s="1273"/>
      <c r="C236" s="42"/>
      <c r="D236" s="218" t="s">
        <v>64</v>
      </c>
      <c r="E236" s="89" t="s">
        <v>227</v>
      </c>
      <c r="F236" s="675">
        <v>100</v>
      </c>
      <c r="G236" s="217">
        <v>20.100000000000001</v>
      </c>
      <c r="H236" s="217">
        <v>19.7</v>
      </c>
      <c r="I236" s="217">
        <v>11.5</v>
      </c>
      <c r="J236" s="217">
        <v>27.5</v>
      </c>
      <c r="K236" s="677">
        <v>21.2</v>
      </c>
    </row>
    <row r="237" spans="2:11">
      <c r="B237" s="1273"/>
      <c r="C237" s="42"/>
      <c r="D237" s="218" t="s">
        <v>65</v>
      </c>
      <c r="E237" s="89" t="s">
        <v>227</v>
      </c>
      <c r="F237" s="675">
        <v>100</v>
      </c>
      <c r="G237" s="217">
        <v>16.600000000000001</v>
      </c>
      <c r="H237" s="217">
        <v>19.8</v>
      </c>
      <c r="I237" s="217">
        <v>16.399999999999999</v>
      </c>
      <c r="J237" s="217">
        <v>25.4</v>
      </c>
      <c r="K237" s="677">
        <v>21.7</v>
      </c>
    </row>
    <row r="238" spans="2:11">
      <c r="B238" s="1273"/>
      <c r="C238" s="42"/>
      <c r="D238" s="218" t="s">
        <v>66</v>
      </c>
      <c r="E238" s="89" t="s">
        <v>227</v>
      </c>
      <c r="F238" s="675">
        <v>100</v>
      </c>
      <c r="G238" s="217">
        <v>21.4</v>
      </c>
      <c r="H238" s="217">
        <v>19</v>
      </c>
      <c r="I238" s="217">
        <v>17.600000000000001</v>
      </c>
      <c r="J238" s="217">
        <v>22.9</v>
      </c>
      <c r="K238" s="677">
        <v>19.2</v>
      </c>
    </row>
    <row r="239" spans="2:11">
      <c r="B239" s="1273"/>
      <c r="C239" s="42"/>
      <c r="D239" s="218" t="s">
        <v>67</v>
      </c>
      <c r="E239" s="89" t="s">
        <v>227</v>
      </c>
      <c r="F239" s="675">
        <v>100</v>
      </c>
      <c r="G239" s="217">
        <v>17.399999999999999</v>
      </c>
      <c r="H239" s="217">
        <v>21.8</v>
      </c>
      <c r="I239" s="217">
        <v>17.7</v>
      </c>
      <c r="J239" s="217">
        <v>21.4</v>
      </c>
      <c r="K239" s="677">
        <v>21.7</v>
      </c>
    </row>
    <row r="240" spans="2:11">
      <c r="B240" s="1273"/>
      <c r="C240" s="42"/>
      <c r="D240" s="218" t="s">
        <v>68</v>
      </c>
      <c r="E240" s="89" t="s">
        <v>227</v>
      </c>
      <c r="F240" s="675">
        <v>100</v>
      </c>
      <c r="G240" s="217">
        <v>14.5</v>
      </c>
      <c r="H240" s="217">
        <v>18.8</v>
      </c>
      <c r="I240" s="217">
        <v>18.8</v>
      </c>
      <c r="J240" s="217">
        <v>23.9</v>
      </c>
      <c r="K240" s="677">
        <v>23.9</v>
      </c>
    </row>
    <row r="241" spans="2:11">
      <c r="B241" s="1273"/>
      <c r="C241" s="42"/>
      <c r="D241" s="218" t="s">
        <v>69</v>
      </c>
      <c r="E241" s="89" t="s">
        <v>227</v>
      </c>
      <c r="F241" s="675">
        <v>100</v>
      </c>
      <c r="G241" s="217">
        <v>19.600000000000001</v>
      </c>
      <c r="H241" s="217">
        <v>21.6</v>
      </c>
      <c r="I241" s="217">
        <v>19.100000000000001</v>
      </c>
      <c r="J241" s="217">
        <v>21.1</v>
      </c>
      <c r="K241" s="677">
        <v>18.600000000000001</v>
      </c>
    </row>
    <row r="242" spans="2:11">
      <c r="B242" s="1273"/>
      <c r="C242" s="42"/>
      <c r="D242" s="218" t="s">
        <v>70</v>
      </c>
      <c r="E242" s="89" t="s">
        <v>227</v>
      </c>
      <c r="F242" s="675">
        <v>100</v>
      </c>
      <c r="G242" s="217">
        <v>25</v>
      </c>
      <c r="H242" s="217">
        <v>16.100000000000001</v>
      </c>
      <c r="I242" s="217">
        <v>20.5</v>
      </c>
      <c r="J242" s="217">
        <v>19.600000000000001</v>
      </c>
      <c r="K242" s="677">
        <v>18.8</v>
      </c>
    </row>
    <row r="243" spans="2:11">
      <c r="B243" s="1273"/>
      <c r="C243" s="42"/>
      <c r="D243" s="218" t="s">
        <v>71</v>
      </c>
      <c r="E243" s="89" t="s">
        <v>227</v>
      </c>
      <c r="F243" s="675">
        <v>100</v>
      </c>
      <c r="G243" s="217">
        <v>17</v>
      </c>
      <c r="H243" s="217">
        <v>21.5</v>
      </c>
      <c r="I243" s="217">
        <v>23.7</v>
      </c>
      <c r="J243" s="217">
        <v>19.3</v>
      </c>
      <c r="K243" s="677">
        <v>18.5</v>
      </c>
    </row>
    <row r="244" spans="2:11">
      <c r="B244" s="1274"/>
      <c r="C244" s="46"/>
      <c r="D244" s="218" t="s">
        <v>72</v>
      </c>
      <c r="E244" s="89" t="s">
        <v>227</v>
      </c>
      <c r="F244" s="675">
        <v>100</v>
      </c>
      <c r="G244" s="217">
        <v>16.7</v>
      </c>
      <c r="H244" s="217">
        <v>21.2</v>
      </c>
      <c r="I244" s="217">
        <v>17.2</v>
      </c>
      <c r="J244" s="217">
        <v>19.100000000000001</v>
      </c>
      <c r="K244" s="677">
        <v>25.8</v>
      </c>
    </row>
    <row r="245" spans="2:11">
      <c r="B245" s="1275" t="s">
        <v>1814</v>
      </c>
      <c r="C245" s="42"/>
      <c r="D245" s="1131" t="s">
        <v>73</v>
      </c>
      <c r="E245" s="721" t="s">
        <v>227</v>
      </c>
      <c r="F245" s="1153">
        <v>100</v>
      </c>
      <c r="G245" s="687">
        <v>19.3</v>
      </c>
      <c r="H245" s="687">
        <v>18</v>
      </c>
      <c r="I245" s="687">
        <v>20.2</v>
      </c>
      <c r="J245" s="687">
        <v>21.7</v>
      </c>
      <c r="K245" s="688">
        <v>20.8</v>
      </c>
    </row>
    <row r="246" spans="2:11">
      <c r="B246" s="1256"/>
      <c r="C246" s="42"/>
      <c r="D246" s="218" t="s">
        <v>74</v>
      </c>
      <c r="E246" s="89" t="s">
        <v>227</v>
      </c>
      <c r="F246" s="675">
        <v>100</v>
      </c>
      <c r="G246" s="217">
        <v>18.899999999999999</v>
      </c>
      <c r="H246" s="217">
        <v>23.2</v>
      </c>
      <c r="I246" s="217">
        <v>14.3</v>
      </c>
      <c r="J246" s="217">
        <v>21.1</v>
      </c>
      <c r="K246" s="677">
        <v>22.5</v>
      </c>
    </row>
    <row r="247" spans="2:11">
      <c r="B247" s="1256"/>
      <c r="C247" s="42"/>
      <c r="D247" s="218" t="s">
        <v>75</v>
      </c>
      <c r="E247" s="89" t="s">
        <v>227</v>
      </c>
      <c r="F247" s="675">
        <v>100</v>
      </c>
      <c r="G247" s="217">
        <v>13.8</v>
      </c>
      <c r="H247" s="217">
        <v>25</v>
      </c>
      <c r="I247" s="217">
        <v>17.8</v>
      </c>
      <c r="J247" s="217">
        <v>24.3</v>
      </c>
      <c r="K247" s="677">
        <v>19.100000000000001</v>
      </c>
    </row>
    <row r="248" spans="2:11">
      <c r="B248" s="1256"/>
      <c r="C248" s="42"/>
      <c r="D248" s="218" t="s">
        <v>76</v>
      </c>
      <c r="E248" s="89" t="s">
        <v>227</v>
      </c>
      <c r="F248" s="675">
        <v>100</v>
      </c>
      <c r="G248" s="217">
        <v>16.399999999999999</v>
      </c>
      <c r="H248" s="217">
        <v>16.399999999999999</v>
      </c>
      <c r="I248" s="217">
        <v>18.5</v>
      </c>
      <c r="J248" s="217">
        <v>24.9</v>
      </c>
      <c r="K248" s="677">
        <v>23.8</v>
      </c>
    </row>
    <row r="249" spans="2:11">
      <c r="B249" s="1256"/>
      <c r="C249" s="42"/>
      <c r="D249" s="218" t="s">
        <v>77</v>
      </c>
      <c r="E249" s="89" t="s">
        <v>227</v>
      </c>
      <c r="F249" s="675">
        <v>100</v>
      </c>
      <c r="G249" s="217">
        <v>18.5</v>
      </c>
      <c r="H249" s="217">
        <v>23.9</v>
      </c>
      <c r="I249" s="217">
        <v>15.9</v>
      </c>
      <c r="J249" s="217">
        <v>25.7</v>
      </c>
      <c r="K249" s="677">
        <v>15.9</v>
      </c>
    </row>
    <row r="250" spans="2:11">
      <c r="B250" s="1256"/>
      <c r="C250" s="42"/>
      <c r="D250" s="218" t="s">
        <v>78</v>
      </c>
      <c r="E250" s="89" t="s">
        <v>227</v>
      </c>
      <c r="F250" s="675">
        <v>100</v>
      </c>
      <c r="G250" s="217">
        <v>19.2</v>
      </c>
      <c r="H250" s="217">
        <v>21.2</v>
      </c>
      <c r="I250" s="217">
        <v>15.8</v>
      </c>
      <c r="J250" s="217">
        <v>24</v>
      </c>
      <c r="K250" s="677">
        <v>19.899999999999999</v>
      </c>
    </row>
    <row r="251" spans="2:11">
      <c r="B251" s="1256"/>
      <c r="C251" s="42"/>
      <c r="D251" s="218" t="s">
        <v>79</v>
      </c>
      <c r="E251" s="89" t="s">
        <v>227</v>
      </c>
      <c r="F251" s="675">
        <v>100</v>
      </c>
      <c r="G251" s="217">
        <v>18.399999999999999</v>
      </c>
      <c r="H251" s="217">
        <v>20.399999999999999</v>
      </c>
      <c r="I251" s="217">
        <v>19.100000000000001</v>
      </c>
      <c r="J251" s="217">
        <v>23.1</v>
      </c>
      <c r="K251" s="677">
        <v>18.899999999999999</v>
      </c>
    </row>
    <row r="252" spans="2:11">
      <c r="B252" s="1256"/>
      <c r="C252" s="42"/>
      <c r="D252" s="218" t="s">
        <v>80</v>
      </c>
      <c r="E252" s="89" t="s">
        <v>227</v>
      </c>
      <c r="F252" s="675">
        <v>100</v>
      </c>
      <c r="G252" s="217">
        <v>16.8</v>
      </c>
      <c r="H252" s="217">
        <v>25.5</v>
      </c>
      <c r="I252" s="217">
        <v>21.7</v>
      </c>
      <c r="J252" s="217">
        <v>18.600000000000001</v>
      </c>
      <c r="K252" s="677">
        <v>17.399999999999999</v>
      </c>
    </row>
    <row r="253" spans="2:11">
      <c r="B253" s="1256"/>
      <c r="C253" s="42"/>
      <c r="D253" s="218" t="s">
        <v>81</v>
      </c>
      <c r="E253" s="89" t="s">
        <v>227</v>
      </c>
      <c r="F253" s="675">
        <v>100</v>
      </c>
      <c r="G253" s="217">
        <v>22.7</v>
      </c>
      <c r="H253" s="217">
        <v>23.8</v>
      </c>
      <c r="I253" s="217">
        <v>14.3</v>
      </c>
      <c r="J253" s="217">
        <v>20.100000000000001</v>
      </c>
      <c r="K253" s="677">
        <v>19</v>
      </c>
    </row>
    <row r="254" spans="2:11">
      <c r="B254" s="1256"/>
      <c r="C254" s="42"/>
      <c r="D254" s="218" t="s">
        <v>82</v>
      </c>
      <c r="E254" s="89" t="s">
        <v>227</v>
      </c>
      <c r="F254" s="675">
        <v>100</v>
      </c>
      <c r="G254" s="217">
        <v>17.399999999999999</v>
      </c>
      <c r="H254" s="217">
        <v>18.3</v>
      </c>
      <c r="I254" s="217">
        <v>21.2</v>
      </c>
      <c r="J254" s="217">
        <v>21.7</v>
      </c>
      <c r="K254" s="677">
        <v>21.4</v>
      </c>
    </row>
    <row r="255" spans="2:11">
      <c r="B255" s="1256"/>
      <c r="C255" s="42"/>
      <c r="D255" s="218" t="s">
        <v>83</v>
      </c>
      <c r="E255" s="89" t="s">
        <v>227</v>
      </c>
      <c r="F255" s="675">
        <v>100</v>
      </c>
      <c r="G255" s="217">
        <v>17.399999999999999</v>
      </c>
      <c r="H255" s="217">
        <v>17.399999999999999</v>
      </c>
      <c r="I255" s="217">
        <v>19.100000000000001</v>
      </c>
      <c r="J255" s="217">
        <v>27.8</v>
      </c>
      <c r="K255" s="677">
        <v>18.3</v>
      </c>
    </row>
    <row r="256" spans="2:11">
      <c r="B256" s="1256"/>
      <c r="C256" s="42"/>
      <c r="D256" s="218" t="s">
        <v>84</v>
      </c>
      <c r="E256" s="89" t="s">
        <v>227</v>
      </c>
      <c r="F256" s="675">
        <v>100</v>
      </c>
      <c r="G256" s="217">
        <v>18.899999999999999</v>
      </c>
      <c r="H256" s="217">
        <v>20.3</v>
      </c>
      <c r="I256" s="217">
        <v>18.899999999999999</v>
      </c>
      <c r="J256" s="217">
        <v>22.6</v>
      </c>
      <c r="K256" s="677">
        <v>19.399999999999999</v>
      </c>
    </row>
    <row r="257" spans="2:11">
      <c r="B257" s="1256"/>
      <c r="C257" s="42"/>
      <c r="D257" s="218" t="s">
        <v>85</v>
      </c>
      <c r="E257" s="89" t="s">
        <v>227</v>
      </c>
      <c r="F257" s="675">
        <v>100</v>
      </c>
      <c r="G257" s="217">
        <v>15.4</v>
      </c>
      <c r="H257" s="217">
        <v>20.100000000000001</v>
      </c>
      <c r="I257" s="217">
        <v>20.7</v>
      </c>
      <c r="J257" s="217">
        <v>20.7</v>
      </c>
      <c r="K257" s="677">
        <v>23.1</v>
      </c>
    </row>
    <row r="258" spans="2:11" ht="14.25" thickBot="1">
      <c r="B258" s="1257"/>
      <c r="C258" s="42"/>
      <c r="D258" s="218" t="s">
        <v>86</v>
      </c>
      <c r="E258" s="89" t="s">
        <v>227</v>
      </c>
      <c r="F258" s="675">
        <v>100</v>
      </c>
      <c r="G258" s="217">
        <v>21.5</v>
      </c>
      <c r="H258" s="217">
        <v>24.1</v>
      </c>
      <c r="I258" s="217">
        <v>18</v>
      </c>
      <c r="J258" s="217">
        <v>24.9</v>
      </c>
      <c r="K258" s="677">
        <v>11.5</v>
      </c>
    </row>
    <row r="259" spans="2:11">
      <c r="B259" s="1266" t="s">
        <v>322</v>
      </c>
      <c r="C259" s="222" t="s">
        <v>234</v>
      </c>
      <c r="D259" s="485"/>
      <c r="E259" s="719" t="s">
        <v>226</v>
      </c>
      <c r="F259" s="220">
        <v>25000</v>
      </c>
      <c r="G259" s="220">
        <v>4827</v>
      </c>
      <c r="H259" s="220">
        <v>4991</v>
      </c>
      <c r="I259" s="220">
        <v>4426</v>
      </c>
      <c r="J259" s="220">
        <v>5522</v>
      </c>
      <c r="K259" s="219">
        <v>5234</v>
      </c>
    </row>
    <row r="260" spans="2:11">
      <c r="B260" s="1264"/>
      <c r="C260" s="42"/>
      <c r="D260" s="505" t="s">
        <v>88</v>
      </c>
      <c r="E260" s="89" t="s">
        <v>226</v>
      </c>
      <c r="F260" s="216">
        <v>1108</v>
      </c>
      <c r="G260" s="216">
        <v>213</v>
      </c>
      <c r="H260" s="216">
        <v>249</v>
      </c>
      <c r="I260" s="216">
        <v>191</v>
      </c>
      <c r="J260" s="216">
        <v>241</v>
      </c>
      <c r="K260" s="227">
        <v>214</v>
      </c>
    </row>
    <row r="261" spans="2:11">
      <c r="B261" s="1264"/>
      <c r="C261" s="42"/>
      <c r="D261" s="505" t="s">
        <v>89</v>
      </c>
      <c r="E261" s="89" t="s">
        <v>226</v>
      </c>
      <c r="F261" s="216">
        <v>1817</v>
      </c>
      <c r="G261" s="216">
        <v>383</v>
      </c>
      <c r="H261" s="216">
        <v>392</v>
      </c>
      <c r="I261" s="216">
        <v>307</v>
      </c>
      <c r="J261" s="216">
        <v>400</v>
      </c>
      <c r="K261" s="227">
        <v>335</v>
      </c>
    </row>
    <row r="262" spans="2:11">
      <c r="B262" s="1264"/>
      <c r="C262" s="42"/>
      <c r="D262" s="505" t="s">
        <v>90</v>
      </c>
      <c r="E262" s="89" t="s">
        <v>226</v>
      </c>
      <c r="F262" s="216">
        <v>8453</v>
      </c>
      <c r="G262" s="216">
        <v>1678</v>
      </c>
      <c r="H262" s="216">
        <v>1607</v>
      </c>
      <c r="I262" s="216">
        <v>1483</v>
      </c>
      <c r="J262" s="216">
        <v>1802</v>
      </c>
      <c r="K262" s="227">
        <v>1883</v>
      </c>
    </row>
    <row r="263" spans="2:11">
      <c r="B263" s="1264"/>
      <c r="C263" s="42"/>
      <c r="D263" s="505" t="s">
        <v>323</v>
      </c>
      <c r="E263" s="89" t="s">
        <v>226</v>
      </c>
      <c r="F263" s="216">
        <v>1048</v>
      </c>
      <c r="G263" s="216">
        <v>198</v>
      </c>
      <c r="H263" s="216">
        <v>222</v>
      </c>
      <c r="I263" s="216">
        <v>182</v>
      </c>
      <c r="J263" s="216">
        <v>251</v>
      </c>
      <c r="K263" s="227">
        <v>195</v>
      </c>
    </row>
    <row r="264" spans="2:11">
      <c r="B264" s="1264"/>
      <c r="C264" s="42"/>
      <c r="D264" s="505" t="s">
        <v>92</v>
      </c>
      <c r="E264" s="89" t="s">
        <v>226</v>
      </c>
      <c r="F264" s="216">
        <v>3492</v>
      </c>
      <c r="G264" s="216">
        <v>657</v>
      </c>
      <c r="H264" s="216">
        <v>668</v>
      </c>
      <c r="I264" s="216">
        <v>627</v>
      </c>
      <c r="J264" s="216">
        <v>768</v>
      </c>
      <c r="K264" s="227">
        <v>772</v>
      </c>
    </row>
    <row r="265" spans="2:11">
      <c r="B265" s="1264"/>
      <c r="C265" s="42"/>
      <c r="D265" s="218" t="s">
        <v>93</v>
      </c>
      <c r="E265" s="89" t="s">
        <v>226</v>
      </c>
      <c r="F265" s="216">
        <v>4073</v>
      </c>
      <c r="G265" s="216">
        <v>777</v>
      </c>
      <c r="H265" s="216">
        <v>815</v>
      </c>
      <c r="I265" s="216">
        <v>702</v>
      </c>
      <c r="J265" s="216">
        <v>940</v>
      </c>
      <c r="K265" s="227">
        <v>839</v>
      </c>
    </row>
    <row r="266" spans="2:11">
      <c r="B266" s="1264"/>
      <c r="C266" s="42"/>
      <c r="D266" s="218" t="s">
        <v>94</v>
      </c>
      <c r="E266" s="89" t="s">
        <v>226</v>
      </c>
      <c r="F266" s="216">
        <v>1448</v>
      </c>
      <c r="G266" s="216">
        <v>272</v>
      </c>
      <c r="H266" s="216">
        <v>290</v>
      </c>
      <c r="I266" s="216">
        <v>270</v>
      </c>
      <c r="J266" s="216">
        <v>297</v>
      </c>
      <c r="K266" s="227">
        <v>319</v>
      </c>
    </row>
    <row r="267" spans="2:11">
      <c r="B267" s="1264"/>
      <c r="C267" s="42"/>
      <c r="D267" s="218" t="s">
        <v>95</v>
      </c>
      <c r="E267" s="89" t="s">
        <v>226</v>
      </c>
      <c r="F267" s="216">
        <v>763</v>
      </c>
      <c r="G267" s="216">
        <v>131</v>
      </c>
      <c r="H267" s="216">
        <v>166</v>
      </c>
      <c r="I267" s="216">
        <v>129</v>
      </c>
      <c r="J267" s="216">
        <v>190</v>
      </c>
      <c r="K267" s="227">
        <v>147</v>
      </c>
    </row>
    <row r="268" spans="2:11" ht="14.25" thickBot="1">
      <c r="B268" s="1264"/>
      <c r="C268" s="215"/>
      <c r="D268" s="214" t="s">
        <v>96</v>
      </c>
      <c r="E268" s="722" t="s">
        <v>226</v>
      </c>
      <c r="F268" s="212">
        <v>2798</v>
      </c>
      <c r="G268" s="212">
        <v>518</v>
      </c>
      <c r="H268" s="212">
        <v>582</v>
      </c>
      <c r="I268" s="212">
        <v>535</v>
      </c>
      <c r="J268" s="212">
        <v>633</v>
      </c>
      <c r="K268" s="228">
        <v>530</v>
      </c>
    </row>
    <row r="269" spans="2:11">
      <c r="B269" s="1264"/>
      <c r="C269" s="222" t="s">
        <v>1815</v>
      </c>
      <c r="D269" s="485"/>
      <c r="E269" s="719" t="s">
        <v>227</v>
      </c>
      <c r="F269" s="221">
        <v>100</v>
      </c>
      <c r="G269" s="221">
        <v>100</v>
      </c>
      <c r="H269" s="221">
        <v>100</v>
      </c>
      <c r="I269" s="221">
        <v>100</v>
      </c>
      <c r="J269" s="221">
        <v>100</v>
      </c>
      <c r="K269" s="682">
        <v>100</v>
      </c>
    </row>
    <row r="270" spans="2:11">
      <c r="B270" s="1264"/>
      <c r="C270" s="42"/>
      <c r="D270" s="505" t="s">
        <v>88</v>
      </c>
      <c r="E270" s="89" t="s">
        <v>227</v>
      </c>
      <c r="F270" s="217">
        <v>4.4000000000000004</v>
      </c>
      <c r="G270" s="217">
        <v>4.4000000000000004</v>
      </c>
      <c r="H270" s="217">
        <v>5</v>
      </c>
      <c r="I270" s="217">
        <v>4.3</v>
      </c>
      <c r="J270" s="217">
        <v>4.4000000000000004</v>
      </c>
      <c r="K270" s="677">
        <v>4.0999999999999996</v>
      </c>
    </row>
    <row r="271" spans="2:11">
      <c r="B271" s="1264"/>
      <c r="C271" s="42"/>
      <c r="D271" s="505" t="s">
        <v>89</v>
      </c>
      <c r="E271" s="89" t="s">
        <v>227</v>
      </c>
      <c r="F271" s="217">
        <v>7.3</v>
      </c>
      <c r="G271" s="217">
        <v>7.9</v>
      </c>
      <c r="H271" s="217">
        <v>7.9</v>
      </c>
      <c r="I271" s="217">
        <v>6.9</v>
      </c>
      <c r="J271" s="217">
        <v>7.2</v>
      </c>
      <c r="K271" s="677">
        <v>6.4</v>
      </c>
    </row>
    <row r="272" spans="2:11">
      <c r="B272" s="1264"/>
      <c r="C272" s="42"/>
      <c r="D272" s="505" t="s">
        <v>90</v>
      </c>
      <c r="E272" s="89" t="s">
        <v>227</v>
      </c>
      <c r="F272" s="217">
        <v>33.799999999999997</v>
      </c>
      <c r="G272" s="217">
        <v>34.799999999999997</v>
      </c>
      <c r="H272" s="217">
        <v>32.200000000000003</v>
      </c>
      <c r="I272" s="217">
        <v>33.5</v>
      </c>
      <c r="J272" s="217">
        <v>32.6</v>
      </c>
      <c r="K272" s="677">
        <v>36</v>
      </c>
    </row>
    <row r="273" spans="2:11">
      <c r="B273" s="1264"/>
      <c r="C273" s="42"/>
      <c r="D273" s="505" t="s">
        <v>323</v>
      </c>
      <c r="E273" s="89" t="s">
        <v>227</v>
      </c>
      <c r="F273" s="217">
        <v>4.2</v>
      </c>
      <c r="G273" s="217">
        <v>4.0999999999999996</v>
      </c>
      <c r="H273" s="217">
        <v>4.4000000000000004</v>
      </c>
      <c r="I273" s="217">
        <v>4.0999999999999996</v>
      </c>
      <c r="J273" s="217">
        <v>4.5</v>
      </c>
      <c r="K273" s="677">
        <v>3.7</v>
      </c>
    </row>
    <row r="274" spans="2:11">
      <c r="B274" s="1264"/>
      <c r="C274" s="42"/>
      <c r="D274" s="505" t="s">
        <v>92</v>
      </c>
      <c r="E274" s="89" t="s">
        <v>227</v>
      </c>
      <c r="F274" s="217">
        <v>14</v>
      </c>
      <c r="G274" s="217">
        <v>13.6</v>
      </c>
      <c r="H274" s="217">
        <v>13.4</v>
      </c>
      <c r="I274" s="217">
        <v>14.2</v>
      </c>
      <c r="J274" s="217">
        <v>13.9</v>
      </c>
      <c r="K274" s="677">
        <v>14.7</v>
      </c>
    </row>
    <row r="275" spans="2:11">
      <c r="B275" s="1264"/>
      <c r="C275" s="42"/>
      <c r="D275" s="218" t="s">
        <v>93</v>
      </c>
      <c r="E275" s="89" t="s">
        <v>227</v>
      </c>
      <c r="F275" s="217">
        <v>16.3</v>
      </c>
      <c r="G275" s="217">
        <v>16.100000000000001</v>
      </c>
      <c r="H275" s="217">
        <v>16.3</v>
      </c>
      <c r="I275" s="217">
        <v>15.9</v>
      </c>
      <c r="J275" s="217">
        <v>17</v>
      </c>
      <c r="K275" s="677">
        <v>16</v>
      </c>
    </row>
    <row r="276" spans="2:11">
      <c r="B276" s="1264"/>
      <c r="C276" s="42"/>
      <c r="D276" s="218" t="s">
        <v>94</v>
      </c>
      <c r="E276" s="89" t="s">
        <v>227</v>
      </c>
      <c r="F276" s="217">
        <v>5.8</v>
      </c>
      <c r="G276" s="217">
        <v>5.6</v>
      </c>
      <c r="H276" s="217">
        <v>5.8</v>
      </c>
      <c r="I276" s="217">
        <v>6.1</v>
      </c>
      <c r="J276" s="217">
        <v>5.4</v>
      </c>
      <c r="K276" s="677">
        <v>6.1</v>
      </c>
    </row>
    <row r="277" spans="2:11">
      <c r="B277" s="1264"/>
      <c r="C277" s="42"/>
      <c r="D277" s="218" t="s">
        <v>95</v>
      </c>
      <c r="E277" s="89" t="s">
        <v>227</v>
      </c>
      <c r="F277" s="217">
        <v>3.1</v>
      </c>
      <c r="G277" s="217">
        <v>2.7</v>
      </c>
      <c r="H277" s="217">
        <v>3.3</v>
      </c>
      <c r="I277" s="217">
        <v>2.9</v>
      </c>
      <c r="J277" s="217">
        <v>3.4</v>
      </c>
      <c r="K277" s="677">
        <v>2.8</v>
      </c>
    </row>
    <row r="278" spans="2:11" ht="14.25" thickBot="1">
      <c r="B278" s="1264"/>
      <c r="C278" s="215"/>
      <c r="D278" s="214" t="s">
        <v>96</v>
      </c>
      <c r="E278" s="722" t="s">
        <v>227</v>
      </c>
      <c r="F278" s="213">
        <v>11.2</v>
      </c>
      <c r="G278" s="213">
        <v>10.7</v>
      </c>
      <c r="H278" s="213">
        <v>11.7</v>
      </c>
      <c r="I278" s="213">
        <v>12.1</v>
      </c>
      <c r="J278" s="213">
        <v>11.5</v>
      </c>
      <c r="K278" s="683">
        <v>10.1</v>
      </c>
    </row>
    <row r="279" spans="2:11">
      <c r="B279" s="1264"/>
      <c r="C279" s="222" t="s">
        <v>1817</v>
      </c>
      <c r="D279" s="485"/>
      <c r="E279" s="719" t="s">
        <v>227</v>
      </c>
      <c r="F279" s="221">
        <v>100</v>
      </c>
      <c r="G279" s="221">
        <v>19.3</v>
      </c>
      <c r="H279" s="221">
        <v>20</v>
      </c>
      <c r="I279" s="221">
        <v>17.7</v>
      </c>
      <c r="J279" s="221">
        <v>22.1</v>
      </c>
      <c r="K279" s="682">
        <v>20.9</v>
      </c>
    </row>
    <row r="280" spans="2:11">
      <c r="B280" s="1264"/>
      <c r="C280" s="42"/>
      <c r="D280" s="505" t="s">
        <v>88</v>
      </c>
      <c r="E280" s="89" t="s">
        <v>227</v>
      </c>
      <c r="F280" s="217">
        <v>100</v>
      </c>
      <c r="G280" s="217">
        <v>19.2</v>
      </c>
      <c r="H280" s="217">
        <v>22.5</v>
      </c>
      <c r="I280" s="217">
        <v>17.2</v>
      </c>
      <c r="J280" s="217">
        <v>21.8</v>
      </c>
      <c r="K280" s="677">
        <v>19.3</v>
      </c>
    </row>
    <row r="281" spans="2:11">
      <c r="B281" s="1264"/>
      <c r="C281" s="42"/>
      <c r="D281" s="505" t="s">
        <v>89</v>
      </c>
      <c r="E281" s="89" t="s">
        <v>227</v>
      </c>
      <c r="F281" s="217">
        <v>100</v>
      </c>
      <c r="G281" s="217">
        <v>21.1</v>
      </c>
      <c r="H281" s="217">
        <v>21.6</v>
      </c>
      <c r="I281" s="217">
        <v>16.899999999999999</v>
      </c>
      <c r="J281" s="217">
        <v>22</v>
      </c>
      <c r="K281" s="677">
        <v>18.399999999999999</v>
      </c>
    </row>
    <row r="282" spans="2:11">
      <c r="B282" s="1264"/>
      <c r="C282" s="42"/>
      <c r="D282" s="505" t="s">
        <v>90</v>
      </c>
      <c r="E282" s="89" t="s">
        <v>227</v>
      </c>
      <c r="F282" s="217">
        <v>100</v>
      </c>
      <c r="G282" s="217">
        <v>19.899999999999999</v>
      </c>
      <c r="H282" s="217">
        <v>19</v>
      </c>
      <c r="I282" s="217">
        <v>17.5</v>
      </c>
      <c r="J282" s="217">
        <v>21.3</v>
      </c>
      <c r="K282" s="677">
        <v>22.3</v>
      </c>
    </row>
    <row r="283" spans="2:11">
      <c r="B283" s="1264"/>
      <c r="C283" s="42"/>
      <c r="D283" s="505" t="s">
        <v>323</v>
      </c>
      <c r="E283" s="89" t="s">
        <v>227</v>
      </c>
      <c r="F283" s="217">
        <v>100</v>
      </c>
      <c r="G283" s="217">
        <v>18.899999999999999</v>
      </c>
      <c r="H283" s="217">
        <v>21.2</v>
      </c>
      <c r="I283" s="217">
        <v>17.399999999999999</v>
      </c>
      <c r="J283" s="217">
        <v>24</v>
      </c>
      <c r="K283" s="677">
        <v>18.600000000000001</v>
      </c>
    </row>
    <row r="284" spans="2:11">
      <c r="B284" s="1264"/>
      <c r="C284" s="42"/>
      <c r="D284" s="505" t="s">
        <v>92</v>
      </c>
      <c r="E284" s="89" t="s">
        <v>227</v>
      </c>
      <c r="F284" s="217">
        <v>100</v>
      </c>
      <c r="G284" s="217">
        <v>18.8</v>
      </c>
      <c r="H284" s="217">
        <v>19.100000000000001</v>
      </c>
      <c r="I284" s="217">
        <v>18</v>
      </c>
      <c r="J284" s="217">
        <v>22</v>
      </c>
      <c r="K284" s="677">
        <v>22.1</v>
      </c>
    </row>
    <row r="285" spans="2:11">
      <c r="B285" s="1264"/>
      <c r="C285" s="42"/>
      <c r="D285" s="218" t="s">
        <v>93</v>
      </c>
      <c r="E285" s="89" t="s">
        <v>227</v>
      </c>
      <c r="F285" s="217">
        <v>100</v>
      </c>
      <c r="G285" s="217">
        <v>19.100000000000001</v>
      </c>
      <c r="H285" s="217">
        <v>20</v>
      </c>
      <c r="I285" s="217">
        <v>17.2</v>
      </c>
      <c r="J285" s="217">
        <v>23.1</v>
      </c>
      <c r="K285" s="677">
        <v>20.6</v>
      </c>
    </row>
    <row r="286" spans="2:11">
      <c r="B286" s="1264"/>
      <c r="C286" s="42"/>
      <c r="D286" s="218" t="s">
        <v>94</v>
      </c>
      <c r="E286" s="89" t="s">
        <v>227</v>
      </c>
      <c r="F286" s="217">
        <v>100</v>
      </c>
      <c r="G286" s="217">
        <v>18.8</v>
      </c>
      <c r="H286" s="217">
        <v>20</v>
      </c>
      <c r="I286" s="217">
        <v>18.600000000000001</v>
      </c>
      <c r="J286" s="217">
        <v>20.5</v>
      </c>
      <c r="K286" s="677">
        <v>22</v>
      </c>
    </row>
    <row r="287" spans="2:11">
      <c r="B287" s="1264"/>
      <c r="C287" s="42"/>
      <c r="D287" s="218" t="s">
        <v>95</v>
      </c>
      <c r="E287" s="89" t="s">
        <v>227</v>
      </c>
      <c r="F287" s="217">
        <v>100</v>
      </c>
      <c r="G287" s="217">
        <v>17.2</v>
      </c>
      <c r="H287" s="217">
        <v>21.8</v>
      </c>
      <c r="I287" s="217">
        <v>16.899999999999999</v>
      </c>
      <c r="J287" s="217">
        <v>24.9</v>
      </c>
      <c r="K287" s="677">
        <v>19.3</v>
      </c>
    </row>
    <row r="288" spans="2:11" ht="14.25" thickBot="1">
      <c r="B288" s="1265"/>
      <c r="C288" s="215"/>
      <c r="D288" s="214" t="s">
        <v>96</v>
      </c>
      <c r="E288" s="722" t="s">
        <v>227</v>
      </c>
      <c r="F288" s="213">
        <v>100</v>
      </c>
      <c r="G288" s="213">
        <v>18.5</v>
      </c>
      <c r="H288" s="213">
        <v>20.8</v>
      </c>
      <c r="I288" s="213">
        <v>19.100000000000001</v>
      </c>
      <c r="J288" s="213">
        <v>22.6</v>
      </c>
      <c r="K288" s="683">
        <v>18.899999999999999</v>
      </c>
    </row>
    <row r="289" spans="2:11" ht="13.5" customHeight="1">
      <c r="B289" s="1267" t="s">
        <v>324</v>
      </c>
      <c r="C289" s="222" t="s">
        <v>8</v>
      </c>
      <c r="D289" s="485"/>
      <c r="E289" s="719" t="s">
        <v>226</v>
      </c>
      <c r="F289" s="220">
        <v>25000</v>
      </c>
      <c r="G289" s="220">
        <v>4827</v>
      </c>
      <c r="H289" s="220">
        <v>4991</v>
      </c>
      <c r="I289" s="220">
        <v>4426</v>
      </c>
      <c r="J289" s="220">
        <v>5522</v>
      </c>
      <c r="K289" s="219">
        <v>5234</v>
      </c>
    </row>
    <row r="290" spans="2:11">
      <c r="B290" s="1268"/>
      <c r="C290" s="42"/>
      <c r="D290" s="505" t="s">
        <v>325</v>
      </c>
      <c r="E290" s="89" t="s">
        <v>226</v>
      </c>
      <c r="F290" s="216">
        <v>900</v>
      </c>
      <c r="G290" s="216">
        <v>381</v>
      </c>
      <c r="H290" s="216">
        <v>201</v>
      </c>
      <c r="I290" s="216">
        <v>135</v>
      </c>
      <c r="J290" s="216">
        <v>110</v>
      </c>
      <c r="K290" s="227">
        <v>73</v>
      </c>
    </row>
    <row r="291" spans="2:11">
      <c r="B291" s="1268"/>
      <c r="C291" s="42"/>
      <c r="D291" s="218" t="s">
        <v>326</v>
      </c>
      <c r="E291" s="89" t="s">
        <v>226</v>
      </c>
      <c r="F291" s="216">
        <v>3924</v>
      </c>
      <c r="G291" s="216">
        <v>903</v>
      </c>
      <c r="H291" s="216">
        <v>928</v>
      </c>
      <c r="I291" s="216">
        <v>728</v>
      </c>
      <c r="J291" s="216">
        <v>804</v>
      </c>
      <c r="K291" s="227">
        <v>561</v>
      </c>
    </row>
    <row r="292" spans="2:11">
      <c r="B292" s="1264"/>
      <c r="C292" s="42"/>
      <c r="D292" s="218" t="s">
        <v>327</v>
      </c>
      <c r="E292" s="89" t="s">
        <v>226</v>
      </c>
      <c r="F292" s="216">
        <v>7225</v>
      </c>
      <c r="G292" s="216">
        <v>1097</v>
      </c>
      <c r="H292" s="216">
        <v>1458</v>
      </c>
      <c r="I292" s="216">
        <v>1358</v>
      </c>
      <c r="J292" s="216">
        <v>1749</v>
      </c>
      <c r="K292" s="227">
        <v>1563</v>
      </c>
    </row>
    <row r="293" spans="2:11">
      <c r="B293" s="1264"/>
      <c r="C293" s="42"/>
      <c r="D293" s="505" t="s">
        <v>328</v>
      </c>
      <c r="E293" s="89" t="s">
        <v>226</v>
      </c>
      <c r="F293" s="216">
        <v>4159</v>
      </c>
      <c r="G293" s="216">
        <v>516</v>
      </c>
      <c r="H293" s="216">
        <v>758</v>
      </c>
      <c r="I293" s="216">
        <v>762</v>
      </c>
      <c r="J293" s="216">
        <v>1027</v>
      </c>
      <c r="K293" s="227">
        <v>1096</v>
      </c>
    </row>
    <row r="294" spans="2:11">
      <c r="B294" s="1264"/>
      <c r="C294" s="42"/>
      <c r="D294" s="218" t="s">
        <v>329</v>
      </c>
      <c r="E294" s="89" t="s">
        <v>226</v>
      </c>
      <c r="F294" s="216">
        <v>2419</v>
      </c>
      <c r="G294" s="216">
        <v>233</v>
      </c>
      <c r="H294" s="216">
        <v>398</v>
      </c>
      <c r="I294" s="216">
        <v>425</v>
      </c>
      <c r="J294" s="216">
        <v>589</v>
      </c>
      <c r="K294" s="227">
        <v>774</v>
      </c>
    </row>
    <row r="295" spans="2:11">
      <c r="B295" s="1264"/>
      <c r="C295" s="42"/>
      <c r="D295" s="218" t="s">
        <v>330</v>
      </c>
      <c r="E295" s="89" t="s">
        <v>226</v>
      </c>
      <c r="F295" s="216">
        <v>1279</v>
      </c>
      <c r="G295" s="216">
        <v>137</v>
      </c>
      <c r="H295" s="216">
        <v>168</v>
      </c>
      <c r="I295" s="216">
        <v>185</v>
      </c>
      <c r="J295" s="216">
        <v>328</v>
      </c>
      <c r="K295" s="227">
        <v>461</v>
      </c>
    </row>
    <row r="296" spans="2:11">
      <c r="B296" s="1264"/>
      <c r="C296" s="42"/>
      <c r="D296" s="218" t="s">
        <v>104</v>
      </c>
      <c r="E296" s="89" t="s">
        <v>226</v>
      </c>
      <c r="F296" s="216">
        <v>406</v>
      </c>
      <c r="G296" s="216">
        <v>47</v>
      </c>
      <c r="H296" s="216">
        <v>60</v>
      </c>
      <c r="I296" s="216">
        <v>51</v>
      </c>
      <c r="J296" s="216">
        <v>100</v>
      </c>
      <c r="K296" s="227">
        <v>148</v>
      </c>
    </row>
    <row r="297" spans="2:11" ht="14.25" thickBot="1">
      <c r="B297" s="1264"/>
      <c r="C297" s="215"/>
      <c r="D297" s="214" t="s">
        <v>331</v>
      </c>
      <c r="E297" s="722" t="s">
        <v>226</v>
      </c>
      <c r="F297" s="212">
        <v>4688</v>
      </c>
      <c r="G297" s="212">
        <v>1513</v>
      </c>
      <c r="H297" s="212">
        <v>1020</v>
      </c>
      <c r="I297" s="212">
        <v>782</v>
      </c>
      <c r="J297" s="212">
        <v>815</v>
      </c>
      <c r="K297" s="228">
        <v>558</v>
      </c>
    </row>
    <row r="298" spans="2:11">
      <c r="B298" s="1264"/>
      <c r="C298" s="222" t="s">
        <v>1818</v>
      </c>
      <c r="D298" s="485"/>
      <c r="E298" s="719" t="s">
        <v>227</v>
      </c>
      <c r="F298" s="221">
        <v>100</v>
      </c>
      <c r="G298" s="221">
        <v>100</v>
      </c>
      <c r="H298" s="221">
        <v>100</v>
      </c>
      <c r="I298" s="221">
        <v>100</v>
      </c>
      <c r="J298" s="221">
        <v>100</v>
      </c>
      <c r="K298" s="682">
        <v>100</v>
      </c>
    </row>
    <row r="299" spans="2:11">
      <c r="B299" s="1264"/>
      <c r="C299" s="42"/>
      <c r="D299" s="505" t="s">
        <v>325</v>
      </c>
      <c r="E299" s="89" t="s">
        <v>227</v>
      </c>
      <c r="F299" s="217">
        <v>3.6</v>
      </c>
      <c r="G299" s="217">
        <v>7.9</v>
      </c>
      <c r="H299" s="217">
        <v>4</v>
      </c>
      <c r="I299" s="217">
        <v>3.1</v>
      </c>
      <c r="J299" s="217">
        <v>2</v>
      </c>
      <c r="K299" s="677">
        <v>1.4</v>
      </c>
    </row>
    <row r="300" spans="2:11">
      <c r="B300" s="1264"/>
      <c r="C300" s="42"/>
      <c r="D300" s="218" t="s">
        <v>326</v>
      </c>
      <c r="E300" s="89" t="s">
        <v>227</v>
      </c>
      <c r="F300" s="217">
        <v>15.7</v>
      </c>
      <c r="G300" s="217">
        <v>18.7</v>
      </c>
      <c r="H300" s="217">
        <v>18.600000000000001</v>
      </c>
      <c r="I300" s="217">
        <v>16.399999999999999</v>
      </c>
      <c r="J300" s="217">
        <v>14.6</v>
      </c>
      <c r="K300" s="677">
        <v>10.7</v>
      </c>
    </row>
    <row r="301" spans="2:11">
      <c r="B301" s="1264"/>
      <c r="C301" s="42"/>
      <c r="D301" s="218" t="s">
        <v>327</v>
      </c>
      <c r="E301" s="89" t="s">
        <v>227</v>
      </c>
      <c r="F301" s="217">
        <v>28.9</v>
      </c>
      <c r="G301" s="217">
        <v>22.7</v>
      </c>
      <c r="H301" s="217">
        <v>29.2</v>
      </c>
      <c r="I301" s="217">
        <v>30.7</v>
      </c>
      <c r="J301" s="217">
        <v>31.7</v>
      </c>
      <c r="K301" s="677">
        <v>29.9</v>
      </c>
    </row>
    <row r="302" spans="2:11">
      <c r="B302" s="1264"/>
      <c r="C302" s="42"/>
      <c r="D302" s="218" t="s">
        <v>328</v>
      </c>
      <c r="E302" s="89" t="s">
        <v>227</v>
      </c>
      <c r="F302" s="217">
        <v>16.600000000000001</v>
      </c>
      <c r="G302" s="217">
        <v>10.7</v>
      </c>
      <c r="H302" s="217">
        <v>15.2</v>
      </c>
      <c r="I302" s="217">
        <v>17.2</v>
      </c>
      <c r="J302" s="217">
        <v>18.600000000000001</v>
      </c>
      <c r="K302" s="677">
        <v>20.9</v>
      </c>
    </row>
    <row r="303" spans="2:11">
      <c r="B303" s="1264"/>
      <c r="C303" s="42"/>
      <c r="D303" s="505" t="s">
        <v>329</v>
      </c>
      <c r="E303" s="89" t="s">
        <v>227</v>
      </c>
      <c r="F303" s="217">
        <v>9.6999999999999993</v>
      </c>
      <c r="G303" s="217">
        <v>4.8</v>
      </c>
      <c r="H303" s="217">
        <v>8</v>
      </c>
      <c r="I303" s="217">
        <v>9.6</v>
      </c>
      <c r="J303" s="217">
        <v>10.7</v>
      </c>
      <c r="K303" s="677">
        <v>14.8</v>
      </c>
    </row>
    <row r="304" spans="2:11">
      <c r="B304" s="1264"/>
      <c r="C304" s="42"/>
      <c r="D304" s="218" t="s">
        <v>330</v>
      </c>
      <c r="E304" s="89" t="s">
        <v>227</v>
      </c>
      <c r="F304" s="217">
        <v>5.0999999999999996</v>
      </c>
      <c r="G304" s="217">
        <v>2.8</v>
      </c>
      <c r="H304" s="217">
        <v>3.4</v>
      </c>
      <c r="I304" s="217">
        <v>4.2</v>
      </c>
      <c r="J304" s="217">
        <v>5.9</v>
      </c>
      <c r="K304" s="677">
        <v>8.8000000000000007</v>
      </c>
    </row>
    <row r="305" spans="2:11">
      <c r="B305" s="1264"/>
      <c r="C305" s="42"/>
      <c r="D305" s="218" t="s">
        <v>104</v>
      </c>
      <c r="E305" s="89" t="s">
        <v>227</v>
      </c>
      <c r="F305" s="217">
        <v>1.6</v>
      </c>
      <c r="G305" s="217">
        <v>1</v>
      </c>
      <c r="H305" s="217">
        <v>1.2</v>
      </c>
      <c r="I305" s="217">
        <v>1.2</v>
      </c>
      <c r="J305" s="217">
        <v>1.8</v>
      </c>
      <c r="K305" s="677">
        <v>2.8</v>
      </c>
    </row>
    <row r="306" spans="2:11" ht="14.25" thickBot="1">
      <c r="B306" s="1264"/>
      <c r="C306" s="215"/>
      <c r="D306" s="214" t="s">
        <v>331</v>
      </c>
      <c r="E306" s="722" t="s">
        <v>227</v>
      </c>
      <c r="F306" s="213">
        <v>18.8</v>
      </c>
      <c r="G306" s="213">
        <v>31.3</v>
      </c>
      <c r="H306" s="213">
        <v>20.399999999999999</v>
      </c>
      <c r="I306" s="213">
        <v>17.7</v>
      </c>
      <c r="J306" s="213">
        <v>14.8</v>
      </c>
      <c r="K306" s="683">
        <v>10.7</v>
      </c>
    </row>
    <row r="307" spans="2:11">
      <c r="B307" s="1264"/>
      <c r="C307" s="222" t="s">
        <v>1819</v>
      </c>
      <c r="D307" s="485"/>
      <c r="E307" s="719" t="s">
        <v>227</v>
      </c>
      <c r="F307" s="221">
        <v>100</v>
      </c>
      <c r="G307" s="221">
        <v>19.3</v>
      </c>
      <c r="H307" s="221">
        <v>20</v>
      </c>
      <c r="I307" s="221">
        <v>17.7</v>
      </c>
      <c r="J307" s="221">
        <v>22.1</v>
      </c>
      <c r="K307" s="682">
        <v>20.9</v>
      </c>
    </row>
    <row r="308" spans="2:11">
      <c r="B308" s="1264"/>
      <c r="C308" s="42"/>
      <c r="D308" s="505" t="s">
        <v>325</v>
      </c>
      <c r="E308" s="89" t="s">
        <v>227</v>
      </c>
      <c r="F308" s="217">
        <v>100</v>
      </c>
      <c r="G308" s="217">
        <v>42.3</v>
      </c>
      <c r="H308" s="217">
        <v>22.3</v>
      </c>
      <c r="I308" s="217">
        <v>15</v>
      </c>
      <c r="J308" s="217">
        <v>12.2</v>
      </c>
      <c r="K308" s="677">
        <v>8.1</v>
      </c>
    </row>
    <row r="309" spans="2:11">
      <c r="B309" s="1264"/>
      <c r="C309" s="42"/>
      <c r="D309" s="218" t="s">
        <v>326</v>
      </c>
      <c r="E309" s="89" t="s">
        <v>227</v>
      </c>
      <c r="F309" s="217">
        <v>100</v>
      </c>
      <c r="G309" s="217">
        <v>23</v>
      </c>
      <c r="H309" s="217">
        <v>23.6</v>
      </c>
      <c r="I309" s="217">
        <v>18.600000000000001</v>
      </c>
      <c r="J309" s="217">
        <v>20.5</v>
      </c>
      <c r="K309" s="677">
        <v>14.3</v>
      </c>
    </row>
    <row r="310" spans="2:11">
      <c r="B310" s="1264"/>
      <c r="C310" s="42"/>
      <c r="D310" s="218" t="s">
        <v>327</v>
      </c>
      <c r="E310" s="89" t="s">
        <v>227</v>
      </c>
      <c r="F310" s="217">
        <v>100</v>
      </c>
      <c r="G310" s="217">
        <v>15.2</v>
      </c>
      <c r="H310" s="217">
        <v>20.2</v>
      </c>
      <c r="I310" s="217">
        <v>18.8</v>
      </c>
      <c r="J310" s="217">
        <v>24.2</v>
      </c>
      <c r="K310" s="677">
        <v>21.6</v>
      </c>
    </row>
    <row r="311" spans="2:11">
      <c r="B311" s="1264"/>
      <c r="C311" s="42"/>
      <c r="D311" s="218" t="s">
        <v>328</v>
      </c>
      <c r="E311" s="89" t="s">
        <v>227</v>
      </c>
      <c r="F311" s="217">
        <v>100</v>
      </c>
      <c r="G311" s="217">
        <v>12.4</v>
      </c>
      <c r="H311" s="217">
        <v>18.2</v>
      </c>
      <c r="I311" s="217">
        <v>18.3</v>
      </c>
      <c r="J311" s="217">
        <v>24.7</v>
      </c>
      <c r="K311" s="677">
        <v>26.4</v>
      </c>
    </row>
    <row r="312" spans="2:11">
      <c r="B312" s="1264"/>
      <c r="C312" s="42"/>
      <c r="D312" s="505" t="s">
        <v>329</v>
      </c>
      <c r="E312" s="89" t="s">
        <v>227</v>
      </c>
      <c r="F312" s="217">
        <v>100</v>
      </c>
      <c r="G312" s="217">
        <v>9.6</v>
      </c>
      <c r="H312" s="217">
        <v>16.5</v>
      </c>
      <c r="I312" s="217">
        <v>17.600000000000001</v>
      </c>
      <c r="J312" s="217">
        <v>24.3</v>
      </c>
      <c r="K312" s="677">
        <v>32</v>
      </c>
    </row>
    <row r="313" spans="2:11">
      <c r="B313" s="1264"/>
      <c r="C313" s="42"/>
      <c r="D313" s="218" t="s">
        <v>330</v>
      </c>
      <c r="E313" s="89" t="s">
        <v>227</v>
      </c>
      <c r="F313" s="217">
        <v>100</v>
      </c>
      <c r="G313" s="217">
        <v>10.7</v>
      </c>
      <c r="H313" s="217">
        <v>13.1</v>
      </c>
      <c r="I313" s="217">
        <v>14.5</v>
      </c>
      <c r="J313" s="217">
        <v>25.6</v>
      </c>
      <c r="K313" s="677">
        <v>36</v>
      </c>
    </row>
    <row r="314" spans="2:11">
      <c r="B314" s="1264"/>
      <c r="C314" s="42"/>
      <c r="D314" s="218" t="s">
        <v>104</v>
      </c>
      <c r="E314" s="89" t="s">
        <v>227</v>
      </c>
      <c r="F314" s="217">
        <v>100</v>
      </c>
      <c r="G314" s="217">
        <v>11.6</v>
      </c>
      <c r="H314" s="217">
        <v>14.8</v>
      </c>
      <c r="I314" s="217">
        <v>12.6</v>
      </c>
      <c r="J314" s="217">
        <v>24.6</v>
      </c>
      <c r="K314" s="677">
        <v>36.5</v>
      </c>
    </row>
    <row r="315" spans="2:11" ht="14.25" thickBot="1">
      <c r="B315" s="1265"/>
      <c r="C315" s="215"/>
      <c r="D315" s="214" t="s">
        <v>331</v>
      </c>
      <c r="E315" s="722" t="s">
        <v>227</v>
      </c>
      <c r="F315" s="213">
        <v>100</v>
      </c>
      <c r="G315" s="213">
        <v>32.299999999999997</v>
      </c>
      <c r="H315" s="213">
        <v>21.8</v>
      </c>
      <c r="I315" s="213">
        <v>16.7</v>
      </c>
      <c r="J315" s="213">
        <v>17.399999999999999</v>
      </c>
      <c r="K315" s="683">
        <v>11.9</v>
      </c>
    </row>
    <row r="316" spans="2:11" ht="13.5" customHeight="1">
      <c r="B316" s="1276" t="s">
        <v>1820</v>
      </c>
      <c r="C316" s="222" t="s">
        <v>8</v>
      </c>
      <c r="D316" s="1133"/>
      <c r="E316" s="719" t="s">
        <v>226</v>
      </c>
      <c r="F316" s="220">
        <v>25000</v>
      </c>
      <c r="G316" s="220">
        <v>4827</v>
      </c>
      <c r="H316" s="220">
        <v>4991</v>
      </c>
      <c r="I316" s="220">
        <v>4426</v>
      </c>
      <c r="J316" s="220">
        <v>5522</v>
      </c>
      <c r="K316" s="219">
        <v>5234</v>
      </c>
    </row>
    <row r="317" spans="2:11" ht="13.5" customHeight="1">
      <c r="B317" s="1277"/>
      <c r="C317" s="42"/>
      <c r="D317" s="1129" t="s">
        <v>332</v>
      </c>
      <c r="E317" s="89" t="s">
        <v>226</v>
      </c>
      <c r="F317" s="216">
        <v>3395</v>
      </c>
      <c r="G317" s="216">
        <v>1158</v>
      </c>
      <c r="H317" s="216">
        <v>907</v>
      </c>
      <c r="I317" s="216">
        <v>618</v>
      </c>
      <c r="J317" s="216">
        <v>443</v>
      </c>
      <c r="K317" s="227">
        <v>269</v>
      </c>
    </row>
    <row r="318" spans="2:11" ht="13.5" customHeight="1">
      <c r="B318" s="1277"/>
      <c r="C318" s="42"/>
      <c r="D318" s="218" t="s">
        <v>326</v>
      </c>
      <c r="E318" s="89" t="s">
        <v>226</v>
      </c>
      <c r="F318" s="216">
        <v>3765</v>
      </c>
      <c r="G318" s="216">
        <v>578</v>
      </c>
      <c r="H318" s="216">
        <v>809</v>
      </c>
      <c r="I318" s="216">
        <v>766</v>
      </c>
      <c r="J318" s="216">
        <v>936</v>
      </c>
      <c r="K318" s="227">
        <v>676</v>
      </c>
    </row>
    <row r="319" spans="2:11" ht="13.5" customHeight="1">
      <c r="B319" s="1277"/>
      <c r="C319" s="42"/>
      <c r="D319" s="218" t="s">
        <v>327</v>
      </c>
      <c r="E319" s="89" t="s">
        <v>226</v>
      </c>
      <c r="F319" s="216">
        <v>2476</v>
      </c>
      <c r="G319" s="216">
        <v>316</v>
      </c>
      <c r="H319" s="216">
        <v>499</v>
      </c>
      <c r="I319" s="216">
        <v>445</v>
      </c>
      <c r="J319" s="216">
        <v>624</v>
      </c>
      <c r="K319" s="227">
        <v>592</v>
      </c>
    </row>
    <row r="320" spans="2:11" ht="13.5" customHeight="1">
      <c r="B320" s="1277"/>
      <c r="C320" s="42"/>
      <c r="D320" s="218" t="s">
        <v>328</v>
      </c>
      <c r="E320" s="89" t="s">
        <v>226</v>
      </c>
      <c r="F320" s="216">
        <v>1330</v>
      </c>
      <c r="G320" s="216">
        <v>176</v>
      </c>
      <c r="H320" s="216">
        <v>245</v>
      </c>
      <c r="I320" s="216">
        <v>242</v>
      </c>
      <c r="J320" s="216">
        <v>325</v>
      </c>
      <c r="K320" s="227">
        <v>342</v>
      </c>
    </row>
    <row r="321" spans="2:11" ht="13.5" customHeight="1">
      <c r="B321" s="1277"/>
      <c r="C321" s="42"/>
      <c r="D321" s="1129" t="s">
        <v>329</v>
      </c>
      <c r="E321" s="89" t="s">
        <v>226</v>
      </c>
      <c r="F321" s="216">
        <v>1185</v>
      </c>
      <c r="G321" s="216">
        <v>106</v>
      </c>
      <c r="H321" s="216">
        <v>220</v>
      </c>
      <c r="I321" s="216">
        <v>193</v>
      </c>
      <c r="J321" s="216">
        <v>299</v>
      </c>
      <c r="K321" s="227">
        <v>367</v>
      </c>
    </row>
    <row r="322" spans="2:11" ht="13.5" customHeight="1">
      <c r="B322" s="1277"/>
      <c r="C322" s="42"/>
      <c r="D322" s="218" t="s">
        <v>333</v>
      </c>
      <c r="E322" s="89" t="s">
        <v>226</v>
      </c>
      <c r="F322" s="216">
        <v>1752</v>
      </c>
      <c r="G322" s="216">
        <v>134</v>
      </c>
      <c r="H322" s="216">
        <v>251</v>
      </c>
      <c r="I322" s="216">
        <v>275</v>
      </c>
      <c r="J322" s="216">
        <v>476</v>
      </c>
      <c r="K322" s="227">
        <v>616</v>
      </c>
    </row>
    <row r="323" spans="2:11" ht="13.5" customHeight="1">
      <c r="B323" s="1277"/>
      <c r="C323" s="42"/>
      <c r="D323" s="218" t="s">
        <v>334</v>
      </c>
      <c r="E323" s="89" t="s">
        <v>226</v>
      </c>
      <c r="F323" s="216">
        <v>2865</v>
      </c>
      <c r="G323" s="216">
        <v>132</v>
      </c>
      <c r="H323" s="216">
        <v>276</v>
      </c>
      <c r="I323" s="216">
        <v>400</v>
      </c>
      <c r="J323" s="216">
        <v>805</v>
      </c>
      <c r="K323" s="227">
        <v>1252</v>
      </c>
    </row>
    <row r="324" spans="2:11" ht="14.25" customHeight="1">
      <c r="B324" s="1278"/>
      <c r="C324" s="46"/>
      <c r="D324" s="1131" t="s">
        <v>331</v>
      </c>
      <c r="E324" s="89" t="s">
        <v>226</v>
      </c>
      <c r="F324" s="216">
        <v>8232</v>
      </c>
      <c r="G324" s="216">
        <v>2227</v>
      </c>
      <c r="H324" s="216">
        <v>1784</v>
      </c>
      <c r="I324" s="216">
        <v>1487</v>
      </c>
      <c r="J324" s="216">
        <v>1614</v>
      </c>
      <c r="K324" s="227">
        <v>1120</v>
      </c>
    </row>
    <row r="325" spans="2:11">
      <c r="B325" s="1279" t="s">
        <v>1820</v>
      </c>
      <c r="C325" s="56" t="s">
        <v>1818</v>
      </c>
      <c r="D325" s="1132"/>
      <c r="E325" s="721" t="s">
        <v>227</v>
      </c>
      <c r="F325" s="687">
        <v>100</v>
      </c>
      <c r="G325" s="687">
        <v>100</v>
      </c>
      <c r="H325" s="687">
        <v>100</v>
      </c>
      <c r="I325" s="687">
        <v>100</v>
      </c>
      <c r="J325" s="687">
        <v>100</v>
      </c>
      <c r="K325" s="688">
        <v>100</v>
      </c>
    </row>
    <row r="326" spans="2:11">
      <c r="B326" s="1280"/>
      <c r="C326" s="56"/>
      <c r="D326" s="505" t="s">
        <v>332</v>
      </c>
      <c r="E326" s="89" t="s">
        <v>227</v>
      </c>
      <c r="F326" s="217">
        <v>13.6</v>
      </c>
      <c r="G326" s="217">
        <v>24</v>
      </c>
      <c r="H326" s="217">
        <v>18.2</v>
      </c>
      <c r="I326" s="217">
        <v>14</v>
      </c>
      <c r="J326" s="217">
        <v>8</v>
      </c>
      <c r="K326" s="677">
        <v>5.0999999999999996</v>
      </c>
    </row>
    <row r="327" spans="2:11">
      <c r="B327" s="1280"/>
      <c r="C327" s="56"/>
      <c r="D327" s="218" t="s">
        <v>326</v>
      </c>
      <c r="E327" s="89" t="s">
        <v>227</v>
      </c>
      <c r="F327" s="217">
        <v>15.1</v>
      </c>
      <c r="G327" s="217">
        <v>12</v>
      </c>
      <c r="H327" s="217">
        <v>16.2</v>
      </c>
      <c r="I327" s="217">
        <v>17.3</v>
      </c>
      <c r="J327" s="217">
        <v>17</v>
      </c>
      <c r="K327" s="677">
        <v>12.9</v>
      </c>
    </row>
    <row r="328" spans="2:11">
      <c r="B328" s="1280"/>
      <c r="C328" s="56"/>
      <c r="D328" s="218" t="s">
        <v>327</v>
      </c>
      <c r="E328" s="89" t="s">
        <v>227</v>
      </c>
      <c r="F328" s="217">
        <v>9.9</v>
      </c>
      <c r="G328" s="217">
        <v>6.5</v>
      </c>
      <c r="H328" s="217">
        <v>10</v>
      </c>
      <c r="I328" s="217">
        <v>10.1</v>
      </c>
      <c r="J328" s="217">
        <v>11.3</v>
      </c>
      <c r="K328" s="677">
        <v>11.3</v>
      </c>
    </row>
    <row r="329" spans="2:11">
      <c r="B329" s="1280"/>
      <c r="C329" s="56"/>
      <c r="D329" s="218" t="s">
        <v>328</v>
      </c>
      <c r="E329" s="89" t="s">
        <v>227</v>
      </c>
      <c r="F329" s="217">
        <v>5.3</v>
      </c>
      <c r="G329" s="217">
        <v>3.6</v>
      </c>
      <c r="H329" s="217">
        <v>4.9000000000000004</v>
      </c>
      <c r="I329" s="217">
        <v>5.5</v>
      </c>
      <c r="J329" s="217">
        <v>5.9</v>
      </c>
      <c r="K329" s="677">
        <v>6.5</v>
      </c>
    </row>
    <row r="330" spans="2:11">
      <c r="B330" s="1280"/>
      <c r="C330" s="56"/>
      <c r="D330" s="505" t="s">
        <v>329</v>
      </c>
      <c r="E330" s="89" t="s">
        <v>227</v>
      </c>
      <c r="F330" s="217">
        <v>4.7</v>
      </c>
      <c r="G330" s="217">
        <v>2.2000000000000002</v>
      </c>
      <c r="H330" s="217">
        <v>4.4000000000000004</v>
      </c>
      <c r="I330" s="217">
        <v>4.4000000000000004</v>
      </c>
      <c r="J330" s="217">
        <v>5.4</v>
      </c>
      <c r="K330" s="677">
        <v>7</v>
      </c>
    </row>
    <row r="331" spans="2:11">
      <c r="B331" s="1280"/>
      <c r="C331" s="56"/>
      <c r="D331" s="218" t="s">
        <v>333</v>
      </c>
      <c r="E331" s="89" t="s">
        <v>227</v>
      </c>
      <c r="F331" s="217">
        <v>7</v>
      </c>
      <c r="G331" s="217">
        <v>2.8</v>
      </c>
      <c r="H331" s="217">
        <v>5</v>
      </c>
      <c r="I331" s="217">
        <v>6.2</v>
      </c>
      <c r="J331" s="217">
        <v>8.6</v>
      </c>
      <c r="K331" s="677">
        <v>11.8</v>
      </c>
    </row>
    <row r="332" spans="2:11">
      <c r="B332" s="1280"/>
      <c r="C332" s="56"/>
      <c r="D332" s="218" t="s">
        <v>334</v>
      </c>
      <c r="E332" s="89" t="s">
        <v>227</v>
      </c>
      <c r="F332" s="217">
        <v>11.5</v>
      </c>
      <c r="G332" s="217">
        <v>2.7</v>
      </c>
      <c r="H332" s="217">
        <v>5.5</v>
      </c>
      <c r="I332" s="217">
        <v>9</v>
      </c>
      <c r="J332" s="217">
        <v>14.6</v>
      </c>
      <c r="K332" s="677">
        <v>23.9</v>
      </c>
    </row>
    <row r="333" spans="2:11" ht="14.25" thickBot="1">
      <c r="B333" s="1280"/>
      <c r="C333" s="639"/>
      <c r="D333" s="214" t="s">
        <v>331</v>
      </c>
      <c r="E333" s="722" t="s">
        <v>227</v>
      </c>
      <c r="F333" s="213">
        <v>32.9</v>
      </c>
      <c r="G333" s="213">
        <v>46.1</v>
      </c>
      <c r="H333" s="213">
        <v>35.700000000000003</v>
      </c>
      <c r="I333" s="213">
        <v>33.6</v>
      </c>
      <c r="J333" s="213">
        <v>29.2</v>
      </c>
      <c r="K333" s="683">
        <v>21.4</v>
      </c>
    </row>
    <row r="334" spans="2:11">
      <c r="B334" s="1280"/>
      <c r="C334" s="685" t="s">
        <v>1821</v>
      </c>
      <c r="D334" s="485"/>
      <c r="E334" s="719" t="s">
        <v>227</v>
      </c>
      <c r="F334" s="221">
        <v>100</v>
      </c>
      <c r="G334" s="221">
        <v>19.3</v>
      </c>
      <c r="H334" s="221">
        <v>20</v>
      </c>
      <c r="I334" s="221">
        <v>17.7</v>
      </c>
      <c r="J334" s="221">
        <v>22.1</v>
      </c>
      <c r="K334" s="682">
        <v>20.9</v>
      </c>
    </row>
    <row r="335" spans="2:11">
      <c r="B335" s="1280"/>
      <c r="C335" s="56"/>
      <c r="D335" s="505" t="s">
        <v>332</v>
      </c>
      <c r="E335" s="89" t="s">
        <v>227</v>
      </c>
      <c r="F335" s="217">
        <v>100</v>
      </c>
      <c r="G335" s="217">
        <v>34.1</v>
      </c>
      <c r="H335" s="217">
        <v>26.7</v>
      </c>
      <c r="I335" s="217">
        <v>18.2</v>
      </c>
      <c r="J335" s="217">
        <v>13</v>
      </c>
      <c r="K335" s="677">
        <v>7.9</v>
      </c>
    </row>
    <row r="336" spans="2:11">
      <c r="B336" s="1280"/>
      <c r="C336" s="56"/>
      <c r="D336" s="218" t="s">
        <v>326</v>
      </c>
      <c r="E336" s="89" t="s">
        <v>227</v>
      </c>
      <c r="F336" s="217">
        <v>100</v>
      </c>
      <c r="G336" s="217">
        <v>15.4</v>
      </c>
      <c r="H336" s="217">
        <v>21.5</v>
      </c>
      <c r="I336" s="217">
        <v>20.3</v>
      </c>
      <c r="J336" s="217">
        <v>24.9</v>
      </c>
      <c r="K336" s="677">
        <v>18</v>
      </c>
    </row>
    <row r="337" spans="2:16">
      <c r="B337" s="1280"/>
      <c r="C337" s="56"/>
      <c r="D337" s="218" t="s">
        <v>327</v>
      </c>
      <c r="E337" s="89" t="s">
        <v>227</v>
      </c>
      <c r="F337" s="217">
        <v>100</v>
      </c>
      <c r="G337" s="217">
        <v>12.8</v>
      </c>
      <c r="H337" s="217">
        <v>20.2</v>
      </c>
      <c r="I337" s="217">
        <v>18</v>
      </c>
      <c r="J337" s="217">
        <v>25.2</v>
      </c>
      <c r="K337" s="677">
        <v>23.9</v>
      </c>
    </row>
    <row r="338" spans="2:16">
      <c r="B338" s="1280"/>
      <c r="C338" s="56"/>
      <c r="D338" s="218" t="s">
        <v>328</v>
      </c>
      <c r="E338" s="89" t="s">
        <v>227</v>
      </c>
      <c r="F338" s="217">
        <v>100</v>
      </c>
      <c r="G338" s="217">
        <v>13.2</v>
      </c>
      <c r="H338" s="217">
        <v>18.399999999999999</v>
      </c>
      <c r="I338" s="217">
        <v>18.2</v>
      </c>
      <c r="J338" s="217">
        <v>24.4</v>
      </c>
      <c r="K338" s="677">
        <v>25.7</v>
      </c>
    </row>
    <row r="339" spans="2:16">
      <c r="B339" s="1280"/>
      <c r="C339" s="56"/>
      <c r="D339" s="505" t="s">
        <v>329</v>
      </c>
      <c r="E339" s="89" t="s">
        <v>227</v>
      </c>
      <c r="F339" s="217">
        <v>100</v>
      </c>
      <c r="G339" s="217">
        <v>8.9</v>
      </c>
      <c r="H339" s="217">
        <v>18.600000000000001</v>
      </c>
      <c r="I339" s="217">
        <v>16.3</v>
      </c>
      <c r="J339" s="217">
        <v>25.2</v>
      </c>
      <c r="K339" s="677">
        <v>31</v>
      </c>
    </row>
    <row r="340" spans="2:16">
      <c r="B340" s="1280"/>
      <c r="C340" s="56"/>
      <c r="D340" s="218" t="s">
        <v>333</v>
      </c>
      <c r="E340" s="89" t="s">
        <v>227</v>
      </c>
      <c r="F340" s="217">
        <v>100</v>
      </c>
      <c r="G340" s="217">
        <v>7.6</v>
      </c>
      <c r="H340" s="217">
        <v>14.3</v>
      </c>
      <c r="I340" s="217">
        <v>15.7</v>
      </c>
      <c r="J340" s="217">
        <v>27.2</v>
      </c>
      <c r="K340" s="677">
        <v>35.200000000000003</v>
      </c>
    </row>
    <row r="341" spans="2:16">
      <c r="B341" s="1280"/>
      <c r="C341" s="56"/>
      <c r="D341" s="218" t="s">
        <v>334</v>
      </c>
      <c r="E341" s="89" t="s">
        <v>227</v>
      </c>
      <c r="F341" s="217">
        <v>100</v>
      </c>
      <c r="G341" s="217">
        <v>4.5999999999999996</v>
      </c>
      <c r="H341" s="217">
        <v>9.6</v>
      </c>
      <c r="I341" s="217">
        <v>14</v>
      </c>
      <c r="J341" s="217">
        <v>28.1</v>
      </c>
      <c r="K341" s="677">
        <v>43.7</v>
      </c>
    </row>
    <row r="342" spans="2:16" ht="14.25" thickBot="1">
      <c r="B342" s="1281"/>
      <c r="C342" s="639"/>
      <c r="D342" s="214" t="s">
        <v>331</v>
      </c>
      <c r="E342" s="722" t="s">
        <v>227</v>
      </c>
      <c r="F342" s="213">
        <v>100</v>
      </c>
      <c r="G342" s="213">
        <v>27.1</v>
      </c>
      <c r="H342" s="213">
        <v>21.7</v>
      </c>
      <c r="I342" s="213">
        <v>18.100000000000001</v>
      </c>
      <c r="J342" s="213">
        <v>19.600000000000001</v>
      </c>
      <c r="K342" s="683">
        <v>13.6</v>
      </c>
    </row>
    <row r="343" spans="2:16">
      <c r="B343" s="1258" t="s">
        <v>1447</v>
      </c>
      <c r="C343" s="222" t="s">
        <v>235</v>
      </c>
      <c r="D343" s="485"/>
      <c r="E343" s="719" t="s">
        <v>226</v>
      </c>
      <c r="F343" s="220">
        <v>25000</v>
      </c>
      <c r="G343" s="220">
        <v>4827</v>
      </c>
      <c r="H343" s="220">
        <v>4991</v>
      </c>
      <c r="I343" s="220">
        <v>4426</v>
      </c>
      <c r="J343" s="220">
        <v>5522</v>
      </c>
      <c r="K343" s="219">
        <v>5234</v>
      </c>
    </row>
    <row r="344" spans="2:16">
      <c r="B344" s="1259"/>
      <c r="C344" s="42"/>
      <c r="D344" s="505" t="s">
        <v>335</v>
      </c>
      <c r="E344" s="89" t="s">
        <v>226</v>
      </c>
      <c r="F344" s="216">
        <v>8728</v>
      </c>
      <c r="G344" s="216">
        <v>975</v>
      </c>
      <c r="H344" s="216">
        <v>1242</v>
      </c>
      <c r="I344" s="216">
        <v>1335</v>
      </c>
      <c r="J344" s="216">
        <v>2219</v>
      </c>
      <c r="K344" s="227">
        <v>2957</v>
      </c>
    </row>
    <row r="345" spans="2:16">
      <c r="B345" s="1259"/>
      <c r="C345" s="42"/>
      <c r="D345" s="218" t="s">
        <v>336</v>
      </c>
      <c r="E345" s="89" t="s">
        <v>226</v>
      </c>
      <c r="F345" s="216">
        <v>4885</v>
      </c>
      <c r="G345" s="216">
        <v>535</v>
      </c>
      <c r="H345" s="216">
        <v>862</v>
      </c>
      <c r="I345" s="216">
        <v>936</v>
      </c>
      <c r="J345" s="216">
        <v>1332</v>
      </c>
      <c r="K345" s="227">
        <v>1220</v>
      </c>
    </row>
    <row r="346" spans="2:16">
      <c r="B346" s="1259"/>
      <c r="C346" s="42"/>
      <c r="D346" s="218" t="s">
        <v>337</v>
      </c>
      <c r="E346" s="89" t="s">
        <v>226</v>
      </c>
      <c r="F346" s="216">
        <v>2084</v>
      </c>
      <c r="G346" s="216">
        <v>335</v>
      </c>
      <c r="H346" s="216">
        <v>477</v>
      </c>
      <c r="I346" s="216">
        <v>415</v>
      </c>
      <c r="J346" s="216">
        <v>514</v>
      </c>
      <c r="K346" s="227">
        <v>343</v>
      </c>
    </row>
    <row r="347" spans="2:16">
      <c r="B347" s="1259"/>
      <c r="C347" s="42"/>
      <c r="D347" s="218" t="s">
        <v>338</v>
      </c>
      <c r="E347" s="89" t="s">
        <v>226</v>
      </c>
      <c r="F347" s="216">
        <v>4654</v>
      </c>
      <c r="G347" s="216">
        <v>899</v>
      </c>
      <c r="H347" s="216">
        <v>1205</v>
      </c>
      <c r="I347" s="216">
        <v>1016</v>
      </c>
      <c r="J347" s="216">
        <v>977</v>
      </c>
      <c r="K347" s="227">
        <v>557</v>
      </c>
    </row>
    <row r="348" spans="2:16">
      <c r="B348" s="1259"/>
      <c r="C348" s="42"/>
      <c r="D348" s="218" t="s">
        <v>339</v>
      </c>
      <c r="E348" s="89" t="s">
        <v>226</v>
      </c>
      <c r="F348" s="58">
        <v>4615</v>
      </c>
      <c r="G348" s="58">
        <v>2076</v>
      </c>
      <c r="H348" s="58">
        <v>1202</v>
      </c>
      <c r="I348" s="58">
        <v>718</v>
      </c>
      <c r="J348" s="58">
        <v>466</v>
      </c>
      <c r="K348" s="674">
        <v>153</v>
      </c>
    </row>
    <row r="349" spans="2:16" ht="14.25" thickBot="1">
      <c r="B349" s="1259"/>
      <c r="C349" s="215"/>
      <c r="D349" s="214" t="s">
        <v>340</v>
      </c>
      <c r="E349" s="724" t="s">
        <v>226</v>
      </c>
      <c r="F349" s="212">
        <v>34</v>
      </c>
      <c r="G349" s="212">
        <v>7</v>
      </c>
      <c r="H349" s="212">
        <v>3</v>
      </c>
      <c r="I349" s="212">
        <v>6</v>
      </c>
      <c r="J349" s="212">
        <v>14</v>
      </c>
      <c r="K349" s="228">
        <v>4</v>
      </c>
    </row>
    <row r="350" spans="2:16">
      <c r="B350" s="1259"/>
      <c r="C350" s="48" t="s">
        <v>1822</v>
      </c>
      <c r="D350" s="507"/>
      <c r="E350" s="89"/>
      <c r="F350" s="217">
        <v>100</v>
      </c>
      <c r="G350" s="217">
        <v>100</v>
      </c>
      <c r="H350" s="217">
        <v>100</v>
      </c>
      <c r="I350" s="217">
        <v>100</v>
      </c>
      <c r="J350" s="217">
        <v>100</v>
      </c>
      <c r="K350" s="677">
        <v>100</v>
      </c>
    </row>
    <row r="351" spans="2:16">
      <c r="B351" s="1259"/>
      <c r="C351" s="42"/>
      <c r="D351" s="505" t="s">
        <v>335</v>
      </c>
      <c r="E351" s="89" t="s">
        <v>227</v>
      </c>
      <c r="F351" s="217">
        <v>34.9</v>
      </c>
      <c r="G351" s="217">
        <v>20.2</v>
      </c>
      <c r="H351" s="217">
        <v>24.9</v>
      </c>
      <c r="I351" s="217">
        <v>30.2</v>
      </c>
      <c r="J351" s="217">
        <v>40.200000000000003</v>
      </c>
      <c r="K351" s="677">
        <v>56.5</v>
      </c>
      <c r="O351" s="8"/>
      <c r="P351" s="8"/>
    </row>
    <row r="352" spans="2:16">
      <c r="B352" s="1259"/>
      <c r="C352" s="42"/>
      <c r="D352" s="218" t="s">
        <v>236</v>
      </c>
      <c r="E352" s="89" t="s">
        <v>227</v>
      </c>
      <c r="F352" s="217">
        <v>19.5</v>
      </c>
      <c r="G352" s="217">
        <v>11.1</v>
      </c>
      <c r="H352" s="217">
        <v>17.3</v>
      </c>
      <c r="I352" s="217">
        <v>21.1</v>
      </c>
      <c r="J352" s="217">
        <v>24.1</v>
      </c>
      <c r="K352" s="677">
        <v>23.3</v>
      </c>
      <c r="O352" s="8"/>
      <c r="P352" s="8"/>
    </row>
    <row r="353" spans="2:16">
      <c r="B353" s="1259"/>
      <c r="C353" s="42"/>
      <c r="D353" s="218" t="s">
        <v>237</v>
      </c>
      <c r="E353" s="89" t="s">
        <v>227</v>
      </c>
      <c r="F353" s="217">
        <v>8.3000000000000007</v>
      </c>
      <c r="G353" s="217">
        <v>6.9</v>
      </c>
      <c r="H353" s="217">
        <v>9.6</v>
      </c>
      <c r="I353" s="217">
        <v>9.4</v>
      </c>
      <c r="J353" s="217">
        <v>9.3000000000000007</v>
      </c>
      <c r="K353" s="677">
        <v>6.6</v>
      </c>
      <c r="O353" s="8"/>
      <c r="P353" s="8"/>
    </row>
    <row r="354" spans="2:16">
      <c r="B354" s="1259"/>
      <c r="C354" s="42"/>
      <c r="D354" s="218" t="s">
        <v>238</v>
      </c>
      <c r="E354" s="89" t="s">
        <v>227</v>
      </c>
      <c r="F354" s="217">
        <v>18.600000000000001</v>
      </c>
      <c r="G354" s="217">
        <v>18.600000000000001</v>
      </c>
      <c r="H354" s="217">
        <v>24.1</v>
      </c>
      <c r="I354" s="217">
        <v>23</v>
      </c>
      <c r="J354" s="217">
        <v>17.7</v>
      </c>
      <c r="K354" s="677">
        <v>10.6</v>
      </c>
      <c r="O354" s="8"/>
      <c r="P354" s="8"/>
    </row>
    <row r="355" spans="2:16">
      <c r="B355" s="1259"/>
      <c r="C355" s="42"/>
      <c r="D355" s="218" t="s">
        <v>239</v>
      </c>
      <c r="E355" s="89" t="s">
        <v>227</v>
      </c>
      <c r="F355" s="680">
        <v>18.5</v>
      </c>
      <c r="G355" s="680">
        <v>43</v>
      </c>
      <c r="H355" s="217">
        <v>24.1</v>
      </c>
      <c r="I355" s="217">
        <v>16.2</v>
      </c>
      <c r="J355" s="217">
        <v>8.4</v>
      </c>
      <c r="K355" s="681">
        <v>2.9</v>
      </c>
      <c r="O355" s="8"/>
      <c r="P355" s="8"/>
    </row>
    <row r="356" spans="2:16" ht="14.25" thickBot="1">
      <c r="B356" s="1259"/>
      <c r="C356" s="215"/>
      <c r="D356" s="214" t="s">
        <v>240</v>
      </c>
      <c r="E356" s="724" t="s">
        <v>227</v>
      </c>
      <c r="F356" s="213">
        <v>0.1</v>
      </c>
      <c r="G356" s="213">
        <v>0.1</v>
      </c>
      <c r="H356" s="213">
        <v>0.1</v>
      </c>
      <c r="I356" s="213">
        <v>0.1</v>
      </c>
      <c r="J356" s="213">
        <v>0.3</v>
      </c>
      <c r="K356" s="683">
        <v>0.1</v>
      </c>
      <c r="O356" s="8"/>
      <c r="P356" s="8"/>
    </row>
    <row r="357" spans="2:16">
      <c r="B357" s="1259"/>
      <c r="C357" s="48" t="s">
        <v>1823</v>
      </c>
      <c r="D357" s="507"/>
      <c r="E357" s="89"/>
      <c r="F357" s="217">
        <v>100</v>
      </c>
      <c r="G357" s="217">
        <v>19.3</v>
      </c>
      <c r="H357" s="217">
        <v>20</v>
      </c>
      <c r="I357" s="217">
        <v>17.7</v>
      </c>
      <c r="J357" s="217">
        <v>22.1</v>
      </c>
      <c r="K357" s="677">
        <v>20.9</v>
      </c>
    </row>
    <row r="358" spans="2:16">
      <c r="B358" s="1259"/>
      <c r="C358" s="42"/>
      <c r="D358" s="505" t="s">
        <v>335</v>
      </c>
      <c r="E358" s="89" t="s">
        <v>227</v>
      </c>
      <c r="F358" s="217">
        <v>100</v>
      </c>
      <c r="G358" s="217">
        <v>11.2</v>
      </c>
      <c r="H358" s="217">
        <v>14.2</v>
      </c>
      <c r="I358" s="217">
        <v>15.3</v>
      </c>
      <c r="J358" s="217">
        <v>25.4</v>
      </c>
      <c r="K358" s="677">
        <v>33.9</v>
      </c>
      <c r="O358" s="8"/>
      <c r="P358" s="8"/>
    </row>
    <row r="359" spans="2:16">
      <c r="B359" s="1259"/>
      <c r="C359" s="42"/>
      <c r="D359" s="218" t="s">
        <v>236</v>
      </c>
      <c r="E359" s="89" t="s">
        <v>227</v>
      </c>
      <c r="F359" s="217">
        <v>100</v>
      </c>
      <c r="G359" s="217">
        <v>11</v>
      </c>
      <c r="H359" s="217">
        <v>17.600000000000001</v>
      </c>
      <c r="I359" s="217">
        <v>19.2</v>
      </c>
      <c r="J359" s="217">
        <v>27.3</v>
      </c>
      <c r="K359" s="677">
        <v>25</v>
      </c>
      <c r="O359" s="8"/>
      <c r="P359" s="8"/>
    </row>
    <row r="360" spans="2:16">
      <c r="B360" s="1259"/>
      <c r="C360" s="42"/>
      <c r="D360" s="218" t="s">
        <v>237</v>
      </c>
      <c r="E360" s="89" t="s">
        <v>227</v>
      </c>
      <c r="F360" s="217">
        <v>100</v>
      </c>
      <c r="G360" s="217">
        <v>16.100000000000001</v>
      </c>
      <c r="H360" s="217">
        <v>22.9</v>
      </c>
      <c r="I360" s="217">
        <v>19.899999999999999</v>
      </c>
      <c r="J360" s="217">
        <v>24.7</v>
      </c>
      <c r="K360" s="677">
        <v>16.5</v>
      </c>
      <c r="O360" s="8"/>
      <c r="P360" s="8"/>
    </row>
    <row r="361" spans="2:16">
      <c r="B361" s="1259"/>
      <c r="C361" s="42"/>
      <c r="D361" s="218" t="s">
        <v>238</v>
      </c>
      <c r="E361" s="89" t="s">
        <v>227</v>
      </c>
      <c r="F361" s="217">
        <v>100</v>
      </c>
      <c r="G361" s="217">
        <v>19.3</v>
      </c>
      <c r="H361" s="217">
        <v>25.9</v>
      </c>
      <c r="I361" s="217">
        <v>21.8</v>
      </c>
      <c r="J361" s="217">
        <v>21</v>
      </c>
      <c r="K361" s="677">
        <v>12</v>
      </c>
      <c r="O361" s="8"/>
      <c r="P361" s="8"/>
    </row>
    <row r="362" spans="2:16">
      <c r="B362" s="1259"/>
      <c r="C362" s="42"/>
      <c r="D362" s="218" t="s">
        <v>239</v>
      </c>
      <c r="E362" s="89" t="s">
        <v>227</v>
      </c>
      <c r="F362" s="680">
        <v>100</v>
      </c>
      <c r="G362" s="680">
        <v>45</v>
      </c>
      <c r="H362" s="217">
        <v>26</v>
      </c>
      <c r="I362" s="217">
        <v>15.6</v>
      </c>
      <c r="J362" s="217">
        <v>10.1</v>
      </c>
      <c r="K362" s="681">
        <v>3.3</v>
      </c>
      <c r="O362" s="8"/>
      <c r="P362" s="8"/>
    </row>
    <row r="363" spans="2:16" ht="14.25" thickBot="1">
      <c r="B363" s="1260"/>
      <c r="C363" s="215"/>
      <c r="D363" s="214" t="s">
        <v>240</v>
      </c>
      <c r="E363" s="724" t="s">
        <v>227</v>
      </c>
      <c r="F363" s="213">
        <v>100</v>
      </c>
      <c r="G363" s="213">
        <v>20.6</v>
      </c>
      <c r="H363" s="213">
        <v>8.8000000000000007</v>
      </c>
      <c r="I363" s="213">
        <v>17.600000000000001</v>
      </c>
      <c r="J363" s="213">
        <v>41.2</v>
      </c>
      <c r="K363" s="683">
        <v>11.8</v>
      </c>
      <c r="O363" s="8"/>
      <c r="P363" s="8"/>
    </row>
    <row r="364" spans="2:16" ht="17.25" hidden="1">
      <c r="B364" s="718"/>
      <c r="C364" s="42"/>
      <c r="D364" s="510"/>
      <c r="E364" s="725"/>
      <c r="F364" s="552">
        <f t="shared" ref="F364:I364" si="0">+SUM(F358:F363)</f>
        <v>600</v>
      </c>
      <c r="G364" s="552">
        <v>123.19999999999999</v>
      </c>
      <c r="H364" s="552">
        <v>115.39999999999999</v>
      </c>
      <c r="I364" s="552">
        <f t="shared" si="0"/>
        <v>109.4</v>
      </c>
      <c r="J364" s="552">
        <v>149.69999999999999</v>
      </c>
      <c r="K364" s="686">
        <v>102.5</v>
      </c>
    </row>
    <row r="365" spans="2:16" ht="17.25" hidden="1">
      <c r="B365" s="718"/>
      <c r="C365" s="42"/>
      <c r="D365" s="510"/>
      <c r="E365" s="725"/>
      <c r="F365" s="552"/>
      <c r="G365" s="552"/>
      <c r="H365" s="552"/>
      <c r="I365" s="552"/>
      <c r="J365" s="552"/>
      <c r="K365" s="686"/>
    </row>
    <row r="366" spans="2:16" ht="17.25" hidden="1">
      <c r="B366" s="718"/>
      <c r="C366" s="42"/>
      <c r="D366" s="510"/>
      <c r="E366" s="725"/>
      <c r="F366" s="552"/>
      <c r="G366" s="552"/>
      <c r="H366" s="552"/>
      <c r="I366" s="552"/>
      <c r="J366" s="552"/>
      <c r="K366" s="686"/>
    </row>
    <row r="367" spans="2:16" ht="14.25" customHeight="1">
      <c r="B367" s="1263" t="s">
        <v>241</v>
      </c>
      <c r="C367" s="48" t="s">
        <v>235</v>
      </c>
      <c r="D367" s="507"/>
      <c r="E367" s="89" t="s">
        <v>226</v>
      </c>
      <c r="F367" s="216">
        <v>25000</v>
      </c>
      <c r="G367" s="216">
        <v>4827</v>
      </c>
      <c r="H367" s="216">
        <v>4991</v>
      </c>
      <c r="I367" s="216">
        <v>4426</v>
      </c>
      <c r="J367" s="216">
        <v>5522</v>
      </c>
      <c r="K367" s="227">
        <v>5234</v>
      </c>
    </row>
    <row r="368" spans="2:16" ht="13.5" customHeight="1">
      <c r="B368" s="1263"/>
      <c r="C368" s="42"/>
      <c r="D368" s="505" t="s">
        <v>341</v>
      </c>
      <c r="E368" s="89" t="s">
        <v>226</v>
      </c>
      <c r="F368" s="216">
        <v>706</v>
      </c>
      <c r="G368" s="216">
        <v>289</v>
      </c>
      <c r="H368" s="216">
        <v>181</v>
      </c>
      <c r="I368" s="216">
        <v>117</v>
      </c>
      <c r="J368" s="216">
        <v>81</v>
      </c>
      <c r="K368" s="227">
        <v>38</v>
      </c>
    </row>
    <row r="369" spans="2:11">
      <c r="B369" s="1263"/>
      <c r="C369" s="42"/>
      <c r="D369" s="218" t="s">
        <v>342</v>
      </c>
      <c r="E369" s="89" t="s">
        <v>226</v>
      </c>
      <c r="F369" s="216">
        <v>8106</v>
      </c>
      <c r="G369" s="216">
        <v>1799</v>
      </c>
      <c r="H369" s="216">
        <v>1866</v>
      </c>
      <c r="I369" s="216">
        <v>1508</v>
      </c>
      <c r="J369" s="216">
        <v>1696</v>
      </c>
      <c r="K369" s="227">
        <v>1237</v>
      </c>
    </row>
    <row r="370" spans="2:11">
      <c r="B370" s="1264"/>
      <c r="C370" s="42"/>
      <c r="D370" s="218" t="s">
        <v>343</v>
      </c>
      <c r="E370" s="89" t="s">
        <v>226</v>
      </c>
      <c r="F370" s="216">
        <v>2627</v>
      </c>
      <c r="G370" s="216">
        <v>655</v>
      </c>
      <c r="H370" s="216">
        <v>630</v>
      </c>
      <c r="I370" s="216">
        <v>514</v>
      </c>
      <c r="J370" s="216">
        <v>502</v>
      </c>
      <c r="K370" s="227">
        <v>326</v>
      </c>
    </row>
    <row r="371" spans="2:11">
      <c r="B371" s="1264"/>
      <c r="C371" s="42"/>
      <c r="D371" s="218" t="s">
        <v>344</v>
      </c>
      <c r="E371" s="89" t="s">
        <v>226</v>
      </c>
      <c r="F371" s="216">
        <v>2823</v>
      </c>
      <c r="G371" s="216">
        <v>520</v>
      </c>
      <c r="H371" s="216">
        <v>607</v>
      </c>
      <c r="I371" s="216">
        <v>546</v>
      </c>
      <c r="J371" s="216">
        <v>669</v>
      </c>
      <c r="K371" s="227">
        <v>481</v>
      </c>
    </row>
    <row r="372" spans="2:11">
      <c r="B372" s="1264"/>
      <c r="C372" s="42"/>
      <c r="D372" s="218" t="s">
        <v>345</v>
      </c>
      <c r="E372" s="89" t="s">
        <v>226</v>
      </c>
      <c r="F372" s="216">
        <v>9649</v>
      </c>
      <c r="G372" s="216">
        <v>1420</v>
      </c>
      <c r="H372" s="216">
        <v>1552</v>
      </c>
      <c r="I372" s="216">
        <v>1591</v>
      </c>
      <c r="J372" s="216">
        <v>2352</v>
      </c>
      <c r="K372" s="227">
        <v>2734</v>
      </c>
    </row>
    <row r="373" spans="2:11">
      <c r="B373" s="1264"/>
      <c r="C373" s="42"/>
      <c r="D373" s="218" t="s">
        <v>125</v>
      </c>
      <c r="E373" s="89" t="s">
        <v>226</v>
      </c>
      <c r="F373" s="216">
        <v>1051</v>
      </c>
      <c r="G373" s="216">
        <v>128</v>
      </c>
      <c r="H373" s="216">
        <v>151</v>
      </c>
      <c r="I373" s="216">
        <v>143</v>
      </c>
      <c r="J373" s="216">
        <v>217</v>
      </c>
      <c r="K373" s="227">
        <v>412</v>
      </c>
    </row>
    <row r="374" spans="2:11" ht="14.25" thickBot="1">
      <c r="B374" s="1264"/>
      <c r="C374" s="42"/>
      <c r="D374" s="499" t="s">
        <v>346</v>
      </c>
      <c r="E374" s="723" t="s">
        <v>226</v>
      </c>
      <c r="F374" s="58">
        <v>38</v>
      </c>
      <c r="G374" s="58">
        <v>16</v>
      </c>
      <c r="H374" s="58">
        <v>4</v>
      </c>
      <c r="I374" s="58">
        <v>7</v>
      </c>
      <c r="J374" s="58">
        <v>5</v>
      </c>
      <c r="K374" s="674">
        <v>6</v>
      </c>
    </row>
    <row r="375" spans="2:11" ht="14.25" customHeight="1">
      <c r="B375" s="1264"/>
      <c r="C375" s="685" t="s">
        <v>1822</v>
      </c>
      <c r="D375" s="485"/>
      <c r="E375" s="719" t="s">
        <v>227</v>
      </c>
      <c r="F375" s="221">
        <v>100</v>
      </c>
      <c r="G375" s="221">
        <v>100</v>
      </c>
      <c r="H375" s="221">
        <v>100</v>
      </c>
      <c r="I375" s="221">
        <v>100</v>
      </c>
      <c r="J375" s="221">
        <v>100</v>
      </c>
      <c r="K375" s="682">
        <v>100</v>
      </c>
    </row>
    <row r="376" spans="2:11">
      <c r="B376" s="1264"/>
      <c r="C376" s="56"/>
      <c r="D376" s="505" t="s">
        <v>341</v>
      </c>
      <c r="E376" s="89" t="s">
        <v>227</v>
      </c>
      <c r="F376" s="217">
        <v>2.8</v>
      </c>
      <c r="G376" s="217">
        <v>6</v>
      </c>
      <c r="H376" s="217">
        <v>3.6</v>
      </c>
      <c r="I376" s="217">
        <v>2.6</v>
      </c>
      <c r="J376" s="217">
        <v>1.5</v>
      </c>
      <c r="K376" s="677">
        <v>0.7</v>
      </c>
    </row>
    <row r="377" spans="2:11">
      <c r="B377" s="1264"/>
      <c r="C377" s="56"/>
      <c r="D377" s="218" t="s">
        <v>342</v>
      </c>
      <c r="E377" s="89" t="s">
        <v>227</v>
      </c>
      <c r="F377" s="217">
        <v>32.4</v>
      </c>
      <c r="G377" s="217">
        <v>37.299999999999997</v>
      </c>
      <c r="H377" s="217">
        <v>37.4</v>
      </c>
      <c r="I377" s="217">
        <v>34.1</v>
      </c>
      <c r="J377" s="217">
        <v>30.7</v>
      </c>
      <c r="K377" s="677">
        <v>23.6</v>
      </c>
    </row>
    <row r="378" spans="2:11">
      <c r="B378" s="1264"/>
      <c r="C378" s="56"/>
      <c r="D378" s="218" t="s">
        <v>343</v>
      </c>
      <c r="E378" s="89" t="s">
        <v>227</v>
      </c>
      <c r="F378" s="217">
        <v>10.5</v>
      </c>
      <c r="G378" s="217">
        <v>13.6</v>
      </c>
      <c r="H378" s="217">
        <v>12.6</v>
      </c>
      <c r="I378" s="217">
        <v>11.6</v>
      </c>
      <c r="J378" s="217">
        <v>9.1</v>
      </c>
      <c r="K378" s="677">
        <v>6.2</v>
      </c>
    </row>
    <row r="379" spans="2:11">
      <c r="B379" s="1264"/>
      <c r="C379" s="56"/>
      <c r="D379" s="218" t="s">
        <v>344</v>
      </c>
      <c r="E379" s="89" t="s">
        <v>227</v>
      </c>
      <c r="F379" s="217">
        <v>11.3</v>
      </c>
      <c r="G379" s="217">
        <v>10.8</v>
      </c>
      <c r="H379" s="217">
        <v>12.2</v>
      </c>
      <c r="I379" s="217">
        <v>12.3</v>
      </c>
      <c r="J379" s="217">
        <v>12.1</v>
      </c>
      <c r="K379" s="677">
        <v>9.1999999999999993</v>
      </c>
    </row>
    <row r="380" spans="2:11">
      <c r="B380" s="1264"/>
      <c r="C380" s="56"/>
      <c r="D380" s="218" t="s">
        <v>345</v>
      </c>
      <c r="E380" s="89" t="s">
        <v>227</v>
      </c>
      <c r="F380" s="217">
        <v>38.6</v>
      </c>
      <c r="G380" s="217">
        <v>29.4</v>
      </c>
      <c r="H380" s="217">
        <v>31.1</v>
      </c>
      <c r="I380" s="217">
        <v>35.9</v>
      </c>
      <c r="J380" s="217">
        <v>42.6</v>
      </c>
      <c r="K380" s="677">
        <v>52.2</v>
      </c>
    </row>
    <row r="381" spans="2:11">
      <c r="B381" s="1264"/>
      <c r="C381" s="56"/>
      <c r="D381" s="218" t="s">
        <v>125</v>
      </c>
      <c r="E381" s="89" t="s">
        <v>227</v>
      </c>
      <c r="F381" s="217">
        <v>4.2</v>
      </c>
      <c r="G381" s="217">
        <v>2.7</v>
      </c>
      <c r="H381" s="217">
        <v>3</v>
      </c>
      <c r="I381" s="217">
        <v>3.2</v>
      </c>
      <c r="J381" s="217">
        <v>3.9</v>
      </c>
      <c r="K381" s="677">
        <v>7.9</v>
      </c>
    </row>
    <row r="382" spans="2:11" ht="14.25" thickBot="1">
      <c r="B382" s="1264"/>
      <c r="C382" s="639"/>
      <c r="D382" s="214" t="s">
        <v>346</v>
      </c>
      <c r="E382" s="722" t="s">
        <v>227</v>
      </c>
      <c r="F382" s="213">
        <v>0.2</v>
      </c>
      <c r="G382" s="213">
        <v>0.3</v>
      </c>
      <c r="H382" s="213">
        <v>0.1</v>
      </c>
      <c r="I382" s="213">
        <v>0.2</v>
      </c>
      <c r="J382" s="213">
        <v>0.1</v>
      </c>
      <c r="K382" s="683">
        <v>0.1</v>
      </c>
    </row>
    <row r="383" spans="2:11" ht="14.25" customHeight="1">
      <c r="B383" s="1264"/>
      <c r="C383" s="42" t="s">
        <v>1824</v>
      </c>
      <c r="D383" s="510"/>
      <c r="E383" s="721" t="s">
        <v>227</v>
      </c>
      <c r="F383" s="687">
        <v>100</v>
      </c>
      <c r="G383" s="687">
        <v>19.3</v>
      </c>
      <c r="H383" s="687">
        <v>20</v>
      </c>
      <c r="I383" s="687">
        <v>17.7</v>
      </c>
      <c r="J383" s="687">
        <v>22.1</v>
      </c>
      <c r="K383" s="688">
        <v>20.9</v>
      </c>
    </row>
    <row r="384" spans="2:11">
      <c r="B384" s="1264"/>
      <c r="C384" s="42"/>
      <c r="D384" s="505" t="s">
        <v>341</v>
      </c>
      <c r="E384" s="89" t="s">
        <v>227</v>
      </c>
      <c r="F384" s="217">
        <v>100</v>
      </c>
      <c r="G384" s="217">
        <v>40.9</v>
      </c>
      <c r="H384" s="217">
        <v>25.6</v>
      </c>
      <c r="I384" s="217">
        <v>16.600000000000001</v>
      </c>
      <c r="J384" s="217">
        <v>11.5</v>
      </c>
      <c r="K384" s="677">
        <v>5.4</v>
      </c>
    </row>
    <row r="385" spans="2:11">
      <c r="B385" s="1264"/>
      <c r="C385" s="42"/>
      <c r="D385" s="218" t="s">
        <v>342</v>
      </c>
      <c r="E385" s="89" t="s">
        <v>227</v>
      </c>
      <c r="F385" s="217">
        <v>100</v>
      </c>
      <c r="G385" s="217">
        <v>22.2</v>
      </c>
      <c r="H385" s="217">
        <v>23</v>
      </c>
      <c r="I385" s="217">
        <v>18.600000000000001</v>
      </c>
      <c r="J385" s="217">
        <v>20.9</v>
      </c>
      <c r="K385" s="677">
        <v>15.3</v>
      </c>
    </row>
    <row r="386" spans="2:11">
      <c r="B386" s="1264"/>
      <c r="C386" s="42"/>
      <c r="D386" s="218" t="s">
        <v>343</v>
      </c>
      <c r="E386" s="89" t="s">
        <v>227</v>
      </c>
      <c r="F386" s="217">
        <v>100</v>
      </c>
      <c r="G386" s="217">
        <v>24.9</v>
      </c>
      <c r="H386" s="217">
        <v>24</v>
      </c>
      <c r="I386" s="217">
        <v>19.600000000000001</v>
      </c>
      <c r="J386" s="217">
        <v>19.100000000000001</v>
      </c>
      <c r="K386" s="677">
        <v>12.4</v>
      </c>
    </row>
    <row r="387" spans="2:11">
      <c r="B387" s="1264"/>
      <c r="C387" s="42"/>
      <c r="D387" s="218" t="s">
        <v>344</v>
      </c>
      <c r="E387" s="89" t="s">
        <v>227</v>
      </c>
      <c r="F387" s="217">
        <v>100</v>
      </c>
      <c r="G387" s="217">
        <v>18.399999999999999</v>
      </c>
      <c r="H387" s="217">
        <v>21.5</v>
      </c>
      <c r="I387" s="217">
        <v>19.3</v>
      </c>
      <c r="J387" s="217">
        <v>23.7</v>
      </c>
      <c r="K387" s="677">
        <v>17</v>
      </c>
    </row>
    <row r="388" spans="2:11">
      <c r="B388" s="1264"/>
      <c r="C388" s="42"/>
      <c r="D388" s="218" t="s">
        <v>345</v>
      </c>
      <c r="E388" s="89" t="s">
        <v>227</v>
      </c>
      <c r="F388" s="217">
        <v>100</v>
      </c>
      <c r="G388" s="217">
        <v>14.7</v>
      </c>
      <c r="H388" s="217">
        <v>16.100000000000001</v>
      </c>
      <c r="I388" s="217">
        <v>16.5</v>
      </c>
      <c r="J388" s="217">
        <v>24.4</v>
      </c>
      <c r="K388" s="677">
        <v>28.3</v>
      </c>
    </row>
    <row r="389" spans="2:11">
      <c r="B389" s="1264"/>
      <c r="C389" s="42"/>
      <c r="D389" s="218" t="s">
        <v>125</v>
      </c>
      <c r="E389" s="89" t="s">
        <v>227</v>
      </c>
      <c r="F389" s="217">
        <v>100</v>
      </c>
      <c r="G389" s="217">
        <v>12.2</v>
      </c>
      <c r="H389" s="217">
        <v>14.4</v>
      </c>
      <c r="I389" s="217">
        <v>13.6</v>
      </c>
      <c r="J389" s="217">
        <v>20.6</v>
      </c>
      <c r="K389" s="677">
        <v>39.200000000000003</v>
      </c>
    </row>
    <row r="390" spans="2:11" ht="14.25" thickBot="1">
      <c r="B390" s="1265"/>
      <c r="C390" s="42"/>
      <c r="D390" s="499" t="s">
        <v>346</v>
      </c>
      <c r="E390" s="723" t="s">
        <v>227</v>
      </c>
      <c r="F390" s="680">
        <v>100</v>
      </c>
      <c r="G390" s="680">
        <v>42.1</v>
      </c>
      <c r="H390" s="680">
        <v>10.5</v>
      </c>
      <c r="I390" s="680">
        <v>18.399999999999999</v>
      </c>
      <c r="J390" s="680">
        <v>13.2</v>
      </c>
      <c r="K390" s="681">
        <v>15.8</v>
      </c>
    </row>
    <row r="391" spans="2:11" ht="17.25" customHeight="1">
      <c r="B391" s="1252" t="s">
        <v>347</v>
      </c>
      <c r="C391" s="222" t="s">
        <v>235</v>
      </c>
      <c r="D391" s="1138"/>
      <c r="E391" s="719" t="s">
        <v>226</v>
      </c>
      <c r="F391" s="220">
        <v>25000</v>
      </c>
      <c r="G391" s="220">
        <v>4827</v>
      </c>
      <c r="H391" s="220">
        <v>4991</v>
      </c>
      <c r="I391" s="220">
        <v>4426</v>
      </c>
      <c r="J391" s="220">
        <v>5522</v>
      </c>
      <c r="K391" s="219">
        <v>5234</v>
      </c>
    </row>
    <row r="392" spans="2:11">
      <c r="B392" s="1253"/>
      <c r="C392" s="42"/>
      <c r="D392" s="1135" t="s">
        <v>126</v>
      </c>
      <c r="E392" s="89" t="s">
        <v>226</v>
      </c>
      <c r="F392" s="216">
        <v>8061</v>
      </c>
      <c r="G392" s="216">
        <v>1580</v>
      </c>
      <c r="H392" s="216">
        <v>1657</v>
      </c>
      <c r="I392" s="216">
        <v>1315</v>
      </c>
      <c r="J392" s="216">
        <v>1635</v>
      </c>
      <c r="K392" s="227">
        <v>1874</v>
      </c>
    </row>
    <row r="393" spans="2:11">
      <c r="B393" s="1253"/>
      <c r="C393" s="42"/>
      <c r="D393" s="218" t="s">
        <v>127</v>
      </c>
      <c r="E393" s="89" t="s">
        <v>226</v>
      </c>
      <c r="F393" s="216">
        <v>877</v>
      </c>
      <c r="G393" s="216">
        <v>110</v>
      </c>
      <c r="H393" s="216">
        <v>124</v>
      </c>
      <c r="I393" s="216">
        <v>119</v>
      </c>
      <c r="J393" s="216">
        <v>210</v>
      </c>
      <c r="K393" s="227">
        <v>314</v>
      </c>
    </row>
    <row r="394" spans="2:11">
      <c r="B394" s="1253"/>
      <c r="C394" s="42"/>
      <c r="D394" s="218" t="s">
        <v>128</v>
      </c>
      <c r="E394" s="89" t="s">
        <v>226</v>
      </c>
      <c r="F394" s="216">
        <v>1747</v>
      </c>
      <c r="G394" s="216">
        <v>303</v>
      </c>
      <c r="H394" s="216">
        <v>330</v>
      </c>
      <c r="I394" s="216">
        <v>318</v>
      </c>
      <c r="J394" s="216">
        <v>407</v>
      </c>
      <c r="K394" s="227">
        <v>389</v>
      </c>
    </row>
    <row r="395" spans="2:11">
      <c r="B395" s="1253"/>
      <c r="C395" s="42"/>
      <c r="D395" s="218" t="s">
        <v>129</v>
      </c>
      <c r="E395" s="89" t="s">
        <v>226</v>
      </c>
      <c r="F395" s="216">
        <v>3507</v>
      </c>
      <c r="G395" s="216">
        <v>844</v>
      </c>
      <c r="H395" s="216">
        <v>804</v>
      </c>
      <c r="I395" s="216">
        <v>662</v>
      </c>
      <c r="J395" s="216">
        <v>716</v>
      </c>
      <c r="K395" s="227">
        <v>481</v>
      </c>
    </row>
    <row r="396" spans="2:11">
      <c r="B396" s="1253"/>
      <c r="C396" s="42"/>
      <c r="D396" s="218" t="s">
        <v>348</v>
      </c>
      <c r="E396" s="89" t="s">
        <v>226</v>
      </c>
      <c r="F396" s="216">
        <v>5225</v>
      </c>
      <c r="G396" s="216">
        <v>864</v>
      </c>
      <c r="H396" s="216">
        <v>1084</v>
      </c>
      <c r="I396" s="216">
        <v>1050</v>
      </c>
      <c r="J396" s="216">
        <v>1325</v>
      </c>
      <c r="K396" s="227">
        <v>902</v>
      </c>
    </row>
    <row r="397" spans="2:11">
      <c r="B397" s="1253"/>
      <c r="C397" s="42"/>
      <c r="D397" s="218" t="s">
        <v>131</v>
      </c>
      <c r="E397" s="89" t="s">
        <v>226</v>
      </c>
      <c r="F397" s="216">
        <v>1212</v>
      </c>
      <c r="G397" s="216">
        <v>446</v>
      </c>
      <c r="H397" s="216">
        <v>279</v>
      </c>
      <c r="I397" s="216">
        <v>186</v>
      </c>
      <c r="J397" s="216">
        <v>189</v>
      </c>
      <c r="K397" s="227">
        <v>112</v>
      </c>
    </row>
    <row r="398" spans="2:11">
      <c r="B398" s="1253"/>
      <c r="C398" s="42"/>
      <c r="D398" s="218" t="s">
        <v>349</v>
      </c>
      <c r="E398" s="89" t="s">
        <v>226</v>
      </c>
      <c r="F398" s="216">
        <v>3910</v>
      </c>
      <c r="G398" s="216">
        <v>614</v>
      </c>
      <c r="H398" s="216">
        <v>650</v>
      </c>
      <c r="I398" s="216">
        <v>694</v>
      </c>
      <c r="J398" s="216">
        <v>919</v>
      </c>
      <c r="K398" s="227">
        <v>1033</v>
      </c>
    </row>
    <row r="399" spans="2:11" ht="14.25" thickBot="1">
      <c r="B399" s="1253"/>
      <c r="C399" s="639"/>
      <c r="D399" s="214" t="s">
        <v>346</v>
      </c>
      <c r="E399" s="722" t="s">
        <v>226</v>
      </c>
      <c r="F399" s="212">
        <v>461</v>
      </c>
      <c r="G399" s="212">
        <v>66</v>
      </c>
      <c r="H399" s="212">
        <v>63</v>
      </c>
      <c r="I399" s="212">
        <v>82</v>
      </c>
      <c r="J399" s="212">
        <v>121</v>
      </c>
      <c r="K399" s="228">
        <v>129</v>
      </c>
    </row>
    <row r="400" spans="2:11">
      <c r="B400" s="1253"/>
      <c r="C400" s="685" t="s">
        <v>1822</v>
      </c>
      <c r="D400" s="1138"/>
      <c r="E400" s="719" t="s">
        <v>227</v>
      </c>
      <c r="F400" s="221">
        <v>100</v>
      </c>
      <c r="G400" s="221">
        <v>100</v>
      </c>
      <c r="H400" s="221">
        <v>100</v>
      </c>
      <c r="I400" s="221">
        <v>100</v>
      </c>
      <c r="J400" s="221">
        <v>100</v>
      </c>
      <c r="K400" s="682">
        <v>100</v>
      </c>
    </row>
    <row r="401" spans="2:11">
      <c r="B401" s="1253"/>
      <c r="C401" s="42"/>
      <c r="D401" s="1135" t="s">
        <v>126</v>
      </c>
      <c r="E401" s="89" t="s">
        <v>227</v>
      </c>
      <c r="F401" s="217">
        <v>32.200000000000003</v>
      </c>
      <c r="G401" s="217">
        <v>32.700000000000003</v>
      </c>
      <c r="H401" s="217">
        <v>33.200000000000003</v>
      </c>
      <c r="I401" s="217">
        <v>29.7</v>
      </c>
      <c r="J401" s="217">
        <v>29.6</v>
      </c>
      <c r="K401" s="677">
        <v>35.799999999999997</v>
      </c>
    </row>
    <row r="402" spans="2:11">
      <c r="B402" s="1253"/>
      <c r="C402" s="42"/>
      <c r="D402" s="218" t="s">
        <v>127</v>
      </c>
      <c r="E402" s="89" t="s">
        <v>227</v>
      </c>
      <c r="F402" s="217">
        <v>3.5</v>
      </c>
      <c r="G402" s="217">
        <v>2.2999999999999998</v>
      </c>
      <c r="H402" s="217">
        <v>2.5</v>
      </c>
      <c r="I402" s="217">
        <v>2.7</v>
      </c>
      <c r="J402" s="217">
        <v>3.8</v>
      </c>
      <c r="K402" s="677">
        <v>6</v>
      </c>
    </row>
    <row r="403" spans="2:11">
      <c r="B403" s="1253"/>
      <c r="C403" s="42"/>
      <c r="D403" s="218" t="s">
        <v>128</v>
      </c>
      <c r="E403" s="89" t="s">
        <v>227</v>
      </c>
      <c r="F403" s="217">
        <v>7</v>
      </c>
      <c r="G403" s="217">
        <v>6.3</v>
      </c>
      <c r="H403" s="217">
        <v>6.6</v>
      </c>
      <c r="I403" s="217">
        <v>7.2</v>
      </c>
      <c r="J403" s="217">
        <v>7.4</v>
      </c>
      <c r="K403" s="677">
        <v>7.4</v>
      </c>
    </row>
    <row r="404" spans="2:11">
      <c r="B404" s="1253"/>
      <c r="C404" s="42"/>
      <c r="D404" s="218" t="s">
        <v>129</v>
      </c>
      <c r="E404" s="89" t="s">
        <v>227</v>
      </c>
      <c r="F404" s="217">
        <v>14</v>
      </c>
      <c r="G404" s="217">
        <v>17.5</v>
      </c>
      <c r="H404" s="217">
        <v>16.100000000000001</v>
      </c>
      <c r="I404" s="217">
        <v>15</v>
      </c>
      <c r="J404" s="217">
        <v>13</v>
      </c>
      <c r="K404" s="677">
        <v>9.1999999999999993</v>
      </c>
    </row>
    <row r="405" spans="2:11">
      <c r="B405" s="1253"/>
      <c r="C405" s="42"/>
      <c r="D405" s="1135" t="s">
        <v>348</v>
      </c>
      <c r="E405" s="89" t="s">
        <v>227</v>
      </c>
      <c r="F405" s="217">
        <v>20.9</v>
      </c>
      <c r="G405" s="217">
        <v>17.899999999999999</v>
      </c>
      <c r="H405" s="217">
        <v>21.7</v>
      </c>
      <c r="I405" s="217">
        <v>23.7</v>
      </c>
      <c r="J405" s="217">
        <v>24</v>
      </c>
      <c r="K405" s="677">
        <v>17.2</v>
      </c>
    </row>
    <row r="406" spans="2:11">
      <c r="B406" s="1253"/>
      <c r="C406" s="42"/>
      <c r="D406" s="218" t="s">
        <v>131</v>
      </c>
      <c r="E406" s="89" t="s">
        <v>227</v>
      </c>
      <c r="F406" s="217">
        <v>4.8</v>
      </c>
      <c r="G406" s="217">
        <v>9.1999999999999993</v>
      </c>
      <c r="H406" s="217">
        <v>5.6</v>
      </c>
      <c r="I406" s="217">
        <v>4.2</v>
      </c>
      <c r="J406" s="217">
        <v>3.4</v>
      </c>
      <c r="K406" s="677">
        <v>2.1</v>
      </c>
    </row>
    <row r="407" spans="2:11">
      <c r="B407" s="1253"/>
      <c r="C407" s="42"/>
      <c r="D407" s="218" t="s">
        <v>349</v>
      </c>
      <c r="E407" s="89" t="s">
        <v>227</v>
      </c>
      <c r="F407" s="217">
        <v>15.6</v>
      </c>
      <c r="G407" s="217">
        <v>12.7</v>
      </c>
      <c r="H407" s="217">
        <v>13</v>
      </c>
      <c r="I407" s="217">
        <v>15.7</v>
      </c>
      <c r="J407" s="217">
        <v>16.600000000000001</v>
      </c>
      <c r="K407" s="677">
        <v>19.7</v>
      </c>
    </row>
    <row r="408" spans="2:11">
      <c r="B408" s="1254"/>
      <c r="C408" s="46"/>
      <c r="D408" s="1136" t="s">
        <v>346</v>
      </c>
      <c r="E408" s="89" t="s">
        <v>227</v>
      </c>
      <c r="F408" s="217">
        <v>1.8</v>
      </c>
      <c r="G408" s="217">
        <v>1.4</v>
      </c>
      <c r="H408" s="217">
        <v>1.3</v>
      </c>
      <c r="I408" s="217">
        <v>1.9</v>
      </c>
      <c r="J408" s="217">
        <v>2.2000000000000002</v>
      </c>
      <c r="K408" s="677">
        <v>2.5</v>
      </c>
    </row>
    <row r="409" spans="2:11">
      <c r="B409" s="1255" t="s">
        <v>1826</v>
      </c>
      <c r="C409" s="56" t="s">
        <v>1825</v>
      </c>
      <c r="D409" s="1137"/>
      <c r="E409" s="721" t="s">
        <v>227</v>
      </c>
      <c r="F409" s="687">
        <v>100</v>
      </c>
      <c r="G409" s="687">
        <v>19.3</v>
      </c>
      <c r="H409" s="687">
        <v>20</v>
      </c>
      <c r="I409" s="687">
        <v>17.7</v>
      </c>
      <c r="J409" s="687">
        <v>22.1</v>
      </c>
      <c r="K409" s="688">
        <v>20.9</v>
      </c>
    </row>
    <row r="410" spans="2:11">
      <c r="B410" s="1256"/>
      <c r="C410" s="42"/>
      <c r="D410" s="505" t="s">
        <v>126</v>
      </c>
      <c r="E410" s="89" t="s">
        <v>227</v>
      </c>
      <c r="F410" s="217">
        <v>100</v>
      </c>
      <c r="G410" s="217">
        <v>19.600000000000001</v>
      </c>
      <c r="H410" s="217">
        <v>20.6</v>
      </c>
      <c r="I410" s="217">
        <v>16.3</v>
      </c>
      <c r="J410" s="217">
        <v>20.3</v>
      </c>
      <c r="K410" s="677">
        <v>23.2</v>
      </c>
    </row>
    <row r="411" spans="2:11">
      <c r="B411" s="1256"/>
      <c r="C411" s="42"/>
      <c r="D411" s="218" t="s">
        <v>127</v>
      </c>
      <c r="E411" s="89" t="s">
        <v>227</v>
      </c>
      <c r="F411" s="217">
        <v>100</v>
      </c>
      <c r="G411" s="217">
        <v>12.5</v>
      </c>
      <c r="H411" s="217">
        <v>14.1</v>
      </c>
      <c r="I411" s="217">
        <v>13.6</v>
      </c>
      <c r="J411" s="217">
        <v>23.9</v>
      </c>
      <c r="K411" s="677">
        <v>35.799999999999997</v>
      </c>
    </row>
    <row r="412" spans="2:11">
      <c r="B412" s="1256"/>
      <c r="C412" s="42"/>
      <c r="D412" s="218" t="s">
        <v>128</v>
      </c>
      <c r="E412" s="89" t="s">
        <v>227</v>
      </c>
      <c r="F412" s="217">
        <v>100</v>
      </c>
      <c r="G412" s="217">
        <v>17.3</v>
      </c>
      <c r="H412" s="217">
        <v>18.899999999999999</v>
      </c>
      <c r="I412" s="217">
        <v>18.2</v>
      </c>
      <c r="J412" s="217">
        <v>23.3</v>
      </c>
      <c r="K412" s="677">
        <v>22.3</v>
      </c>
    </row>
    <row r="413" spans="2:11">
      <c r="B413" s="1256"/>
      <c r="C413" s="42"/>
      <c r="D413" s="218" t="s">
        <v>129</v>
      </c>
      <c r="E413" s="89" t="s">
        <v>227</v>
      </c>
      <c r="F413" s="217">
        <v>100</v>
      </c>
      <c r="G413" s="217">
        <v>24.1</v>
      </c>
      <c r="H413" s="217">
        <v>22.9</v>
      </c>
      <c r="I413" s="217">
        <v>18.899999999999999</v>
      </c>
      <c r="J413" s="217">
        <v>20.399999999999999</v>
      </c>
      <c r="K413" s="677">
        <v>13.7</v>
      </c>
    </row>
    <row r="414" spans="2:11">
      <c r="B414" s="1256"/>
      <c r="C414" s="42"/>
      <c r="D414" s="505" t="s">
        <v>348</v>
      </c>
      <c r="E414" s="89" t="s">
        <v>227</v>
      </c>
      <c r="F414" s="217">
        <v>100</v>
      </c>
      <c r="G414" s="217">
        <v>16.5</v>
      </c>
      <c r="H414" s="217">
        <v>20.7</v>
      </c>
      <c r="I414" s="217">
        <v>20.100000000000001</v>
      </c>
      <c r="J414" s="217">
        <v>25.4</v>
      </c>
      <c r="K414" s="677">
        <v>17.3</v>
      </c>
    </row>
    <row r="415" spans="2:11">
      <c r="B415" s="1256"/>
      <c r="C415" s="42"/>
      <c r="D415" s="218" t="s">
        <v>131</v>
      </c>
      <c r="E415" s="89" t="s">
        <v>227</v>
      </c>
      <c r="F415" s="217">
        <v>100</v>
      </c>
      <c r="G415" s="217">
        <v>36.799999999999997</v>
      </c>
      <c r="H415" s="217">
        <v>23</v>
      </c>
      <c r="I415" s="217">
        <v>15.3</v>
      </c>
      <c r="J415" s="217">
        <v>15.6</v>
      </c>
      <c r="K415" s="677">
        <v>9.1999999999999993</v>
      </c>
    </row>
    <row r="416" spans="2:11">
      <c r="B416" s="1256"/>
      <c r="C416" s="42"/>
      <c r="D416" s="218" t="s">
        <v>349</v>
      </c>
      <c r="E416" s="89" t="s">
        <v>227</v>
      </c>
      <c r="F416" s="217">
        <v>100</v>
      </c>
      <c r="G416" s="217">
        <v>15.7</v>
      </c>
      <c r="H416" s="217">
        <v>16.600000000000001</v>
      </c>
      <c r="I416" s="217">
        <v>17.7</v>
      </c>
      <c r="J416" s="217">
        <v>23.5</v>
      </c>
      <c r="K416" s="677">
        <v>26.4</v>
      </c>
    </row>
    <row r="417" spans="2:11" ht="14.25" thickBot="1">
      <c r="B417" s="1257"/>
      <c r="C417" s="215"/>
      <c r="D417" s="214" t="s">
        <v>346</v>
      </c>
      <c r="E417" s="722" t="s">
        <v>227</v>
      </c>
      <c r="F417" s="213">
        <v>100</v>
      </c>
      <c r="G417" s="213">
        <v>14.3</v>
      </c>
      <c r="H417" s="213">
        <v>13.7</v>
      </c>
      <c r="I417" s="213">
        <v>17.8</v>
      </c>
      <c r="J417" s="213">
        <v>26.2</v>
      </c>
      <c r="K417" s="683">
        <v>28</v>
      </c>
    </row>
    <row r="418" spans="2:11">
      <c r="B418" s="1258" t="s">
        <v>1448</v>
      </c>
      <c r="C418" s="222" t="s">
        <v>235</v>
      </c>
      <c r="D418" s="485"/>
      <c r="E418" s="719" t="s">
        <v>226</v>
      </c>
      <c r="F418" s="220">
        <v>25000</v>
      </c>
      <c r="G418" s="220">
        <v>4827</v>
      </c>
      <c r="H418" s="220">
        <v>4991</v>
      </c>
      <c r="I418" s="220">
        <v>4426</v>
      </c>
      <c r="J418" s="220">
        <v>5522</v>
      </c>
      <c r="K418" s="219">
        <v>5234</v>
      </c>
    </row>
    <row r="419" spans="2:11">
      <c r="B419" s="1259"/>
      <c r="C419" s="42"/>
      <c r="D419" s="505" t="s">
        <v>133</v>
      </c>
      <c r="E419" s="89" t="s">
        <v>226</v>
      </c>
      <c r="F419" s="216">
        <v>439</v>
      </c>
      <c r="G419" s="216">
        <v>111</v>
      </c>
      <c r="H419" s="216">
        <v>115</v>
      </c>
      <c r="I419" s="216">
        <v>65</v>
      </c>
      <c r="J419" s="216">
        <v>89</v>
      </c>
      <c r="K419" s="227">
        <v>59</v>
      </c>
    </row>
    <row r="420" spans="2:11">
      <c r="B420" s="1259"/>
      <c r="C420" s="42"/>
      <c r="D420" s="218" t="s">
        <v>134</v>
      </c>
      <c r="E420" s="89" t="s">
        <v>226</v>
      </c>
      <c r="F420" s="216">
        <v>1645</v>
      </c>
      <c r="G420" s="216">
        <v>133</v>
      </c>
      <c r="H420" s="216">
        <v>319</v>
      </c>
      <c r="I420" s="216">
        <v>244</v>
      </c>
      <c r="J420" s="216">
        <v>371</v>
      </c>
      <c r="K420" s="227">
        <v>578</v>
      </c>
    </row>
    <row r="421" spans="2:11">
      <c r="B421" s="1259"/>
      <c r="C421" s="42"/>
      <c r="D421" s="218" t="s">
        <v>135</v>
      </c>
      <c r="E421" s="89" t="s">
        <v>226</v>
      </c>
      <c r="F421" s="216">
        <v>18479</v>
      </c>
      <c r="G421" s="216">
        <v>1772</v>
      </c>
      <c r="H421" s="216">
        <v>3664</v>
      </c>
      <c r="I421" s="216">
        <v>3785</v>
      </c>
      <c r="J421" s="216">
        <v>4803</v>
      </c>
      <c r="K421" s="227">
        <v>4455</v>
      </c>
    </row>
    <row r="422" spans="2:11" ht="14.25" thickBot="1">
      <c r="B422" s="1259"/>
      <c r="C422" s="42"/>
      <c r="D422" s="218" t="s">
        <v>136</v>
      </c>
      <c r="E422" s="89" t="s">
        <v>226</v>
      </c>
      <c r="F422" s="216">
        <v>4437</v>
      </c>
      <c r="G422" s="216">
        <v>2811</v>
      </c>
      <c r="H422" s="216">
        <v>893</v>
      </c>
      <c r="I422" s="216">
        <v>332</v>
      </c>
      <c r="J422" s="216">
        <v>259</v>
      </c>
      <c r="K422" s="227">
        <v>142</v>
      </c>
    </row>
    <row r="423" spans="2:11">
      <c r="B423" s="1261"/>
      <c r="C423" s="222" t="s">
        <v>1822</v>
      </c>
      <c r="D423" s="485"/>
      <c r="E423" s="719" t="s">
        <v>227</v>
      </c>
      <c r="F423" s="221">
        <v>100</v>
      </c>
      <c r="G423" s="221">
        <v>100</v>
      </c>
      <c r="H423" s="221">
        <v>100</v>
      </c>
      <c r="I423" s="221">
        <v>100</v>
      </c>
      <c r="J423" s="221">
        <v>100</v>
      </c>
      <c r="K423" s="682">
        <v>100</v>
      </c>
    </row>
    <row r="424" spans="2:11">
      <c r="B424" s="1261"/>
      <c r="C424" s="42"/>
      <c r="D424" s="505" t="s">
        <v>133</v>
      </c>
      <c r="E424" s="89" t="s">
        <v>227</v>
      </c>
      <c r="F424" s="217">
        <v>1.8</v>
      </c>
      <c r="G424" s="217">
        <v>2.2999999999999998</v>
      </c>
      <c r="H424" s="217">
        <v>2.2999999999999998</v>
      </c>
      <c r="I424" s="217">
        <v>1.5</v>
      </c>
      <c r="J424" s="217">
        <v>1.6</v>
      </c>
      <c r="K424" s="677">
        <v>1.1000000000000001</v>
      </c>
    </row>
    <row r="425" spans="2:11">
      <c r="B425" s="1261"/>
      <c r="C425" s="42"/>
      <c r="D425" s="218" t="s">
        <v>134</v>
      </c>
      <c r="E425" s="89" t="s">
        <v>227</v>
      </c>
      <c r="F425" s="217">
        <v>6.6</v>
      </c>
      <c r="G425" s="217">
        <v>2.8</v>
      </c>
      <c r="H425" s="217">
        <v>6.4</v>
      </c>
      <c r="I425" s="217">
        <v>5.5</v>
      </c>
      <c r="J425" s="217">
        <v>6.7</v>
      </c>
      <c r="K425" s="677">
        <v>11</v>
      </c>
    </row>
    <row r="426" spans="2:11">
      <c r="B426" s="1261"/>
      <c r="C426" s="42"/>
      <c r="D426" s="218" t="s">
        <v>135</v>
      </c>
      <c r="E426" s="89" t="s">
        <v>227</v>
      </c>
      <c r="F426" s="217">
        <v>73.900000000000006</v>
      </c>
      <c r="G426" s="217">
        <v>36.700000000000003</v>
      </c>
      <c r="H426" s="217">
        <v>73.400000000000006</v>
      </c>
      <c r="I426" s="217">
        <v>85.5</v>
      </c>
      <c r="J426" s="217">
        <v>87</v>
      </c>
      <c r="K426" s="677">
        <v>85.1</v>
      </c>
    </row>
    <row r="427" spans="2:11" ht="14.25" thickBot="1">
      <c r="B427" s="1261"/>
      <c r="C427" s="42"/>
      <c r="D427" s="218" t="s">
        <v>136</v>
      </c>
      <c r="E427" s="89" t="s">
        <v>227</v>
      </c>
      <c r="F427" s="217">
        <v>17.7</v>
      </c>
      <c r="G427" s="217">
        <v>58.2</v>
      </c>
      <c r="H427" s="217">
        <v>17.899999999999999</v>
      </c>
      <c r="I427" s="217">
        <v>7.5</v>
      </c>
      <c r="J427" s="217">
        <v>4.7</v>
      </c>
      <c r="K427" s="677">
        <v>2.7</v>
      </c>
    </row>
    <row r="428" spans="2:11">
      <c r="B428" s="1261"/>
      <c r="C428" s="222" t="s">
        <v>1827</v>
      </c>
      <c r="D428" s="485"/>
      <c r="E428" s="719" t="s">
        <v>227</v>
      </c>
      <c r="F428" s="221">
        <v>100</v>
      </c>
      <c r="G428" s="221">
        <v>19.3</v>
      </c>
      <c r="H428" s="221">
        <v>20</v>
      </c>
      <c r="I428" s="221">
        <v>17.7</v>
      </c>
      <c r="J428" s="221">
        <v>22.1</v>
      </c>
      <c r="K428" s="682">
        <v>20.9</v>
      </c>
    </row>
    <row r="429" spans="2:11">
      <c r="B429" s="1261"/>
      <c r="C429" s="42"/>
      <c r="D429" s="505" t="s">
        <v>133</v>
      </c>
      <c r="E429" s="89" t="s">
        <v>227</v>
      </c>
      <c r="F429" s="217">
        <v>100</v>
      </c>
      <c r="G429" s="217">
        <v>25.3</v>
      </c>
      <c r="H429" s="217">
        <v>26.2</v>
      </c>
      <c r="I429" s="217">
        <v>14.8</v>
      </c>
      <c r="J429" s="217">
        <v>20.3</v>
      </c>
      <c r="K429" s="677">
        <v>13.4</v>
      </c>
    </row>
    <row r="430" spans="2:11">
      <c r="B430" s="1261"/>
      <c r="C430" s="42"/>
      <c r="D430" s="218" t="s">
        <v>134</v>
      </c>
      <c r="E430" s="89" t="s">
        <v>227</v>
      </c>
      <c r="F430" s="217">
        <v>100</v>
      </c>
      <c r="G430" s="217">
        <v>8.1</v>
      </c>
      <c r="H430" s="217">
        <v>19.399999999999999</v>
      </c>
      <c r="I430" s="217">
        <v>14.8</v>
      </c>
      <c r="J430" s="217">
        <v>22.6</v>
      </c>
      <c r="K430" s="677">
        <v>35.1</v>
      </c>
    </row>
    <row r="431" spans="2:11">
      <c r="B431" s="1261"/>
      <c r="C431" s="42"/>
      <c r="D431" s="218" t="s">
        <v>135</v>
      </c>
      <c r="E431" s="89" t="s">
        <v>227</v>
      </c>
      <c r="F431" s="217">
        <v>100</v>
      </c>
      <c r="G431" s="217">
        <v>9.6</v>
      </c>
      <c r="H431" s="217">
        <v>19.8</v>
      </c>
      <c r="I431" s="217">
        <v>20.5</v>
      </c>
      <c r="J431" s="217">
        <v>26</v>
      </c>
      <c r="K431" s="677">
        <v>24.1</v>
      </c>
    </row>
    <row r="432" spans="2:11" ht="14.25" thickBot="1">
      <c r="B432" s="1262"/>
      <c r="C432" s="42"/>
      <c r="D432" s="218" t="s">
        <v>136</v>
      </c>
      <c r="E432" s="89" t="s">
        <v>227</v>
      </c>
      <c r="F432" s="217">
        <v>100</v>
      </c>
      <c r="G432" s="217">
        <v>63.4</v>
      </c>
      <c r="H432" s="217">
        <v>20.100000000000001</v>
      </c>
      <c r="I432" s="217">
        <v>7.5</v>
      </c>
      <c r="J432" s="217">
        <v>5.8</v>
      </c>
      <c r="K432" s="677">
        <v>3.2</v>
      </c>
    </row>
    <row r="433" spans="2:11">
      <c r="B433" s="1258" t="s">
        <v>1449</v>
      </c>
      <c r="C433" s="222" t="s">
        <v>235</v>
      </c>
      <c r="D433" s="485"/>
      <c r="E433" s="719" t="s">
        <v>226</v>
      </c>
      <c r="F433" s="220">
        <v>25000</v>
      </c>
      <c r="G433" s="220">
        <v>4827</v>
      </c>
      <c r="H433" s="220">
        <v>4991</v>
      </c>
      <c r="I433" s="220">
        <v>4426</v>
      </c>
      <c r="J433" s="220">
        <v>5522</v>
      </c>
      <c r="K433" s="219">
        <v>5234</v>
      </c>
    </row>
    <row r="434" spans="2:11">
      <c r="B434" s="1259"/>
      <c r="C434" s="42"/>
      <c r="D434" s="505" t="s">
        <v>350</v>
      </c>
      <c r="E434" s="89" t="s">
        <v>226</v>
      </c>
      <c r="F434" s="216">
        <v>4951</v>
      </c>
      <c r="G434" s="216">
        <v>412</v>
      </c>
      <c r="H434" s="216">
        <v>850</v>
      </c>
      <c r="I434" s="216">
        <v>968</v>
      </c>
      <c r="J434" s="216">
        <v>1353</v>
      </c>
      <c r="K434" s="227">
        <v>1368</v>
      </c>
    </row>
    <row r="435" spans="2:11">
      <c r="B435" s="1259"/>
      <c r="C435" s="42"/>
      <c r="D435" s="218" t="s">
        <v>351</v>
      </c>
      <c r="E435" s="89" t="s">
        <v>226</v>
      </c>
      <c r="F435" s="216">
        <v>15090</v>
      </c>
      <c r="G435" s="216">
        <v>1685</v>
      </c>
      <c r="H435" s="216">
        <v>3156</v>
      </c>
      <c r="I435" s="216">
        <v>2981</v>
      </c>
      <c r="J435" s="216">
        <v>3734</v>
      </c>
      <c r="K435" s="227">
        <v>3534</v>
      </c>
    </row>
    <row r="436" spans="2:11" ht="14.25" thickBot="1">
      <c r="B436" s="1259"/>
      <c r="C436" s="42"/>
      <c r="D436" s="218" t="s">
        <v>136</v>
      </c>
      <c r="E436" s="89" t="s">
        <v>226</v>
      </c>
      <c r="F436" s="216">
        <v>4959</v>
      </c>
      <c r="G436" s="216">
        <v>2730</v>
      </c>
      <c r="H436" s="216">
        <v>985</v>
      </c>
      <c r="I436" s="216">
        <v>477</v>
      </c>
      <c r="J436" s="216">
        <v>435</v>
      </c>
      <c r="K436" s="227">
        <v>332</v>
      </c>
    </row>
    <row r="437" spans="2:11">
      <c r="B437" s="1261"/>
      <c r="C437" s="222" t="s">
        <v>1822</v>
      </c>
      <c r="D437" s="485"/>
      <c r="E437" s="719" t="s">
        <v>227</v>
      </c>
      <c r="F437" s="221">
        <v>100</v>
      </c>
      <c r="G437" s="221">
        <v>100</v>
      </c>
      <c r="H437" s="221">
        <v>100</v>
      </c>
      <c r="I437" s="221">
        <v>100</v>
      </c>
      <c r="J437" s="221">
        <v>100</v>
      </c>
      <c r="K437" s="682">
        <v>100</v>
      </c>
    </row>
    <row r="438" spans="2:11">
      <c r="B438" s="1261"/>
      <c r="C438" s="42"/>
      <c r="D438" s="505" t="s">
        <v>350</v>
      </c>
      <c r="E438" s="89" t="s">
        <v>227</v>
      </c>
      <c r="F438" s="217">
        <v>19.8</v>
      </c>
      <c r="G438" s="217">
        <v>8.5</v>
      </c>
      <c r="H438" s="217">
        <v>17</v>
      </c>
      <c r="I438" s="217">
        <v>21.9</v>
      </c>
      <c r="J438" s="217">
        <v>24.5</v>
      </c>
      <c r="K438" s="677">
        <v>26.1</v>
      </c>
    </row>
    <row r="439" spans="2:11">
      <c r="B439" s="1261"/>
      <c r="C439" s="42"/>
      <c r="D439" s="218" t="s">
        <v>351</v>
      </c>
      <c r="E439" s="89" t="s">
        <v>227</v>
      </c>
      <c r="F439" s="217">
        <v>60.4</v>
      </c>
      <c r="G439" s="217">
        <v>34.9</v>
      </c>
      <c r="H439" s="217">
        <v>63.2</v>
      </c>
      <c r="I439" s="217">
        <v>67.400000000000006</v>
      </c>
      <c r="J439" s="217">
        <v>67.599999999999994</v>
      </c>
      <c r="K439" s="677">
        <v>67.5</v>
      </c>
    </row>
    <row r="440" spans="2:11" ht="14.25" thickBot="1">
      <c r="B440" s="1261"/>
      <c r="C440" s="215"/>
      <c r="D440" s="689" t="s">
        <v>136</v>
      </c>
      <c r="E440" s="722" t="s">
        <v>227</v>
      </c>
      <c r="F440" s="213">
        <v>19.8</v>
      </c>
      <c r="G440" s="213">
        <v>56.6</v>
      </c>
      <c r="H440" s="213">
        <v>19.7</v>
      </c>
      <c r="I440" s="213">
        <v>10.8</v>
      </c>
      <c r="J440" s="213">
        <v>7.9</v>
      </c>
      <c r="K440" s="683">
        <v>6.3</v>
      </c>
    </row>
    <row r="441" spans="2:11">
      <c r="B441" s="1261"/>
      <c r="C441" s="222" t="s">
        <v>1828</v>
      </c>
      <c r="D441" s="485"/>
      <c r="E441" s="719" t="s">
        <v>227</v>
      </c>
      <c r="F441" s="221">
        <v>100</v>
      </c>
      <c r="G441" s="221">
        <v>19.3</v>
      </c>
      <c r="H441" s="221">
        <v>20</v>
      </c>
      <c r="I441" s="221">
        <v>17.7</v>
      </c>
      <c r="J441" s="221">
        <v>22.1</v>
      </c>
      <c r="K441" s="682">
        <v>20.9</v>
      </c>
    </row>
    <row r="442" spans="2:11">
      <c r="B442" s="1261"/>
      <c r="C442" s="42"/>
      <c r="D442" s="505" t="s">
        <v>350</v>
      </c>
      <c r="E442" s="89" t="s">
        <v>227</v>
      </c>
      <c r="F442" s="217">
        <v>100</v>
      </c>
      <c r="G442" s="217">
        <v>8.3000000000000007</v>
      </c>
      <c r="H442" s="217">
        <v>17.2</v>
      </c>
      <c r="I442" s="217">
        <v>19.600000000000001</v>
      </c>
      <c r="J442" s="217">
        <v>27.3</v>
      </c>
      <c r="K442" s="677">
        <v>27.6</v>
      </c>
    </row>
    <row r="443" spans="2:11">
      <c r="B443" s="1261"/>
      <c r="C443" s="42"/>
      <c r="D443" s="218" t="s">
        <v>351</v>
      </c>
      <c r="E443" s="89" t="s">
        <v>227</v>
      </c>
      <c r="F443" s="217">
        <v>100</v>
      </c>
      <c r="G443" s="217">
        <v>11.2</v>
      </c>
      <c r="H443" s="217">
        <v>20.9</v>
      </c>
      <c r="I443" s="217">
        <v>19.8</v>
      </c>
      <c r="J443" s="217">
        <v>24.7</v>
      </c>
      <c r="K443" s="677">
        <v>23.4</v>
      </c>
    </row>
    <row r="444" spans="2:11" ht="14.25" thickBot="1">
      <c r="B444" s="1262"/>
      <c r="C444" s="215"/>
      <c r="D444" s="689" t="s">
        <v>136</v>
      </c>
      <c r="E444" s="722" t="s">
        <v>227</v>
      </c>
      <c r="F444" s="213">
        <v>100</v>
      </c>
      <c r="G444" s="213">
        <v>55.1</v>
      </c>
      <c r="H444" s="213">
        <v>19.899999999999999</v>
      </c>
      <c r="I444" s="213">
        <v>9.6</v>
      </c>
      <c r="J444" s="213">
        <v>8.8000000000000007</v>
      </c>
      <c r="K444" s="683">
        <v>6.7</v>
      </c>
    </row>
    <row r="445" spans="2:11">
      <c r="B445" s="1258" t="s">
        <v>544</v>
      </c>
      <c r="C445" s="222" t="s">
        <v>407</v>
      </c>
      <c r="D445" s="485"/>
      <c r="E445" s="719" t="s">
        <v>226</v>
      </c>
      <c r="F445" s="220">
        <v>25000</v>
      </c>
      <c r="G445" s="220">
        <v>4827</v>
      </c>
      <c r="H445" s="220">
        <v>4991</v>
      </c>
      <c r="I445" s="220">
        <v>4426</v>
      </c>
      <c r="J445" s="220">
        <v>5522</v>
      </c>
      <c r="K445" s="219">
        <v>5234</v>
      </c>
    </row>
    <row r="446" spans="2:11">
      <c r="B446" s="1259"/>
      <c r="C446" s="42"/>
      <c r="D446" s="505" t="s">
        <v>1149</v>
      </c>
      <c r="E446" s="89" t="s">
        <v>226</v>
      </c>
      <c r="F446" s="216">
        <v>9536</v>
      </c>
      <c r="G446" s="216">
        <v>1256</v>
      </c>
      <c r="H446" s="216">
        <v>1739</v>
      </c>
      <c r="I446" s="216">
        <v>1711</v>
      </c>
      <c r="J446" s="216">
        <v>2355</v>
      </c>
      <c r="K446" s="227">
        <v>2475</v>
      </c>
    </row>
    <row r="447" spans="2:11">
      <c r="B447" s="1259"/>
      <c r="C447" s="42"/>
      <c r="D447" s="218" t="s">
        <v>1150</v>
      </c>
      <c r="E447" s="89" t="s">
        <v>226</v>
      </c>
      <c r="F447" s="216">
        <v>7899</v>
      </c>
      <c r="G447" s="216">
        <v>1332</v>
      </c>
      <c r="H447" s="216">
        <v>1734</v>
      </c>
      <c r="I447" s="216">
        <v>1487</v>
      </c>
      <c r="J447" s="216">
        <v>1768</v>
      </c>
      <c r="K447" s="227">
        <v>1578</v>
      </c>
    </row>
    <row r="448" spans="2:11" ht="14.25" thickBot="1">
      <c r="B448" s="1259"/>
      <c r="C448" s="42"/>
      <c r="D448" s="218" t="s">
        <v>1151</v>
      </c>
      <c r="E448" s="89" t="s">
        <v>226</v>
      </c>
      <c r="F448" s="216">
        <v>7565</v>
      </c>
      <c r="G448" s="216">
        <v>2239</v>
      </c>
      <c r="H448" s="216">
        <v>1518</v>
      </c>
      <c r="I448" s="216">
        <v>1228</v>
      </c>
      <c r="J448" s="216">
        <v>1399</v>
      </c>
      <c r="K448" s="227">
        <v>1181</v>
      </c>
    </row>
    <row r="449" spans="2:11">
      <c r="B449" s="1259"/>
      <c r="C449" s="222" t="s">
        <v>1822</v>
      </c>
      <c r="D449" s="485"/>
      <c r="E449" s="719" t="s">
        <v>227</v>
      </c>
      <c r="F449" s="221">
        <v>100</v>
      </c>
      <c r="G449" s="224">
        <v>100</v>
      </c>
      <c r="H449" s="224">
        <v>100</v>
      </c>
      <c r="I449" s="224">
        <v>100</v>
      </c>
      <c r="J449" s="224">
        <v>100</v>
      </c>
      <c r="K449" s="225">
        <v>100</v>
      </c>
    </row>
    <row r="450" spans="2:11">
      <c r="B450" s="1259"/>
      <c r="C450" s="42"/>
      <c r="D450" s="505" t="str">
        <f>+D446</f>
        <v>1.　比較したうえで、生命保険に入っている</v>
      </c>
      <c r="E450" s="89" t="s">
        <v>227</v>
      </c>
      <c r="F450" s="217">
        <v>38.1</v>
      </c>
      <c r="G450" s="226">
        <v>26</v>
      </c>
      <c r="H450" s="226">
        <v>34.799999999999997</v>
      </c>
      <c r="I450" s="226">
        <v>38.700000000000003</v>
      </c>
      <c r="J450" s="226">
        <v>42.6</v>
      </c>
      <c r="K450" s="229">
        <v>47.3</v>
      </c>
    </row>
    <row r="451" spans="2:11">
      <c r="B451" s="1259"/>
      <c r="C451" s="42"/>
      <c r="D451" s="218" t="str">
        <f>+D447</f>
        <v>2.　比較せず、生命保険に入っている</v>
      </c>
      <c r="E451" s="89" t="s">
        <v>227</v>
      </c>
      <c r="F451" s="217">
        <v>31.6</v>
      </c>
      <c r="G451" s="226">
        <v>27.6</v>
      </c>
      <c r="H451" s="226">
        <v>34.700000000000003</v>
      </c>
      <c r="I451" s="226">
        <v>33.6</v>
      </c>
      <c r="J451" s="226">
        <v>32</v>
      </c>
      <c r="K451" s="229">
        <v>30.1</v>
      </c>
    </row>
    <row r="452" spans="2:11" ht="14.25" thickBot="1">
      <c r="B452" s="1259"/>
      <c r="C452" s="42"/>
      <c r="D452" s="218" t="str">
        <f>+D448</f>
        <v>3.　生命保険に入っていない</v>
      </c>
      <c r="E452" s="89" t="s">
        <v>227</v>
      </c>
      <c r="F452" s="859">
        <v>30.3</v>
      </c>
      <c r="G452" s="860">
        <v>46.4</v>
      </c>
      <c r="H452" s="860">
        <v>30.4</v>
      </c>
      <c r="I452" s="860">
        <v>27.7</v>
      </c>
      <c r="J452" s="860">
        <v>25.3</v>
      </c>
      <c r="K452" s="861">
        <v>22.6</v>
      </c>
    </row>
    <row r="453" spans="2:11">
      <c r="B453" s="1259"/>
      <c r="C453" s="222" t="s">
        <v>1831</v>
      </c>
      <c r="D453" s="485"/>
      <c r="E453" s="719" t="s">
        <v>227</v>
      </c>
      <c r="F453" s="862">
        <v>100</v>
      </c>
      <c r="G453" s="863">
        <v>19.3</v>
      </c>
      <c r="H453" s="863">
        <v>20</v>
      </c>
      <c r="I453" s="863">
        <v>17.7</v>
      </c>
      <c r="J453" s="863">
        <v>22.1</v>
      </c>
      <c r="K453" s="864">
        <v>20.9</v>
      </c>
    </row>
    <row r="454" spans="2:11">
      <c r="B454" s="1259"/>
      <c r="C454" s="42"/>
      <c r="D454" s="505" t="str">
        <f>+D446</f>
        <v>1.　比較したうえで、生命保険に入っている</v>
      </c>
      <c r="E454" s="89" t="s">
        <v>227</v>
      </c>
      <c r="F454" s="859">
        <v>100</v>
      </c>
      <c r="G454" s="860">
        <v>13.2</v>
      </c>
      <c r="H454" s="860">
        <v>18.2</v>
      </c>
      <c r="I454" s="860">
        <v>17.899999999999999</v>
      </c>
      <c r="J454" s="860">
        <v>24.7</v>
      </c>
      <c r="K454" s="861">
        <v>26</v>
      </c>
    </row>
    <row r="455" spans="2:11">
      <c r="B455" s="1259"/>
      <c r="C455" s="42"/>
      <c r="D455" s="218" t="str">
        <f>+D447</f>
        <v>2.　比較せず、生命保険に入っている</v>
      </c>
      <c r="E455" s="89" t="s">
        <v>227</v>
      </c>
      <c r="F455" s="859">
        <v>100</v>
      </c>
      <c r="G455" s="860">
        <v>16.899999999999999</v>
      </c>
      <c r="H455" s="860">
        <v>22</v>
      </c>
      <c r="I455" s="860">
        <v>18.8</v>
      </c>
      <c r="J455" s="860">
        <v>22.4</v>
      </c>
      <c r="K455" s="861">
        <v>20</v>
      </c>
    </row>
    <row r="456" spans="2:11">
      <c r="B456" s="1259"/>
      <c r="C456" s="42"/>
      <c r="D456" s="1129" t="s">
        <v>1829</v>
      </c>
      <c r="E456" s="723" t="s">
        <v>227</v>
      </c>
      <c r="F456" s="1154">
        <v>100</v>
      </c>
      <c r="G456" s="1155">
        <v>29.6</v>
      </c>
      <c r="H456" s="1155">
        <v>20.100000000000001</v>
      </c>
      <c r="I456" s="1155">
        <v>16.2</v>
      </c>
      <c r="J456" s="1155">
        <v>18.5</v>
      </c>
      <c r="K456" s="1156">
        <v>15.6</v>
      </c>
    </row>
    <row r="457" spans="2:11" ht="14.25" thickBot="1">
      <c r="B457" s="1260"/>
      <c r="C457" s="1169" t="s">
        <v>1832</v>
      </c>
      <c r="D457" s="689"/>
      <c r="E457" s="89" t="s">
        <v>227</v>
      </c>
      <c r="F457" s="865">
        <f t="shared" ref="F457:K457" si="1">F446/(F446+F447)*100</f>
        <v>54.694579868081448</v>
      </c>
      <c r="G457" s="866">
        <f t="shared" si="1"/>
        <v>48.531684698608963</v>
      </c>
      <c r="H457" s="866">
        <f t="shared" si="1"/>
        <v>50.071983875611856</v>
      </c>
      <c r="I457" s="866">
        <f t="shared" si="1"/>
        <v>53.502188868042523</v>
      </c>
      <c r="J457" s="866">
        <f t="shared" si="1"/>
        <v>57.118602959010431</v>
      </c>
      <c r="K457" s="867">
        <f t="shared" si="1"/>
        <v>61.065877128053295</v>
      </c>
    </row>
    <row r="458" spans="2:11">
      <c r="B458" s="1258" t="s">
        <v>545</v>
      </c>
      <c r="C458" s="222" t="s">
        <v>407</v>
      </c>
      <c r="D458" s="485"/>
      <c r="E458" s="719" t="s">
        <v>226</v>
      </c>
      <c r="F458" s="868">
        <v>25000</v>
      </c>
      <c r="G458" s="868">
        <v>4827</v>
      </c>
      <c r="H458" s="868">
        <v>4991</v>
      </c>
      <c r="I458" s="868">
        <v>4426</v>
      </c>
      <c r="J458" s="868">
        <v>5522</v>
      </c>
      <c r="K458" s="869">
        <v>5234</v>
      </c>
    </row>
    <row r="459" spans="2:11">
      <c r="B459" s="1259"/>
      <c r="C459" s="42"/>
      <c r="D459" s="505" t="s">
        <v>1497</v>
      </c>
      <c r="E459" s="89" t="s">
        <v>226</v>
      </c>
      <c r="F459" s="870">
        <v>2813</v>
      </c>
      <c r="G459" s="870">
        <v>280</v>
      </c>
      <c r="H459" s="870">
        <v>509</v>
      </c>
      <c r="I459" s="870">
        <v>431</v>
      </c>
      <c r="J459" s="870">
        <v>649</v>
      </c>
      <c r="K459" s="871">
        <v>944</v>
      </c>
    </row>
    <row r="460" spans="2:11">
      <c r="B460" s="1259"/>
      <c r="C460" s="42"/>
      <c r="D460" s="218" t="s">
        <v>1495</v>
      </c>
      <c r="E460" s="89" t="s">
        <v>226</v>
      </c>
      <c r="F460" s="870">
        <v>2435</v>
      </c>
      <c r="G460" s="870">
        <v>380</v>
      </c>
      <c r="H460" s="870">
        <v>607</v>
      </c>
      <c r="I460" s="870">
        <v>421</v>
      </c>
      <c r="J460" s="870">
        <v>509</v>
      </c>
      <c r="K460" s="871">
        <v>518</v>
      </c>
    </row>
    <row r="461" spans="2:11" ht="14.25" thickBot="1">
      <c r="B461" s="1259"/>
      <c r="C461" s="42"/>
      <c r="D461" s="218" t="s">
        <v>1496</v>
      </c>
      <c r="E461" s="89" t="s">
        <v>226</v>
      </c>
      <c r="F461" s="870">
        <v>19752</v>
      </c>
      <c r="G461" s="870">
        <v>4167</v>
      </c>
      <c r="H461" s="870">
        <v>3875</v>
      </c>
      <c r="I461" s="870">
        <v>3574</v>
      </c>
      <c r="J461" s="870">
        <v>4364</v>
      </c>
      <c r="K461" s="871">
        <v>3772</v>
      </c>
    </row>
    <row r="462" spans="2:11">
      <c r="B462" s="1259"/>
      <c r="C462" s="222" t="s">
        <v>1822</v>
      </c>
      <c r="D462" s="485"/>
      <c r="E462" s="719" t="s">
        <v>227</v>
      </c>
      <c r="F462" s="862">
        <v>100</v>
      </c>
      <c r="G462" s="863">
        <v>100</v>
      </c>
      <c r="H462" s="863">
        <v>100</v>
      </c>
      <c r="I462" s="863">
        <v>100</v>
      </c>
      <c r="J462" s="863">
        <v>100</v>
      </c>
      <c r="K462" s="864">
        <v>100</v>
      </c>
    </row>
    <row r="463" spans="2:11">
      <c r="B463" s="1259"/>
      <c r="C463" s="42"/>
      <c r="D463" s="505" t="str">
        <f>+D459</f>
        <v>1.  比較したうえで、借りた</v>
      </c>
      <c r="E463" s="89" t="s">
        <v>227</v>
      </c>
      <c r="F463" s="859">
        <v>11.3</v>
      </c>
      <c r="G463" s="860">
        <v>5.8</v>
      </c>
      <c r="H463" s="860">
        <v>10.199999999999999</v>
      </c>
      <c r="I463" s="860">
        <v>9.6999999999999993</v>
      </c>
      <c r="J463" s="860">
        <v>11.8</v>
      </c>
      <c r="K463" s="861">
        <v>18</v>
      </c>
    </row>
    <row r="464" spans="2:11">
      <c r="B464" s="1259"/>
      <c r="C464" s="42"/>
      <c r="D464" s="218" t="str">
        <f>+D460</f>
        <v>2.　比較せず、借りた</v>
      </c>
      <c r="E464" s="89" t="s">
        <v>227</v>
      </c>
      <c r="F464" s="859">
        <v>9.6999999999999993</v>
      </c>
      <c r="G464" s="860">
        <v>7.9</v>
      </c>
      <c r="H464" s="860">
        <v>12.2</v>
      </c>
      <c r="I464" s="860">
        <v>9.5</v>
      </c>
      <c r="J464" s="860">
        <v>9.1999999999999993</v>
      </c>
      <c r="K464" s="861">
        <v>9.9</v>
      </c>
    </row>
    <row r="465" spans="2:11" ht="14.25" thickBot="1">
      <c r="B465" s="1259"/>
      <c r="C465" s="42"/>
      <c r="D465" s="218" t="str">
        <f>+D461</f>
        <v>3.　借りたことはない</v>
      </c>
      <c r="E465" s="89" t="s">
        <v>227</v>
      </c>
      <c r="F465" s="859">
        <v>79</v>
      </c>
      <c r="G465" s="860">
        <v>86.3</v>
      </c>
      <c r="H465" s="860">
        <v>77.599999999999994</v>
      </c>
      <c r="I465" s="860">
        <v>80.8</v>
      </c>
      <c r="J465" s="860">
        <v>79</v>
      </c>
      <c r="K465" s="861">
        <v>72.099999999999994</v>
      </c>
    </row>
    <row r="466" spans="2:11">
      <c r="B466" s="1259"/>
      <c r="C466" s="222" t="s">
        <v>1833</v>
      </c>
      <c r="D466" s="485"/>
      <c r="E466" s="719" t="s">
        <v>227</v>
      </c>
      <c r="F466" s="862">
        <v>100</v>
      </c>
      <c r="G466" s="863">
        <v>19.3</v>
      </c>
      <c r="H466" s="863">
        <v>20</v>
      </c>
      <c r="I466" s="863">
        <v>17.7</v>
      </c>
      <c r="J466" s="863">
        <v>22.1</v>
      </c>
      <c r="K466" s="864">
        <v>20.9</v>
      </c>
    </row>
    <row r="467" spans="2:11">
      <c r="B467" s="1259"/>
      <c r="C467" s="42"/>
      <c r="D467" s="505" t="str">
        <f>+D459</f>
        <v>1.  比較したうえで、借りた</v>
      </c>
      <c r="E467" s="89" t="s">
        <v>227</v>
      </c>
      <c r="F467" s="859">
        <v>100</v>
      </c>
      <c r="G467" s="860">
        <v>10</v>
      </c>
      <c r="H467" s="860">
        <v>18.100000000000001</v>
      </c>
      <c r="I467" s="860">
        <v>15.3</v>
      </c>
      <c r="J467" s="860">
        <v>23.1</v>
      </c>
      <c r="K467" s="861">
        <v>33.6</v>
      </c>
    </row>
    <row r="468" spans="2:11">
      <c r="B468" s="1259"/>
      <c r="C468" s="42"/>
      <c r="D468" s="218" t="str">
        <f>+D460</f>
        <v>2.　比較せず、借りた</v>
      </c>
      <c r="E468" s="89" t="s">
        <v>227</v>
      </c>
      <c r="F468" s="859">
        <v>100</v>
      </c>
      <c r="G468" s="860">
        <v>15.6</v>
      </c>
      <c r="H468" s="860">
        <v>24.9</v>
      </c>
      <c r="I468" s="860">
        <v>17.3</v>
      </c>
      <c r="J468" s="860">
        <v>20.9</v>
      </c>
      <c r="K468" s="861">
        <v>21.3</v>
      </c>
    </row>
    <row r="469" spans="2:11">
      <c r="B469" s="1259"/>
      <c r="C469" s="42"/>
      <c r="D469" s="1129" t="s">
        <v>1830</v>
      </c>
      <c r="E469" s="723" t="s">
        <v>227</v>
      </c>
      <c r="F469" s="1154">
        <v>100</v>
      </c>
      <c r="G469" s="1155">
        <v>21.1</v>
      </c>
      <c r="H469" s="1155">
        <v>19.600000000000001</v>
      </c>
      <c r="I469" s="1155">
        <v>18.100000000000001</v>
      </c>
      <c r="J469" s="1155">
        <v>22.1</v>
      </c>
      <c r="K469" s="1156">
        <v>19.100000000000001</v>
      </c>
    </row>
    <row r="470" spans="2:11" ht="14.25" thickBot="1">
      <c r="B470" s="1260"/>
      <c r="C470" s="1169" t="s">
        <v>1832</v>
      </c>
      <c r="D470" s="689"/>
      <c r="E470" s="89" t="s">
        <v>227</v>
      </c>
      <c r="F470" s="865">
        <f t="shared" ref="F470:K470" si="2">F459/(F459+F460)*100</f>
        <v>53.601371951219512</v>
      </c>
      <c r="G470" s="866">
        <f t="shared" si="2"/>
        <v>42.424242424242422</v>
      </c>
      <c r="H470" s="866">
        <f t="shared" si="2"/>
        <v>45.609318996415773</v>
      </c>
      <c r="I470" s="866">
        <f t="shared" si="2"/>
        <v>50.586854460093903</v>
      </c>
      <c r="J470" s="866">
        <f t="shared" si="2"/>
        <v>56.044905008635581</v>
      </c>
      <c r="K470" s="867">
        <f t="shared" si="2"/>
        <v>64.569083447332417</v>
      </c>
    </row>
    <row r="471" spans="2:11">
      <c r="B471" s="1258" t="s">
        <v>546</v>
      </c>
      <c r="C471" s="222" t="s">
        <v>407</v>
      </c>
      <c r="D471" s="485"/>
      <c r="E471" s="719" t="s">
        <v>226</v>
      </c>
      <c r="F471" s="868">
        <v>25000</v>
      </c>
      <c r="G471" s="868">
        <v>4827</v>
      </c>
      <c r="H471" s="868">
        <v>4991</v>
      </c>
      <c r="I471" s="868">
        <v>4426</v>
      </c>
      <c r="J471" s="868">
        <v>5522</v>
      </c>
      <c r="K471" s="869">
        <v>5234</v>
      </c>
    </row>
    <row r="472" spans="2:11">
      <c r="B472" s="1259"/>
      <c r="C472" s="42"/>
      <c r="D472" s="505" t="s">
        <v>1492</v>
      </c>
      <c r="E472" s="89" t="s">
        <v>226</v>
      </c>
      <c r="F472" s="870">
        <v>3906</v>
      </c>
      <c r="G472" s="870">
        <v>176</v>
      </c>
      <c r="H472" s="870">
        <v>436</v>
      </c>
      <c r="I472" s="870">
        <v>466</v>
      </c>
      <c r="J472" s="870">
        <v>1013</v>
      </c>
      <c r="K472" s="871">
        <v>1815</v>
      </c>
    </row>
    <row r="473" spans="2:11">
      <c r="B473" s="1259"/>
      <c r="C473" s="42"/>
      <c r="D473" s="218" t="s">
        <v>1493</v>
      </c>
      <c r="E473" s="89" t="s">
        <v>226</v>
      </c>
      <c r="F473" s="870">
        <v>2288</v>
      </c>
      <c r="G473" s="870">
        <v>220</v>
      </c>
      <c r="H473" s="870">
        <v>426</v>
      </c>
      <c r="I473" s="870">
        <v>373</v>
      </c>
      <c r="J473" s="870">
        <v>557</v>
      </c>
      <c r="K473" s="871">
        <v>712</v>
      </c>
    </row>
    <row r="474" spans="2:11" ht="14.25" thickBot="1">
      <c r="B474" s="1259"/>
      <c r="C474" s="42"/>
      <c r="D474" s="218" t="s">
        <v>1494</v>
      </c>
      <c r="E474" s="89" t="s">
        <v>226</v>
      </c>
      <c r="F474" s="870">
        <v>18806</v>
      </c>
      <c r="G474" s="870">
        <v>4431</v>
      </c>
      <c r="H474" s="870">
        <v>4129</v>
      </c>
      <c r="I474" s="870">
        <v>3587</v>
      </c>
      <c r="J474" s="870">
        <v>3952</v>
      </c>
      <c r="K474" s="871">
        <v>2707</v>
      </c>
    </row>
    <row r="475" spans="2:11">
      <c r="B475" s="1259"/>
      <c r="C475" s="222" t="s">
        <v>1822</v>
      </c>
      <c r="D475" s="485"/>
      <c r="E475" s="719" t="s">
        <v>227</v>
      </c>
      <c r="F475" s="862">
        <v>100</v>
      </c>
      <c r="G475" s="863">
        <v>100</v>
      </c>
      <c r="H475" s="863">
        <v>100</v>
      </c>
      <c r="I475" s="863">
        <v>100</v>
      </c>
      <c r="J475" s="863">
        <v>100</v>
      </c>
      <c r="K475" s="864">
        <v>100</v>
      </c>
    </row>
    <row r="476" spans="2:11">
      <c r="B476" s="1259"/>
      <c r="C476" s="42"/>
      <c r="D476" s="505" t="str">
        <f>+D472</f>
        <v>1.　比較したうえで、資産運用を行った</v>
      </c>
      <c r="E476" s="89" t="s">
        <v>227</v>
      </c>
      <c r="F476" s="859">
        <v>15.6</v>
      </c>
      <c r="G476" s="860">
        <v>3.6</v>
      </c>
      <c r="H476" s="860">
        <v>8.6999999999999993</v>
      </c>
      <c r="I476" s="860">
        <v>10.5</v>
      </c>
      <c r="J476" s="860">
        <v>18.3</v>
      </c>
      <c r="K476" s="861">
        <v>34.700000000000003</v>
      </c>
    </row>
    <row r="477" spans="2:11">
      <c r="B477" s="1259"/>
      <c r="C477" s="42"/>
      <c r="D477" s="218" t="str">
        <f>+D473</f>
        <v>2.　比較せず、資産運用を行った</v>
      </c>
      <c r="E477" s="89" t="s">
        <v>227</v>
      </c>
      <c r="F477" s="859">
        <v>9.1999999999999993</v>
      </c>
      <c r="G477" s="860">
        <v>4.5999999999999996</v>
      </c>
      <c r="H477" s="860">
        <v>8.5</v>
      </c>
      <c r="I477" s="860">
        <v>8.4</v>
      </c>
      <c r="J477" s="860">
        <v>10.1</v>
      </c>
      <c r="K477" s="861">
        <v>13.6</v>
      </c>
    </row>
    <row r="478" spans="2:11" ht="14.25" thickBot="1">
      <c r="B478" s="1259"/>
      <c r="C478" s="42"/>
      <c r="D478" s="218" t="str">
        <f>+D474</f>
        <v>3.　資産運用は行わなかった</v>
      </c>
      <c r="E478" s="89" t="s">
        <v>227</v>
      </c>
      <c r="F478" s="859">
        <v>75.2</v>
      </c>
      <c r="G478" s="860">
        <v>91.8</v>
      </c>
      <c r="H478" s="860">
        <v>82.7</v>
      </c>
      <c r="I478" s="860">
        <v>81</v>
      </c>
      <c r="J478" s="860">
        <v>71.599999999999994</v>
      </c>
      <c r="K478" s="861">
        <v>51.7</v>
      </c>
    </row>
    <row r="479" spans="2:11">
      <c r="B479" s="1259"/>
      <c r="C479" s="222" t="s">
        <v>1834</v>
      </c>
      <c r="D479" s="485"/>
      <c r="E479" s="719" t="s">
        <v>227</v>
      </c>
      <c r="F479" s="862">
        <v>100</v>
      </c>
      <c r="G479" s="863">
        <v>19.3</v>
      </c>
      <c r="H479" s="863">
        <v>20</v>
      </c>
      <c r="I479" s="863">
        <v>17.7</v>
      </c>
      <c r="J479" s="863">
        <v>22.1</v>
      </c>
      <c r="K479" s="864">
        <v>20.9</v>
      </c>
    </row>
    <row r="480" spans="2:11">
      <c r="B480" s="1259"/>
      <c r="C480" s="42"/>
      <c r="D480" s="505" t="str">
        <f>+D472</f>
        <v>1.　比較したうえで、資産運用を行った</v>
      </c>
      <c r="E480" s="89" t="s">
        <v>227</v>
      </c>
      <c r="F480" s="859">
        <v>100</v>
      </c>
      <c r="G480" s="860">
        <v>4.5</v>
      </c>
      <c r="H480" s="860">
        <v>11.2</v>
      </c>
      <c r="I480" s="860">
        <v>11.9</v>
      </c>
      <c r="J480" s="860">
        <v>25.9</v>
      </c>
      <c r="K480" s="861">
        <v>46.5</v>
      </c>
    </row>
    <row r="481" spans="2:11">
      <c r="B481" s="1259"/>
      <c r="C481" s="42"/>
      <c r="D481" s="218" t="str">
        <f>+D473</f>
        <v>2.　比較せず、資産運用を行った</v>
      </c>
      <c r="E481" s="89" t="s">
        <v>227</v>
      </c>
      <c r="F481" s="859">
        <v>100</v>
      </c>
      <c r="G481" s="860">
        <v>9.6</v>
      </c>
      <c r="H481" s="860">
        <v>18.600000000000001</v>
      </c>
      <c r="I481" s="860">
        <v>16.3</v>
      </c>
      <c r="J481" s="860">
        <v>24.3</v>
      </c>
      <c r="K481" s="861">
        <v>31.1</v>
      </c>
    </row>
    <row r="482" spans="2:11">
      <c r="B482" s="1259"/>
      <c r="C482" s="42"/>
      <c r="D482" s="1129" t="str">
        <f>+D473</f>
        <v>2.　比較せず、資産運用を行った</v>
      </c>
      <c r="E482" s="723" t="s">
        <v>227</v>
      </c>
      <c r="F482" s="1154">
        <v>100</v>
      </c>
      <c r="G482" s="1155">
        <v>23.6</v>
      </c>
      <c r="H482" s="1155">
        <v>22</v>
      </c>
      <c r="I482" s="1155">
        <v>19.100000000000001</v>
      </c>
      <c r="J482" s="1155">
        <v>21</v>
      </c>
      <c r="K482" s="1156">
        <v>14.4</v>
      </c>
    </row>
    <row r="483" spans="2:11" ht="14.25" thickBot="1">
      <c r="B483" s="1260"/>
      <c r="C483" s="1169" t="s">
        <v>1832</v>
      </c>
      <c r="D483" s="689"/>
      <c r="E483" s="722" t="s">
        <v>227</v>
      </c>
      <c r="F483" s="865">
        <f>F472/(F472+F473)*100</f>
        <v>63.061026800129163</v>
      </c>
      <c r="G483" s="866">
        <f t="shared" ref="G483:K483" si="3">G472/(G472+G473)*100</f>
        <v>44.444444444444443</v>
      </c>
      <c r="H483" s="866">
        <f t="shared" si="3"/>
        <v>50.580046403712295</v>
      </c>
      <c r="I483" s="866">
        <f t="shared" si="3"/>
        <v>55.542312276519667</v>
      </c>
      <c r="J483" s="866">
        <f t="shared" si="3"/>
        <v>64.522292993630572</v>
      </c>
      <c r="K483" s="867">
        <f t="shared" si="3"/>
        <v>71.824297586070443</v>
      </c>
    </row>
    <row r="484" spans="2:11">
      <c r="B484" s="1258" t="s">
        <v>1457</v>
      </c>
      <c r="C484" s="222" t="s">
        <v>407</v>
      </c>
      <c r="D484" s="485"/>
      <c r="E484" s="719" t="s">
        <v>226</v>
      </c>
      <c r="F484" s="868">
        <v>25000</v>
      </c>
      <c r="G484" s="868">
        <v>4827</v>
      </c>
      <c r="H484" s="868">
        <v>4991</v>
      </c>
      <c r="I484" s="868">
        <v>4426</v>
      </c>
      <c r="J484" s="868">
        <v>5522</v>
      </c>
      <c r="K484" s="869">
        <v>5234</v>
      </c>
    </row>
    <row r="485" spans="2:11">
      <c r="B485" s="1259"/>
      <c r="C485" s="42"/>
      <c r="D485" s="505" t="s">
        <v>1240</v>
      </c>
      <c r="E485" s="89" t="s">
        <v>226</v>
      </c>
      <c r="F485" s="870">
        <v>999</v>
      </c>
      <c r="G485" s="870">
        <v>107</v>
      </c>
      <c r="H485" s="870">
        <v>176</v>
      </c>
      <c r="I485" s="870">
        <v>79</v>
      </c>
      <c r="J485" s="870">
        <v>186</v>
      </c>
      <c r="K485" s="871">
        <v>451</v>
      </c>
    </row>
    <row r="486" spans="2:11">
      <c r="B486" s="1259"/>
      <c r="C486" s="42"/>
      <c r="D486" s="218" t="s">
        <v>547</v>
      </c>
      <c r="E486" s="89" t="s">
        <v>226</v>
      </c>
      <c r="F486" s="870">
        <v>4989</v>
      </c>
      <c r="G486" s="870">
        <v>222</v>
      </c>
      <c r="H486" s="870">
        <v>587</v>
      </c>
      <c r="I486" s="870">
        <v>696</v>
      </c>
      <c r="J486" s="870">
        <v>1400</v>
      </c>
      <c r="K486" s="871">
        <v>2084</v>
      </c>
    </row>
    <row r="487" spans="2:11">
      <c r="B487" s="1259"/>
      <c r="C487" s="42"/>
      <c r="D487" s="218" t="s">
        <v>548</v>
      </c>
      <c r="E487" s="89" t="s">
        <v>226</v>
      </c>
      <c r="F487" s="870">
        <v>1380</v>
      </c>
      <c r="G487" s="870">
        <v>109</v>
      </c>
      <c r="H487" s="870">
        <v>293</v>
      </c>
      <c r="I487" s="870">
        <v>319</v>
      </c>
      <c r="J487" s="870">
        <v>365</v>
      </c>
      <c r="K487" s="871">
        <v>294</v>
      </c>
    </row>
    <row r="488" spans="2:11">
      <c r="B488" s="1259"/>
      <c r="C488" s="42"/>
      <c r="D488" s="218" t="s">
        <v>549</v>
      </c>
      <c r="E488" s="89" t="s">
        <v>226</v>
      </c>
      <c r="F488" s="870">
        <v>542</v>
      </c>
      <c r="G488" s="870">
        <v>109</v>
      </c>
      <c r="H488" s="870">
        <v>150</v>
      </c>
      <c r="I488" s="870">
        <v>104</v>
      </c>
      <c r="J488" s="870">
        <v>115</v>
      </c>
      <c r="K488" s="871">
        <v>64</v>
      </c>
    </row>
    <row r="489" spans="2:11">
      <c r="B489" s="1259"/>
      <c r="C489" s="52"/>
      <c r="D489" s="1129" t="s">
        <v>550</v>
      </c>
      <c r="E489" s="89" t="s">
        <v>226</v>
      </c>
      <c r="F489" s="870">
        <v>17090</v>
      </c>
      <c r="G489" s="870">
        <v>4280</v>
      </c>
      <c r="H489" s="870">
        <v>3785</v>
      </c>
      <c r="I489" s="870">
        <v>3228</v>
      </c>
      <c r="J489" s="870">
        <v>3456</v>
      </c>
      <c r="K489" s="871">
        <v>2341</v>
      </c>
    </row>
    <row r="490" spans="2:11">
      <c r="B490" s="1259"/>
      <c r="C490" s="53" t="s">
        <v>1835</v>
      </c>
      <c r="D490" s="1134"/>
      <c r="E490" s="89" t="s">
        <v>226</v>
      </c>
      <c r="F490" s="870">
        <f>SUM(F485:F488)</f>
        <v>7910</v>
      </c>
      <c r="G490" s="870">
        <f t="shared" ref="G490:K490" si="4">SUM(G485:G488)</f>
        <v>547</v>
      </c>
      <c r="H490" s="870">
        <f t="shared" si="4"/>
        <v>1206</v>
      </c>
      <c r="I490" s="870">
        <f t="shared" si="4"/>
        <v>1198</v>
      </c>
      <c r="J490" s="870">
        <f t="shared" si="4"/>
        <v>2066</v>
      </c>
      <c r="K490" s="871">
        <f t="shared" si="4"/>
        <v>2893</v>
      </c>
    </row>
    <row r="491" spans="2:11">
      <c r="B491" s="1259"/>
      <c r="C491" s="52"/>
      <c r="D491" s="218" t="s">
        <v>1836</v>
      </c>
      <c r="E491" s="89" t="s">
        <v>226</v>
      </c>
      <c r="F491" s="870">
        <f>+F485+F486</f>
        <v>5988</v>
      </c>
      <c r="G491" s="870">
        <f t="shared" ref="G491:K491" si="5">+G485+G486</f>
        <v>329</v>
      </c>
      <c r="H491" s="870">
        <f t="shared" si="5"/>
        <v>763</v>
      </c>
      <c r="I491" s="870">
        <f t="shared" si="5"/>
        <v>775</v>
      </c>
      <c r="J491" s="870">
        <f t="shared" si="5"/>
        <v>1586</v>
      </c>
      <c r="K491" s="871">
        <f t="shared" si="5"/>
        <v>2535</v>
      </c>
    </row>
    <row r="492" spans="2:11" ht="14.25" thickBot="1">
      <c r="B492" s="1259"/>
      <c r="C492" s="215"/>
      <c r="D492" s="214" t="s">
        <v>1837</v>
      </c>
      <c r="E492" s="724" t="s">
        <v>226</v>
      </c>
      <c r="F492" s="872">
        <f>+F487+F488</f>
        <v>1922</v>
      </c>
      <c r="G492" s="872">
        <f t="shared" ref="G492:K492" si="6">+G487+G488</f>
        <v>218</v>
      </c>
      <c r="H492" s="872">
        <f t="shared" si="6"/>
        <v>443</v>
      </c>
      <c r="I492" s="872">
        <f t="shared" si="6"/>
        <v>423</v>
      </c>
      <c r="J492" s="872">
        <f t="shared" si="6"/>
        <v>480</v>
      </c>
      <c r="K492" s="873">
        <f t="shared" si="6"/>
        <v>358</v>
      </c>
    </row>
    <row r="493" spans="2:11">
      <c r="B493" s="1259"/>
      <c r="C493" s="222" t="s">
        <v>1822</v>
      </c>
      <c r="D493" s="485"/>
      <c r="E493" s="719" t="s">
        <v>227</v>
      </c>
      <c r="F493" s="862">
        <v>100</v>
      </c>
      <c r="G493" s="863">
        <v>100</v>
      </c>
      <c r="H493" s="863">
        <v>100</v>
      </c>
      <c r="I493" s="863">
        <v>100</v>
      </c>
      <c r="J493" s="863">
        <v>100</v>
      </c>
      <c r="K493" s="864">
        <v>100</v>
      </c>
    </row>
    <row r="494" spans="2:11">
      <c r="B494" s="1259"/>
      <c r="C494" s="42"/>
      <c r="D494" s="505" t="str">
        <f t="shared" ref="D494:D498" si="7">+D485</f>
        <v>1. 商品性について、人に教えられるくらい詳しく理解していた</v>
      </c>
      <c r="E494" s="89" t="s">
        <v>227</v>
      </c>
      <c r="F494" s="859">
        <v>4</v>
      </c>
      <c r="G494" s="860">
        <v>2.2000000000000002</v>
      </c>
      <c r="H494" s="860">
        <v>3.5</v>
      </c>
      <c r="I494" s="860">
        <v>1.8</v>
      </c>
      <c r="J494" s="860">
        <v>3.4</v>
      </c>
      <c r="K494" s="861">
        <v>8.6</v>
      </c>
    </row>
    <row r="495" spans="2:11">
      <c r="B495" s="1259"/>
      <c r="C495" s="42"/>
      <c r="D495" s="218" t="str">
        <f t="shared" si="7"/>
        <v>2. 商品性について、ある程度は理解していた</v>
      </c>
      <c r="E495" s="89" t="s">
        <v>227</v>
      </c>
      <c r="F495" s="859">
        <v>20</v>
      </c>
      <c r="G495" s="860">
        <v>4.5999999999999996</v>
      </c>
      <c r="H495" s="860">
        <v>11.8</v>
      </c>
      <c r="I495" s="860">
        <v>15.7</v>
      </c>
      <c r="J495" s="860">
        <v>25.4</v>
      </c>
      <c r="K495" s="861">
        <v>39.799999999999997</v>
      </c>
    </row>
    <row r="496" spans="2:11">
      <c r="B496" s="1259"/>
      <c r="C496" s="42"/>
      <c r="D496" s="218" t="str">
        <f t="shared" si="7"/>
        <v>3. 商品性については、あまり理解していなかった</v>
      </c>
      <c r="E496" s="89" t="s">
        <v>227</v>
      </c>
      <c r="F496" s="859">
        <v>5.5</v>
      </c>
      <c r="G496" s="860">
        <v>2.2999999999999998</v>
      </c>
      <c r="H496" s="860">
        <v>5.9</v>
      </c>
      <c r="I496" s="860">
        <v>7.2</v>
      </c>
      <c r="J496" s="860">
        <v>6.6</v>
      </c>
      <c r="K496" s="861">
        <v>5.6</v>
      </c>
    </row>
    <row r="497" spans="2:12">
      <c r="B497" s="1259"/>
      <c r="C497" s="42"/>
      <c r="D497" s="218" t="str">
        <f t="shared" si="7"/>
        <v>4. 商品性については、理解していなかった</v>
      </c>
      <c r="E497" s="89" t="s">
        <v>227</v>
      </c>
      <c r="F497" s="859">
        <v>2.2000000000000002</v>
      </c>
      <c r="G497" s="860">
        <v>2.2999999999999998</v>
      </c>
      <c r="H497" s="860">
        <v>3</v>
      </c>
      <c r="I497" s="860">
        <v>2.2999999999999998</v>
      </c>
      <c r="J497" s="860">
        <v>2.1</v>
      </c>
      <c r="K497" s="861">
        <v>1.2</v>
      </c>
    </row>
    <row r="498" spans="2:12">
      <c r="B498" s="1259"/>
      <c r="C498" s="42"/>
      <c r="D498" s="218" t="str">
        <f t="shared" si="7"/>
        <v>5．購入したことはない</v>
      </c>
      <c r="E498" s="89" t="s">
        <v>227</v>
      </c>
      <c r="F498" s="859">
        <v>68.400000000000006</v>
      </c>
      <c r="G498" s="860">
        <v>88.7</v>
      </c>
      <c r="H498" s="860">
        <v>75.8</v>
      </c>
      <c r="I498" s="860">
        <v>72.900000000000006</v>
      </c>
      <c r="J498" s="860">
        <v>62.6</v>
      </c>
      <c r="K498" s="861">
        <v>44.7</v>
      </c>
    </row>
    <row r="499" spans="2:12">
      <c r="B499" s="1259"/>
      <c r="C499" s="42"/>
      <c r="D499" s="218" t="s">
        <v>1835</v>
      </c>
      <c r="E499" s="89" t="s">
        <v>227</v>
      </c>
      <c r="F499" s="859">
        <f>+F490/F484*100</f>
        <v>31.64</v>
      </c>
      <c r="G499" s="860">
        <f t="shared" ref="G499:K499" si="8">+G490/G484*100</f>
        <v>11.33209032525378</v>
      </c>
      <c r="H499" s="860">
        <f t="shared" si="8"/>
        <v>24.163494289721498</v>
      </c>
      <c r="I499" s="860">
        <f t="shared" si="8"/>
        <v>27.067329417080888</v>
      </c>
      <c r="J499" s="860">
        <f t="shared" si="8"/>
        <v>37.413980441868887</v>
      </c>
      <c r="K499" s="861">
        <f t="shared" si="8"/>
        <v>55.273213603362628</v>
      </c>
    </row>
    <row r="500" spans="2:12">
      <c r="B500" s="1259"/>
      <c r="C500" s="53" t="s">
        <v>1835</v>
      </c>
      <c r="D500" s="218"/>
      <c r="E500" s="89" t="s">
        <v>227</v>
      </c>
      <c r="F500" s="859">
        <v>100</v>
      </c>
      <c r="G500" s="860">
        <v>100</v>
      </c>
      <c r="H500" s="860">
        <v>100</v>
      </c>
      <c r="I500" s="860">
        <v>100</v>
      </c>
      <c r="J500" s="860">
        <v>100</v>
      </c>
      <c r="K500" s="861">
        <v>100</v>
      </c>
    </row>
    <row r="501" spans="2:12">
      <c r="B501" s="1259"/>
      <c r="C501" s="42"/>
      <c r="D501" s="218" t="s">
        <v>1858</v>
      </c>
      <c r="E501" s="89" t="s">
        <v>227</v>
      </c>
      <c r="F501" s="859">
        <f>+F491/F490*100</f>
        <v>75.70164348925411</v>
      </c>
      <c r="G501" s="860">
        <f t="shared" ref="G501:K501" si="9">+G491/G490*100</f>
        <v>60.146252285191956</v>
      </c>
      <c r="H501" s="860">
        <f t="shared" si="9"/>
        <v>63.266998341625204</v>
      </c>
      <c r="I501" s="860">
        <f t="shared" si="9"/>
        <v>64.691151919866442</v>
      </c>
      <c r="J501" s="860">
        <f t="shared" si="9"/>
        <v>76.766698935140369</v>
      </c>
      <c r="K501" s="861">
        <f t="shared" si="9"/>
        <v>87.625302454199797</v>
      </c>
    </row>
    <row r="502" spans="2:12" ht="14.25" thickBot="1">
      <c r="B502" s="1259"/>
      <c r="C502" s="215"/>
      <c r="D502" s="214" t="s">
        <v>1859</v>
      </c>
      <c r="E502" s="724" t="s">
        <v>227</v>
      </c>
      <c r="F502" s="865">
        <f>+F492/F490*100</f>
        <v>24.29835651074589</v>
      </c>
      <c r="G502" s="866">
        <f t="shared" ref="G502:K502" si="10">+G492/G490*100</f>
        <v>39.853747714808044</v>
      </c>
      <c r="H502" s="866">
        <f t="shared" si="10"/>
        <v>36.733001658374789</v>
      </c>
      <c r="I502" s="866">
        <f t="shared" si="10"/>
        <v>35.308848080133551</v>
      </c>
      <c r="J502" s="866">
        <f t="shared" si="10"/>
        <v>23.233301064859631</v>
      </c>
      <c r="K502" s="867">
        <f t="shared" si="10"/>
        <v>12.374697545800208</v>
      </c>
    </row>
    <row r="503" spans="2:12">
      <c r="B503" s="1259"/>
      <c r="C503" s="222" t="s">
        <v>1838</v>
      </c>
      <c r="D503" s="485"/>
      <c r="E503" s="719" t="s">
        <v>227</v>
      </c>
      <c r="F503" s="862">
        <v>100</v>
      </c>
      <c r="G503" s="863">
        <v>19.3</v>
      </c>
      <c r="H503" s="863">
        <v>20</v>
      </c>
      <c r="I503" s="863">
        <v>17.7</v>
      </c>
      <c r="J503" s="863">
        <v>22.1</v>
      </c>
      <c r="K503" s="864">
        <v>20.9</v>
      </c>
      <c r="L503" s="12"/>
    </row>
    <row r="504" spans="2:12">
      <c r="B504" s="1259"/>
      <c r="C504" s="42"/>
      <c r="D504" s="505" t="str">
        <f>+D494</f>
        <v>1. 商品性について、人に教えられるくらい詳しく理解していた</v>
      </c>
      <c r="E504" s="89" t="s">
        <v>227</v>
      </c>
      <c r="F504" s="859">
        <v>100</v>
      </c>
      <c r="G504" s="860">
        <v>10.7</v>
      </c>
      <c r="H504" s="860">
        <v>17.600000000000001</v>
      </c>
      <c r="I504" s="860">
        <v>7.9</v>
      </c>
      <c r="J504" s="860">
        <v>18.600000000000001</v>
      </c>
      <c r="K504" s="861">
        <v>45.1</v>
      </c>
      <c r="L504" s="12"/>
    </row>
    <row r="505" spans="2:12">
      <c r="B505" s="1259"/>
      <c r="C505" s="42"/>
      <c r="D505" s="218" t="str">
        <f>+D495</f>
        <v>2. 商品性について、ある程度は理解していた</v>
      </c>
      <c r="E505" s="89" t="s">
        <v>227</v>
      </c>
      <c r="F505" s="859">
        <v>100</v>
      </c>
      <c r="G505" s="860">
        <v>4.4000000000000004</v>
      </c>
      <c r="H505" s="860">
        <v>11.8</v>
      </c>
      <c r="I505" s="860">
        <v>14</v>
      </c>
      <c r="J505" s="860">
        <v>28.1</v>
      </c>
      <c r="K505" s="861">
        <v>41.8</v>
      </c>
      <c r="L505" s="12"/>
    </row>
    <row r="506" spans="2:12">
      <c r="B506" s="1259"/>
      <c r="C506" s="42"/>
      <c r="D506" s="218" t="str">
        <f>+D496</f>
        <v>3. 商品性については、あまり理解していなかった</v>
      </c>
      <c r="E506" s="89" t="s">
        <v>227</v>
      </c>
      <c r="F506" s="859">
        <v>100</v>
      </c>
      <c r="G506" s="860">
        <v>7.9</v>
      </c>
      <c r="H506" s="860">
        <v>21.2</v>
      </c>
      <c r="I506" s="860">
        <v>23.1</v>
      </c>
      <c r="J506" s="860">
        <v>26.4</v>
      </c>
      <c r="K506" s="861">
        <v>21.3</v>
      </c>
      <c r="L506" s="12"/>
    </row>
    <row r="507" spans="2:12">
      <c r="B507" s="1259"/>
      <c r="C507" s="42"/>
      <c r="D507" s="218" t="str">
        <f>+D497</f>
        <v>4. 商品性については、理解していなかった</v>
      </c>
      <c r="E507" s="89" t="s">
        <v>227</v>
      </c>
      <c r="F507" s="859">
        <v>100</v>
      </c>
      <c r="G507" s="860">
        <v>20.100000000000001</v>
      </c>
      <c r="H507" s="860">
        <v>27.7</v>
      </c>
      <c r="I507" s="860">
        <v>19.2</v>
      </c>
      <c r="J507" s="860">
        <v>21.2</v>
      </c>
      <c r="K507" s="861">
        <v>11.8</v>
      </c>
      <c r="L507" s="12"/>
    </row>
    <row r="508" spans="2:12">
      <c r="B508" s="1259"/>
      <c r="C508" s="42"/>
      <c r="D508" s="218" t="str">
        <f>+D498</f>
        <v>5．購入したことはない</v>
      </c>
      <c r="E508" s="89" t="s">
        <v>227</v>
      </c>
      <c r="F508" s="859">
        <v>100</v>
      </c>
      <c r="G508" s="860">
        <v>25</v>
      </c>
      <c r="H508" s="860">
        <v>22.1</v>
      </c>
      <c r="I508" s="860">
        <v>18.899999999999999</v>
      </c>
      <c r="J508" s="860">
        <v>20.2</v>
      </c>
      <c r="K508" s="861">
        <v>13.7</v>
      </c>
      <c r="L508" s="12"/>
    </row>
    <row r="509" spans="2:12">
      <c r="B509" s="1259"/>
      <c r="C509" s="53" t="s">
        <v>1835</v>
      </c>
      <c r="D509" s="1134"/>
      <c r="E509" s="89" t="s">
        <v>227</v>
      </c>
      <c r="F509" s="859">
        <v>100</v>
      </c>
      <c r="G509" s="860">
        <v>6.9</v>
      </c>
      <c r="H509" s="860">
        <v>15.2</v>
      </c>
      <c r="I509" s="860">
        <v>15.1</v>
      </c>
      <c r="J509" s="860">
        <v>26.1</v>
      </c>
      <c r="K509" s="861">
        <v>36.6</v>
      </c>
    </row>
    <row r="510" spans="2:12">
      <c r="B510" s="1259"/>
      <c r="C510" s="52"/>
      <c r="D510" s="218" t="s">
        <v>1858</v>
      </c>
      <c r="E510" s="89" t="s">
        <v>227</v>
      </c>
      <c r="F510" s="859">
        <v>100</v>
      </c>
      <c r="G510" s="860">
        <v>5.5</v>
      </c>
      <c r="H510" s="860">
        <v>12.7</v>
      </c>
      <c r="I510" s="860">
        <v>12.9</v>
      </c>
      <c r="J510" s="860">
        <v>26.5</v>
      </c>
      <c r="K510" s="861">
        <v>42.3</v>
      </c>
    </row>
    <row r="511" spans="2:12" ht="14.25" thickBot="1">
      <c r="B511" s="1260"/>
      <c r="C511" s="215"/>
      <c r="D511" s="214" t="s">
        <v>1859</v>
      </c>
      <c r="E511" s="722" t="s">
        <v>227</v>
      </c>
      <c r="F511" s="865">
        <v>100</v>
      </c>
      <c r="G511" s="866">
        <v>11.3</v>
      </c>
      <c r="H511" s="866">
        <v>23</v>
      </c>
      <c r="I511" s="866">
        <v>22</v>
      </c>
      <c r="J511" s="866">
        <v>25</v>
      </c>
      <c r="K511" s="867">
        <v>18.600000000000001</v>
      </c>
    </row>
    <row r="512" spans="2:12">
      <c r="B512" s="1258" t="s">
        <v>1458</v>
      </c>
      <c r="C512" s="222" t="s">
        <v>407</v>
      </c>
      <c r="D512" s="485"/>
      <c r="E512" s="719" t="s">
        <v>226</v>
      </c>
      <c r="F512" s="868">
        <v>25000</v>
      </c>
      <c r="G512" s="868">
        <v>4827</v>
      </c>
      <c r="H512" s="868">
        <v>4991</v>
      </c>
      <c r="I512" s="868">
        <v>4426</v>
      </c>
      <c r="J512" s="868">
        <v>5522</v>
      </c>
      <c r="K512" s="869">
        <v>5234</v>
      </c>
    </row>
    <row r="513" spans="2:11">
      <c r="B513" s="1259"/>
      <c r="C513" s="42"/>
      <c r="D513" s="505" t="s">
        <v>1240</v>
      </c>
      <c r="E513" s="89" t="s">
        <v>226</v>
      </c>
      <c r="F513" s="870">
        <v>572</v>
      </c>
      <c r="G513" s="870">
        <v>44</v>
      </c>
      <c r="H513" s="870">
        <v>63</v>
      </c>
      <c r="I513" s="870">
        <v>50</v>
      </c>
      <c r="J513" s="870">
        <v>95</v>
      </c>
      <c r="K513" s="871">
        <v>320</v>
      </c>
    </row>
    <row r="514" spans="2:11">
      <c r="B514" s="1259"/>
      <c r="C514" s="42"/>
      <c r="D514" s="218" t="s">
        <v>547</v>
      </c>
      <c r="E514" s="89" t="s">
        <v>226</v>
      </c>
      <c r="F514" s="870">
        <v>3802</v>
      </c>
      <c r="G514" s="870">
        <v>134</v>
      </c>
      <c r="H514" s="870">
        <v>409</v>
      </c>
      <c r="I514" s="870">
        <v>504</v>
      </c>
      <c r="J514" s="870">
        <v>1095</v>
      </c>
      <c r="K514" s="871">
        <v>1660</v>
      </c>
    </row>
    <row r="515" spans="2:11">
      <c r="B515" s="1259"/>
      <c r="C515" s="42"/>
      <c r="D515" s="218" t="s">
        <v>548</v>
      </c>
      <c r="E515" s="89" t="s">
        <v>226</v>
      </c>
      <c r="F515" s="870">
        <v>1583</v>
      </c>
      <c r="G515" s="870">
        <v>103</v>
      </c>
      <c r="H515" s="870">
        <v>326</v>
      </c>
      <c r="I515" s="870">
        <v>318</v>
      </c>
      <c r="J515" s="870">
        <v>455</v>
      </c>
      <c r="K515" s="871">
        <v>381</v>
      </c>
    </row>
    <row r="516" spans="2:11">
      <c r="B516" s="1259"/>
      <c r="C516" s="42"/>
      <c r="D516" s="218" t="s">
        <v>549</v>
      </c>
      <c r="E516" s="89" t="s">
        <v>226</v>
      </c>
      <c r="F516" s="870">
        <v>497</v>
      </c>
      <c r="G516" s="870">
        <v>99</v>
      </c>
      <c r="H516" s="870">
        <v>134</v>
      </c>
      <c r="I516" s="870">
        <v>101</v>
      </c>
      <c r="J516" s="870">
        <v>100</v>
      </c>
      <c r="K516" s="871">
        <v>63</v>
      </c>
    </row>
    <row r="517" spans="2:11">
      <c r="B517" s="1259"/>
      <c r="C517" s="52"/>
      <c r="D517" s="218" t="s">
        <v>550</v>
      </c>
      <c r="E517" s="89" t="s">
        <v>226</v>
      </c>
      <c r="F517" s="870">
        <v>18546</v>
      </c>
      <c r="G517" s="870">
        <v>4447</v>
      </c>
      <c r="H517" s="870">
        <v>4059</v>
      </c>
      <c r="I517" s="870">
        <v>3453</v>
      </c>
      <c r="J517" s="870">
        <v>3777</v>
      </c>
      <c r="K517" s="871">
        <v>2810</v>
      </c>
    </row>
    <row r="518" spans="2:11">
      <c r="B518" s="1259"/>
      <c r="C518" s="53" t="s">
        <v>1835</v>
      </c>
      <c r="D518" s="218"/>
      <c r="E518" s="89" t="s">
        <v>226</v>
      </c>
      <c r="F518" s="870">
        <f>SUM(F513:F516)</f>
        <v>6454</v>
      </c>
      <c r="G518" s="870">
        <f t="shared" ref="G518:K518" si="11">SUM(G513:G516)</f>
        <v>380</v>
      </c>
      <c r="H518" s="870">
        <f t="shared" si="11"/>
        <v>932</v>
      </c>
      <c r="I518" s="870">
        <f t="shared" si="11"/>
        <v>973</v>
      </c>
      <c r="J518" s="870">
        <f t="shared" si="11"/>
        <v>1745</v>
      </c>
      <c r="K518" s="871">
        <f t="shared" si="11"/>
        <v>2424</v>
      </c>
    </row>
    <row r="519" spans="2:11">
      <c r="B519" s="1259"/>
      <c r="C519" s="52"/>
      <c r="D519" s="218" t="s">
        <v>1836</v>
      </c>
      <c r="E519" s="89" t="s">
        <v>226</v>
      </c>
      <c r="F519" s="870">
        <f>+F513+F514</f>
        <v>4374</v>
      </c>
      <c r="G519" s="870">
        <f t="shared" ref="G519:K519" si="12">+G513+G514</f>
        <v>178</v>
      </c>
      <c r="H519" s="870">
        <f t="shared" si="12"/>
        <v>472</v>
      </c>
      <c r="I519" s="870">
        <f t="shared" si="12"/>
        <v>554</v>
      </c>
      <c r="J519" s="870">
        <f t="shared" si="12"/>
        <v>1190</v>
      </c>
      <c r="K519" s="871">
        <f t="shared" si="12"/>
        <v>1980</v>
      </c>
    </row>
    <row r="520" spans="2:11" ht="14.25" thickBot="1">
      <c r="B520" s="1259"/>
      <c r="C520" s="215"/>
      <c r="D520" s="214" t="s">
        <v>1837</v>
      </c>
      <c r="E520" s="724" t="s">
        <v>226</v>
      </c>
      <c r="F520" s="872">
        <f>+F515+F516</f>
        <v>2080</v>
      </c>
      <c r="G520" s="872">
        <f t="shared" ref="G520:J520" si="13">+G515+G516</f>
        <v>202</v>
      </c>
      <c r="H520" s="872">
        <f t="shared" si="13"/>
        <v>460</v>
      </c>
      <c r="I520" s="872">
        <f t="shared" si="13"/>
        <v>419</v>
      </c>
      <c r="J520" s="872">
        <f t="shared" si="13"/>
        <v>555</v>
      </c>
      <c r="K520" s="873">
        <f>+K515+K516</f>
        <v>444</v>
      </c>
    </row>
    <row r="521" spans="2:11">
      <c r="B521" s="1259"/>
      <c r="C521" s="222" t="s">
        <v>1822</v>
      </c>
      <c r="D521" s="485"/>
      <c r="E521" s="719" t="s">
        <v>227</v>
      </c>
      <c r="F521" s="862">
        <v>100</v>
      </c>
      <c r="G521" s="863">
        <v>100</v>
      </c>
      <c r="H521" s="863">
        <v>100</v>
      </c>
      <c r="I521" s="863">
        <v>100</v>
      </c>
      <c r="J521" s="863">
        <v>100</v>
      </c>
      <c r="K521" s="864">
        <v>100</v>
      </c>
    </row>
    <row r="522" spans="2:11">
      <c r="B522" s="1259"/>
      <c r="C522" s="42"/>
      <c r="D522" s="505" t="str">
        <f t="shared" ref="D522:D526" si="14">+D513</f>
        <v>1. 商品性について、人に教えられるくらい詳しく理解していた</v>
      </c>
      <c r="E522" s="89" t="s">
        <v>227</v>
      </c>
      <c r="F522" s="859">
        <v>2.2999999999999998</v>
      </c>
      <c r="G522" s="860">
        <v>0.9</v>
      </c>
      <c r="H522" s="860">
        <v>1.3</v>
      </c>
      <c r="I522" s="860">
        <v>1.1000000000000001</v>
      </c>
      <c r="J522" s="860">
        <v>1.7</v>
      </c>
      <c r="K522" s="861">
        <v>6.1</v>
      </c>
    </row>
    <row r="523" spans="2:11">
      <c r="B523" s="1259"/>
      <c r="C523" s="42"/>
      <c r="D523" s="218" t="str">
        <f t="shared" si="14"/>
        <v>2. 商品性について、ある程度は理解していた</v>
      </c>
      <c r="E523" s="89" t="s">
        <v>227</v>
      </c>
      <c r="F523" s="859">
        <v>15.2</v>
      </c>
      <c r="G523" s="860">
        <v>2.8</v>
      </c>
      <c r="H523" s="860">
        <v>8.1999999999999993</v>
      </c>
      <c r="I523" s="860">
        <v>11.4</v>
      </c>
      <c r="J523" s="860">
        <v>19.8</v>
      </c>
      <c r="K523" s="861">
        <v>31.7</v>
      </c>
    </row>
    <row r="524" spans="2:11">
      <c r="B524" s="1259"/>
      <c r="C524" s="42"/>
      <c r="D524" s="218" t="str">
        <f t="shared" si="14"/>
        <v>3. 商品性については、あまり理解していなかった</v>
      </c>
      <c r="E524" s="89" t="s">
        <v>227</v>
      </c>
      <c r="F524" s="859">
        <v>6.3</v>
      </c>
      <c r="G524" s="860">
        <v>2.1</v>
      </c>
      <c r="H524" s="860">
        <v>6.5</v>
      </c>
      <c r="I524" s="860">
        <v>7.2</v>
      </c>
      <c r="J524" s="860">
        <v>8.1999999999999993</v>
      </c>
      <c r="K524" s="861">
        <v>7.3</v>
      </c>
    </row>
    <row r="525" spans="2:11">
      <c r="B525" s="1259"/>
      <c r="C525" s="42"/>
      <c r="D525" s="218" t="str">
        <f t="shared" si="14"/>
        <v>4. 商品性については、理解していなかった</v>
      </c>
      <c r="E525" s="89" t="s">
        <v>227</v>
      </c>
      <c r="F525" s="859">
        <v>2</v>
      </c>
      <c r="G525" s="860">
        <v>2.1</v>
      </c>
      <c r="H525" s="860">
        <v>2.7</v>
      </c>
      <c r="I525" s="860">
        <v>2.2999999999999998</v>
      </c>
      <c r="J525" s="860">
        <v>1.8</v>
      </c>
      <c r="K525" s="861">
        <v>1.2</v>
      </c>
    </row>
    <row r="526" spans="2:11">
      <c r="B526" s="1259"/>
      <c r="C526" s="42"/>
      <c r="D526" s="218" t="str">
        <f t="shared" si="14"/>
        <v>5．購入したことはない</v>
      </c>
      <c r="E526" s="89" t="s">
        <v>227</v>
      </c>
      <c r="F526" s="859">
        <v>74.2</v>
      </c>
      <c r="G526" s="860">
        <v>92.1</v>
      </c>
      <c r="H526" s="860">
        <v>81.3</v>
      </c>
      <c r="I526" s="860">
        <v>78</v>
      </c>
      <c r="J526" s="860">
        <v>68.400000000000006</v>
      </c>
      <c r="K526" s="861">
        <v>53.7</v>
      </c>
    </row>
    <row r="527" spans="2:11">
      <c r="B527" s="1259"/>
      <c r="C527" s="42"/>
      <c r="D527" s="218" t="s">
        <v>1835</v>
      </c>
      <c r="E527" s="89" t="s">
        <v>227</v>
      </c>
      <c r="F527" s="859">
        <f>+F518/F512*100</f>
        <v>25.815999999999999</v>
      </c>
      <c r="G527" s="860">
        <f t="shared" ref="G527:K527" si="15">+G518/G512*100</f>
        <v>7.8723845038326079</v>
      </c>
      <c r="H527" s="860">
        <f t="shared" si="15"/>
        <v>18.673612502504508</v>
      </c>
      <c r="I527" s="860">
        <f t="shared" si="15"/>
        <v>21.983732489832803</v>
      </c>
      <c r="J527" s="860">
        <f t="shared" si="15"/>
        <v>31.600869250271639</v>
      </c>
      <c r="K527" s="861">
        <f t="shared" si="15"/>
        <v>46.312571646923963</v>
      </c>
    </row>
    <row r="528" spans="2:11">
      <c r="B528" s="1259"/>
      <c r="C528" s="53" t="s">
        <v>1835</v>
      </c>
      <c r="D528" s="218"/>
      <c r="E528" s="89" t="s">
        <v>227</v>
      </c>
      <c r="F528" s="859">
        <v>100</v>
      </c>
      <c r="G528" s="860">
        <v>100</v>
      </c>
      <c r="H528" s="860">
        <v>100</v>
      </c>
      <c r="I528" s="860">
        <v>100</v>
      </c>
      <c r="J528" s="860">
        <v>100</v>
      </c>
      <c r="K528" s="861">
        <v>100</v>
      </c>
    </row>
    <row r="529" spans="2:11">
      <c r="B529" s="1259"/>
      <c r="C529" s="42"/>
      <c r="D529" s="218" t="s">
        <v>1858</v>
      </c>
      <c r="E529" s="89" t="s">
        <v>227</v>
      </c>
      <c r="F529" s="859">
        <f>+F519/F518*100</f>
        <v>67.771924387976441</v>
      </c>
      <c r="G529" s="860">
        <f t="shared" ref="G529:K529" si="16">+G519/G518*100</f>
        <v>46.842105263157897</v>
      </c>
      <c r="H529" s="860">
        <f t="shared" si="16"/>
        <v>50.643776824034333</v>
      </c>
      <c r="I529" s="860">
        <f t="shared" si="16"/>
        <v>56.937307297019522</v>
      </c>
      <c r="J529" s="860">
        <f t="shared" si="16"/>
        <v>68.194842406876788</v>
      </c>
      <c r="K529" s="861">
        <f t="shared" si="16"/>
        <v>81.683168316831683</v>
      </c>
    </row>
    <row r="530" spans="2:11" ht="14.25" thickBot="1">
      <c r="B530" s="1259"/>
      <c r="C530" s="215"/>
      <c r="D530" s="214" t="s">
        <v>1859</v>
      </c>
      <c r="E530" s="724" t="s">
        <v>227</v>
      </c>
      <c r="F530" s="865">
        <f>+F520/F518*100</f>
        <v>32.228075612023552</v>
      </c>
      <c r="G530" s="866">
        <f t="shared" ref="G530:K530" si="17">+G520/G518*100</f>
        <v>53.157894736842103</v>
      </c>
      <c r="H530" s="866">
        <f t="shared" si="17"/>
        <v>49.356223175965667</v>
      </c>
      <c r="I530" s="866">
        <f t="shared" si="17"/>
        <v>43.06269270298047</v>
      </c>
      <c r="J530" s="866">
        <f t="shared" si="17"/>
        <v>31.805157593123205</v>
      </c>
      <c r="K530" s="867">
        <f t="shared" si="17"/>
        <v>18.316831683168317</v>
      </c>
    </row>
    <row r="531" spans="2:11">
      <c r="B531" s="1259"/>
      <c r="C531" s="222" t="s">
        <v>1853</v>
      </c>
      <c r="D531" s="485"/>
      <c r="E531" s="719" t="s">
        <v>227</v>
      </c>
      <c r="F531" s="862">
        <v>100</v>
      </c>
      <c r="G531" s="863">
        <v>19.3</v>
      </c>
      <c r="H531" s="863">
        <v>20</v>
      </c>
      <c r="I531" s="863">
        <v>17.7</v>
      </c>
      <c r="J531" s="863">
        <v>22.1</v>
      </c>
      <c r="K531" s="864">
        <v>20.9</v>
      </c>
    </row>
    <row r="532" spans="2:11">
      <c r="B532" s="1259"/>
      <c r="C532" s="42"/>
      <c r="D532" s="505" t="str">
        <f t="shared" ref="D532:D536" si="18">+D522</f>
        <v>1. 商品性について、人に教えられるくらい詳しく理解していた</v>
      </c>
      <c r="E532" s="89" t="s">
        <v>227</v>
      </c>
      <c r="F532" s="859">
        <v>100</v>
      </c>
      <c r="G532" s="860">
        <v>7.7</v>
      </c>
      <c r="H532" s="860">
        <v>11</v>
      </c>
      <c r="I532" s="860">
        <v>8.6999999999999993</v>
      </c>
      <c r="J532" s="860">
        <v>16.600000000000001</v>
      </c>
      <c r="K532" s="861">
        <v>55.9</v>
      </c>
    </row>
    <row r="533" spans="2:11">
      <c r="B533" s="1259"/>
      <c r="C533" s="42"/>
      <c r="D533" s="218" t="str">
        <f t="shared" si="18"/>
        <v>2. 商品性について、ある程度は理解していた</v>
      </c>
      <c r="E533" s="89" t="s">
        <v>227</v>
      </c>
      <c r="F533" s="859">
        <v>100</v>
      </c>
      <c r="G533" s="860">
        <v>3.5</v>
      </c>
      <c r="H533" s="860">
        <v>10.8</v>
      </c>
      <c r="I533" s="860">
        <v>13.3</v>
      </c>
      <c r="J533" s="860">
        <v>28.8</v>
      </c>
      <c r="K533" s="861">
        <v>43.7</v>
      </c>
    </row>
    <row r="534" spans="2:11">
      <c r="B534" s="1259"/>
      <c r="C534" s="42"/>
      <c r="D534" s="218" t="str">
        <f t="shared" si="18"/>
        <v>3. 商品性については、あまり理解していなかった</v>
      </c>
      <c r="E534" s="89" t="s">
        <v>227</v>
      </c>
      <c r="F534" s="859">
        <v>100</v>
      </c>
      <c r="G534" s="860">
        <v>6.5</v>
      </c>
      <c r="H534" s="860">
        <v>20.6</v>
      </c>
      <c r="I534" s="860">
        <v>20.100000000000001</v>
      </c>
      <c r="J534" s="860">
        <v>28.7</v>
      </c>
      <c r="K534" s="861">
        <v>24.1</v>
      </c>
    </row>
    <row r="535" spans="2:11">
      <c r="B535" s="1259"/>
      <c r="C535" s="42"/>
      <c r="D535" s="218" t="str">
        <f t="shared" si="18"/>
        <v>4. 商品性については、理解していなかった</v>
      </c>
      <c r="E535" s="89" t="s">
        <v>227</v>
      </c>
      <c r="F535" s="859">
        <v>100</v>
      </c>
      <c r="G535" s="860">
        <v>19.899999999999999</v>
      </c>
      <c r="H535" s="860">
        <v>27</v>
      </c>
      <c r="I535" s="860">
        <v>20.3</v>
      </c>
      <c r="J535" s="860">
        <v>20.100000000000001</v>
      </c>
      <c r="K535" s="861">
        <v>12.7</v>
      </c>
    </row>
    <row r="536" spans="2:11">
      <c r="B536" s="1259"/>
      <c r="C536" s="42"/>
      <c r="D536" s="218" t="str">
        <f t="shared" si="18"/>
        <v>5．購入したことはない</v>
      </c>
      <c r="E536" s="89" t="s">
        <v>227</v>
      </c>
      <c r="F536" s="859">
        <v>100</v>
      </c>
      <c r="G536" s="860">
        <v>24</v>
      </c>
      <c r="H536" s="860">
        <v>21.9</v>
      </c>
      <c r="I536" s="860">
        <v>18.600000000000001</v>
      </c>
      <c r="J536" s="860">
        <v>20.399999999999999</v>
      </c>
      <c r="K536" s="861">
        <v>15.2</v>
      </c>
    </row>
    <row r="537" spans="2:11">
      <c r="B537" s="1259"/>
      <c r="C537" s="53" t="s">
        <v>1835</v>
      </c>
      <c r="D537" s="218"/>
      <c r="E537" s="89" t="s">
        <v>227</v>
      </c>
      <c r="F537" s="859">
        <v>100</v>
      </c>
      <c r="G537" s="860">
        <v>5.9</v>
      </c>
      <c r="H537" s="860">
        <v>14.4</v>
      </c>
      <c r="I537" s="860">
        <v>15.1</v>
      </c>
      <c r="J537" s="860">
        <v>27</v>
      </c>
      <c r="K537" s="861">
        <v>37.6</v>
      </c>
    </row>
    <row r="538" spans="2:11">
      <c r="B538" s="1259"/>
      <c r="C538" s="42"/>
      <c r="D538" s="218" t="s">
        <v>1858</v>
      </c>
      <c r="E538" s="89" t="s">
        <v>227</v>
      </c>
      <c r="F538" s="859">
        <v>100</v>
      </c>
      <c r="G538" s="860">
        <v>4.0999999999999996</v>
      </c>
      <c r="H538" s="860">
        <v>10.8</v>
      </c>
      <c r="I538" s="860">
        <v>12.7</v>
      </c>
      <c r="J538" s="860">
        <v>27.2</v>
      </c>
      <c r="K538" s="861">
        <v>45.3</v>
      </c>
    </row>
    <row r="539" spans="2:11" ht="14.25" thickBot="1">
      <c r="B539" s="1260"/>
      <c r="C539" s="215"/>
      <c r="D539" s="214" t="s">
        <v>1859</v>
      </c>
      <c r="E539" s="722" t="s">
        <v>227</v>
      </c>
      <c r="F539" s="865">
        <v>100</v>
      </c>
      <c r="G539" s="866">
        <v>9.6999999999999993</v>
      </c>
      <c r="H539" s="866">
        <v>22.1</v>
      </c>
      <c r="I539" s="866">
        <v>20.100000000000001</v>
      </c>
      <c r="J539" s="866">
        <v>26.7</v>
      </c>
      <c r="K539" s="867">
        <v>21.3</v>
      </c>
    </row>
    <row r="540" spans="2:11">
      <c r="B540" s="1258" t="s">
        <v>1459</v>
      </c>
      <c r="C540" s="222" t="s">
        <v>407</v>
      </c>
      <c r="D540" s="485"/>
      <c r="E540" s="719" t="s">
        <v>226</v>
      </c>
      <c r="F540" s="868">
        <v>25000</v>
      </c>
      <c r="G540" s="868">
        <v>4827</v>
      </c>
      <c r="H540" s="868">
        <v>4991</v>
      </c>
      <c r="I540" s="868">
        <v>4426</v>
      </c>
      <c r="J540" s="868">
        <v>5522</v>
      </c>
      <c r="K540" s="869">
        <v>5234</v>
      </c>
    </row>
    <row r="541" spans="2:11">
      <c r="B541" s="1259"/>
      <c r="C541" s="42"/>
      <c r="D541" s="505" t="s">
        <v>1240</v>
      </c>
      <c r="E541" s="89" t="s">
        <v>226</v>
      </c>
      <c r="F541" s="870">
        <v>507</v>
      </c>
      <c r="G541" s="870">
        <v>39</v>
      </c>
      <c r="H541" s="870">
        <v>55</v>
      </c>
      <c r="I541" s="870">
        <v>34</v>
      </c>
      <c r="J541" s="870">
        <v>112</v>
      </c>
      <c r="K541" s="871">
        <v>267</v>
      </c>
    </row>
    <row r="542" spans="2:11">
      <c r="B542" s="1259"/>
      <c r="C542" s="42"/>
      <c r="D542" s="218" t="s">
        <v>547</v>
      </c>
      <c r="E542" s="89" t="s">
        <v>226</v>
      </c>
      <c r="F542" s="870">
        <v>2714</v>
      </c>
      <c r="G542" s="870">
        <v>114</v>
      </c>
      <c r="H542" s="870">
        <v>316</v>
      </c>
      <c r="I542" s="870">
        <v>329</v>
      </c>
      <c r="J542" s="870">
        <v>803</v>
      </c>
      <c r="K542" s="871">
        <v>1152</v>
      </c>
    </row>
    <row r="543" spans="2:11">
      <c r="B543" s="1259"/>
      <c r="C543" s="42"/>
      <c r="D543" s="218" t="s">
        <v>548</v>
      </c>
      <c r="E543" s="89" t="s">
        <v>226</v>
      </c>
      <c r="F543" s="870">
        <v>808</v>
      </c>
      <c r="G543" s="870">
        <v>81</v>
      </c>
      <c r="H543" s="870">
        <v>208</v>
      </c>
      <c r="I543" s="870">
        <v>153</v>
      </c>
      <c r="J543" s="870">
        <v>203</v>
      </c>
      <c r="K543" s="871">
        <v>163</v>
      </c>
    </row>
    <row r="544" spans="2:11">
      <c r="B544" s="1259"/>
      <c r="C544" s="42"/>
      <c r="D544" s="218" t="s">
        <v>549</v>
      </c>
      <c r="E544" s="89" t="s">
        <v>226</v>
      </c>
      <c r="F544" s="870">
        <v>299</v>
      </c>
      <c r="G544" s="870">
        <v>62</v>
      </c>
      <c r="H544" s="870">
        <v>97</v>
      </c>
      <c r="I544" s="870">
        <v>58</v>
      </c>
      <c r="J544" s="870">
        <v>53</v>
      </c>
      <c r="K544" s="871">
        <v>29</v>
      </c>
    </row>
    <row r="545" spans="2:11">
      <c r="B545" s="1259"/>
      <c r="C545" s="52"/>
      <c r="D545" s="218" t="s">
        <v>550</v>
      </c>
      <c r="E545" s="89" t="s">
        <v>226</v>
      </c>
      <c r="F545" s="870">
        <v>20672</v>
      </c>
      <c r="G545" s="870">
        <v>4531</v>
      </c>
      <c r="H545" s="870">
        <v>4315</v>
      </c>
      <c r="I545" s="870">
        <v>3852</v>
      </c>
      <c r="J545" s="870">
        <v>4351</v>
      </c>
      <c r="K545" s="871">
        <v>3623</v>
      </c>
    </row>
    <row r="546" spans="2:11">
      <c r="B546" s="1259"/>
      <c r="C546" s="53" t="s">
        <v>1835</v>
      </c>
      <c r="D546" s="218"/>
      <c r="E546" s="89" t="s">
        <v>226</v>
      </c>
      <c r="F546" s="870">
        <f>SUM(F541:F544)</f>
        <v>4328</v>
      </c>
      <c r="G546" s="870">
        <f t="shared" ref="G546:K546" si="19">SUM(G541:G544)</f>
        <v>296</v>
      </c>
      <c r="H546" s="870">
        <f t="shared" si="19"/>
        <v>676</v>
      </c>
      <c r="I546" s="870">
        <f t="shared" si="19"/>
        <v>574</v>
      </c>
      <c r="J546" s="870">
        <f t="shared" si="19"/>
        <v>1171</v>
      </c>
      <c r="K546" s="871">
        <f t="shared" si="19"/>
        <v>1611</v>
      </c>
    </row>
    <row r="547" spans="2:11">
      <c r="B547" s="1259"/>
      <c r="C547" s="52"/>
      <c r="D547" s="218" t="s">
        <v>551</v>
      </c>
      <c r="E547" s="89" t="s">
        <v>226</v>
      </c>
      <c r="F547" s="870">
        <f>+F541+F542</f>
        <v>3221</v>
      </c>
      <c r="G547" s="870">
        <f t="shared" ref="G547:K547" si="20">+G541+G542</f>
        <v>153</v>
      </c>
      <c r="H547" s="870">
        <f t="shared" si="20"/>
        <v>371</v>
      </c>
      <c r="I547" s="870">
        <f t="shared" si="20"/>
        <v>363</v>
      </c>
      <c r="J547" s="870">
        <f t="shared" si="20"/>
        <v>915</v>
      </c>
      <c r="K547" s="871">
        <f t="shared" si="20"/>
        <v>1419</v>
      </c>
    </row>
    <row r="548" spans="2:11" ht="14.25" thickBot="1">
      <c r="B548" s="1259"/>
      <c r="C548" s="215"/>
      <c r="D548" s="214" t="s">
        <v>552</v>
      </c>
      <c r="E548" s="724" t="s">
        <v>226</v>
      </c>
      <c r="F548" s="872">
        <f>+F543+F544</f>
        <v>1107</v>
      </c>
      <c r="G548" s="872">
        <f t="shared" ref="G548:K548" si="21">+G543+G544</f>
        <v>143</v>
      </c>
      <c r="H548" s="872">
        <f t="shared" si="21"/>
        <v>305</v>
      </c>
      <c r="I548" s="872">
        <f t="shared" si="21"/>
        <v>211</v>
      </c>
      <c r="J548" s="872">
        <f t="shared" si="21"/>
        <v>256</v>
      </c>
      <c r="K548" s="873">
        <f t="shared" si="21"/>
        <v>192</v>
      </c>
    </row>
    <row r="549" spans="2:11">
      <c r="B549" s="1259"/>
      <c r="C549" s="222" t="s">
        <v>1822</v>
      </c>
      <c r="D549" s="485"/>
      <c r="E549" s="719" t="s">
        <v>227</v>
      </c>
      <c r="F549" s="862">
        <v>100</v>
      </c>
      <c r="G549" s="863">
        <v>100</v>
      </c>
      <c r="H549" s="863">
        <v>100</v>
      </c>
      <c r="I549" s="863">
        <v>100</v>
      </c>
      <c r="J549" s="863">
        <v>100</v>
      </c>
      <c r="K549" s="864">
        <v>100</v>
      </c>
    </row>
    <row r="550" spans="2:11">
      <c r="B550" s="1259"/>
      <c r="C550" s="42"/>
      <c r="D550" s="505" t="str">
        <f t="shared" ref="D550:D554" si="22">+D541</f>
        <v>1. 商品性について、人に教えられるくらい詳しく理解していた</v>
      </c>
      <c r="E550" s="89" t="s">
        <v>227</v>
      </c>
      <c r="F550" s="859">
        <v>2</v>
      </c>
      <c r="G550" s="860">
        <v>0.8</v>
      </c>
      <c r="H550" s="860">
        <v>1.1000000000000001</v>
      </c>
      <c r="I550" s="860">
        <v>0.8</v>
      </c>
      <c r="J550" s="860">
        <v>2</v>
      </c>
      <c r="K550" s="861">
        <v>5.0999999999999996</v>
      </c>
    </row>
    <row r="551" spans="2:11">
      <c r="B551" s="1259"/>
      <c r="C551" s="42"/>
      <c r="D551" s="218" t="str">
        <f t="shared" si="22"/>
        <v>2. 商品性について、ある程度は理解していた</v>
      </c>
      <c r="E551" s="89" t="s">
        <v>227</v>
      </c>
      <c r="F551" s="859">
        <v>10.9</v>
      </c>
      <c r="G551" s="860">
        <v>2.4</v>
      </c>
      <c r="H551" s="860">
        <v>6.3</v>
      </c>
      <c r="I551" s="860">
        <v>7.4</v>
      </c>
      <c r="J551" s="860">
        <v>14.5</v>
      </c>
      <c r="K551" s="861">
        <v>22</v>
      </c>
    </row>
    <row r="552" spans="2:11">
      <c r="B552" s="1259"/>
      <c r="C552" s="42"/>
      <c r="D552" s="218" t="str">
        <f t="shared" si="22"/>
        <v>3. 商品性については、あまり理解していなかった</v>
      </c>
      <c r="E552" s="89" t="s">
        <v>227</v>
      </c>
      <c r="F552" s="859">
        <v>3.2</v>
      </c>
      <c r="G552" s="860">
        <v>1.7</v>
      </c>
      <c r="H552" s="860">
        <v>4.2</v>
      </c>
      <c r="I552" s="860">
        <v>3.5</v>
      </c>
      <c r="J552" s="860">
        <v>3.7</v>
      </c>
      <c r="K552" s="861">
        <v>3.1</v>
      </c>
    </row>
    <row r="553" spans="2:11">
      <c r="B553" s="1259"/>
      <c r="C553" s="42"/>
      <c r="D553" s="218" t="str">
        <f t="shared" si="22"/>
        <v>4. 商品性については、理解していなかった</v>
      </c>
      <c r="E553" s="89" t="s">
        <v>227</v>
      </c>
      <c r="F553" s="859">
        <v>1.2</v>
      </c>
      <c r="G553" s="860">
        <v>1.3</v>
      </c>
      <c r="H553" s="860">
        <v>1.9</v>
      </c>
      <c r="I553" s="860">
        <v>1.3</v>
      </c>
      <c r="J553" s="860">
        <v>1</v>
      </c>
      <c r="K553" s="861">
        <v>0.6</v>
      </c>
    </row>
    <row r="554" spans="2:11">
      <c r="B554" s="1259"/>
      <c r="C554" s="42"/>
      <c r="D554" s="218" t="str">
        <f t="shared" si="22"/>
        <v>5．購入したことはない</v>
      </c>
      <c r="E554" s="89" t="s">
        <v>227</v>
      </c>
      <c r="F554" s="859">
        <v>82.7</v>
      </c>
      <c r="G554" s="860">
        <v>93.9</v>
      </c>
      <c r="H554" s="860">
        <v>86.5</v>
      </c>
      <c r="I554" s="860">
        <v>87</v>
      </c>
      <c r="J554" s="860">
        <v>78.8</v>
      </c>
      <c r="K554" s="861">
        <v>69.2</v>
      </c>
    </row>
    <row r="555" spans="2:11">
      <c r="B555" s="1259"/>
      <c r="C555" s="42"/>
      <c r="D555" s="218" t="s">
        <v>1835</v>
      </c>
      <c r="E555" s="89" t="s">
        <v>227</v>
      </c>
      <c r="F555" s="859">
        <f>+F546/F540*100</f>
        <v>17.312000000000001</v>
      </c>
      <c r="G555" s="860">
        <f t="shared" ref="G555:K555" si="23">+G546/G540*100</f>
        <v>6.132173192459085</v>
      </c>
      <c r="H555" s="860">
        <f t="shared" si="23"/>
        <v>13.544379883790825</v>
      </c>
      <c r="I555" s="860">
        <f t="shared" si="23"/>
        <v>12.96882060551288</v>
      </c>
      <c r="J555" s="860">
        <f t="shared" si="23"/>
        <v>21.206084751901486</v>
      </c>
      <c r="K555" s="861">
        <f t="shared" si="23"/>
        <v>30.779518532670995</v>
      </c>
    </row>
    <row r="556" spans="2:11">
      <c r="B556" s="1259"/>
      <c r="C556" s="53" t="s">
        <v>1835</v>
      </c>
      <c r="D556" s="218"/>
      <c r="E556" s="89" t="s">
        <v>227</v>
      </c>
      <c r="F556" s="859">
        <v>100</v>
      </c>
      <c r="G556" s="860">
        <v>100</v>
      </c>
      <c r="H556" s="860">
        <v>100</v>
      </c>
      <c r="I556" s="860">
        <v>100</v>
      </c>
      <c r="J556" s="860">
        <v>100</v>
      </c>
      <c r="K556" s="861">
        <v>100</v>
      </c>
    </row>
    <row r="557" spans="2:11">
      <c r="B557" s="1259"/>
      <c r="C557" s="42"/>
      <c r="D557" s="218" t="s">
        <v>1858</v>
      </c>
      <c r="E557" s="89" t="s">
        <v>227</v>
      </c>
      <c r="F557" s="859">
        <f>+F547/F546*100</f>
        <v>74.422365988909419</v>
      </c>
      <c r="G557" s="860">
        <f t="shared" ref="G557:K557" si="24">+G547/G546*100</f>
        <v>51.689189189189186</v>
      </c>
      <c r="H557" s="860">
        <f t="shared" si="24"/>
        <v>54.881656804733723</v>
      </c>
      <c r="I557" s="860">
        <f t="shared" si="24"/>
        <v>63.240418118466899</v>
      </c>
      <c r="J557" s="860">
        <f t="shared" si="24"/>
        <v>78.138343296327932</v>
      </c>
      <c r="K557" s="861">
        <f t="shared" si="24"/>
        <v>88.081936685288639</v>
      </c>
    </row>
    <row r="558" spans="2:11" ht="14.25" thickBot="1">
      <c r="B558" s="1259"/>
      <c r="C558" s="215"/>
      <c r="D558" s="214" t="s">
        <v>1859</v>
      </c>
      <c r="E558" s="724" t="s">
        <v>227</v>
      </c>
      <c r="F558" s="865">
        <f>+F548/F546*100</f>
        <v>25.577634011090574</v>
      </c>
      <c r="G558" s="866">
        <f t="shared" ref="G558:K558" si="25">+G548/G546*100</f>
        <v>48.310810810810814</v>
      </c>
      <c r="H558" s="866">
        <f t="shared" si="25"/>
        <v>45.11834319526627</v>
      </c>
      <c r="I558" s="866">
        <f t="shared" si="25"/>
        <v>36.759581881533101</v>
      </c>
      <c r="J558" s="866">
        <f t="shared" si="25"/>
        <v>21.861656703672075</v>
      </c>
      <c r="K558" s="867">
        <f t="shared" si="25"/>
        <v>11.918063314711359</v>
      </c>
    </row>
    <row r="559" spans="2:11">
      <c r="B559" s="1259"/>
      <c r="C559" s="222" t="s">
        <v>1853</v>
      </c>
      <c r="D559" s="485"/>
      <c r="E559" s="719" t="s">
        <v>227</v>
      </c>
      <c r="F559" s="862">
        <v>100</v>
      </c>
      <c r="G559" s="863">
        <v>19.3</v>
      </c>
      <c r="H559" s="863">
        <v>20</v>
      </c>
      <c r="I559" s="863">
        <v>17.7</v>
      </c>
      <c r="J559" s="863">
        <v>22.1</v>
      </c>
      <c r="K559" s="864">
        <v>20.9</v>
      </c>
    </row>
    <row r="560" spans="2:11">
      <c r="B560" s="1259"/>
      <c r="C560" s="42"/>
      <c r="D560" s="505" t="str">
        <f t="shared" ref="D560:D564" si="26">+D550</f>
        <v>1. 商品性について、人に教えられるくらい詳しく理解していた</v>
      </c>
      <c r="E560" s="89" t="s">
        <v>227</v>
      </c>
      <c r="F560" s="859">
        <v>100</v>
      </c>
      <c r="G560" s="860">
        <v>7.7</v>
      </c>
      <c r="H560" s="860">
        <v>10.8</v>
      </c>
      <c r="I560" s="860">
        <v>6.7</v>
      </c>
      <c r="J560" s="860">
        <v>22.1</v>
      </c>
      <c r="K560" s="861">
        <v>52.7</v>
      </c>
    </row>
    <row r="561" spans="2:11">
      <c r="B561" s="1259"/>
      <c r="C561" s="42"/>
      <c r="D561" s="218" t="str">
        <f t="shared" si="26"/>
        <v>2. 商品性について、ある程度は理解していた</v>
      </c>
      <c r="E561" s="89" t="s">
        <v>227</v>
      </c>
      <c r="F561" s="859">
        <v>100</v>
      </c>
      <c r="G561" s="860">
        <v>4.2</v>
      </c>
      <c r="H561" s="860">
        <v>11.6</v>
      </c>
      <c r="I561" s="860">
        <v>12.1</v>
      </c>
      <c r="J561" s="860">
        <v>29.6</v>
      </c>
      <c r="K561" s="861">
        <v>42.4</v>
      </c>
    </row>
    <row r="562" spans="2:11">
      <c r="B562" s="1259"/>
      <c r="C562" s="42"/>
      <c r="D562" s="218" t="str">
        <f t="shared" si="26"/>
        <v>3. 商品性については、あまり理解していなかった</v>
      </c>
      <c r="E562" s="89" t="s">
        <v>227</v>
      </c>
      <c r="F562" s="859">
        <v>100</v>
      </c>
      <c r="G562" s="860">
        <v>10</v>
      </c>
      <c r="H562" s="860">
        <v>25.7</v>
      </c>
      <c r="I562" s="860">
        <v>18.899999999999999</v>
      </c>
      <c r="J562" s="860">
        <v>25.1</v>
      </c>
      <c r="K562" s="861">
        <v>20.2</v>
      </c>
    </row>
    <row r="563" spans="2:11">
      <c r="B563" s="1259"/>
      <c r="C563" s="42"/>
      <c r="D563" s="218" t="str">
        <f t="shared" si="26"/>
        <v>4. 商品性については、理解していなかった</v>
      </c>
      <c r="E563" s="89" t="s">
        <v>227</v>
      </c>
      <c r="F563" s="859">
        <v>100</v>
      </c>
      <c r="G563" s="860">
        <v>20.7</v>
      </c>
      <c r="H563" s="860">
        <v>32.4</v>
      </c>
      <c r="I563" s="860">
        <v>19.399999999999999</v>
      </c>
      <c r="J563" s="860">
        <v>17.7</v>
      </c>
      <c r="K563" s="861">
        <v>9.6999999999999993</v>
      </c>
    </row>
    <row r="564" spans="2:11">
      <c r="B564" s="1259"/>
      <c r="C564" s="42"/>
      <c r="D564" s="218" t="str">
        <f t="shared" si="26"/>
        <v>5．購入したことはない</v>
      </c>
      <c r="E564" s="89" t="s">
        <v>227</v>
      </c>
      <c r="F564" s="859">
        <v>100</v>
      </c>
      <c r="G564" s="860">
        <v>21.9</v>
      </c>
      <c r="H564" s="860">
        <v>20.9</v>
      </c>
      <c r="I564" s="860">
        <v>18.600000000000001</v>
      </c>
      <c r="J564" s="860">
        <v>21</v>
      </c>
      <c r="K564" s="861">
        <v>17.5</v>
      </c>
    </row>
    <row r="565" spans="2:11">
      <c r="B565" s="1259"/>
      <c r="C565" s="53" t="s">
        <v>1835</v>
      </c>
      <c r="D565" s="218"/>
      <c r="E565" s="89" t="s">
        <v>227</v>
      </c>
      <c r="F565" s="859">
        <v>100</v>
      </c>
      <c r="G565" s="860">
        <v>6.8</v>
      </c>
      <c r="H565" s="860">
        <v>15.6</v>
      </c>
      <c r="I565" s="860">
        <v>13.3</v>
      </c>
      <c r="J565" s="860">
        <v>27.1</v>
      </c>
      <c r="K565" s="861">
        <v>37.200000000000003</v>
      </c>
    </row>
    <row r="566" spans="2:11">
      <c r="B566" s="1259"/>
      <c r="C566" s="42"/>
      <c r="D566" s="218" t="str">
        <f>+D557</f>
        <v>商品性を理解して購入した人の割合　（1+2）</v>
      </c>
      <c r="E566" s="89" t="s">
        <v>227</v>
      </c>
      <c r="F566" s="859">
        <v>100</v>
      </c>
      <c r="G566" s="860">
        <v>4.8</v>
      </c>
      <c r="H566" s="860">
        <v>11.5</v>
      </c>
      <c r="I566" s="860">
        <v>11.3</v>
      </c>
      <c r="J566" s="860">
        <v>28.4</v>
      </c>
      <c r="K566" s="861">
        <v>44.1</v>
      </c>
    </row>
    <row r="567" spans="2:11" ht="14.25" thickBot="1">
      <c r="B567" s="1260"/>
      <c r="C567" s="215"/>
      <c r="D567" s="214" t="str">
        <f>+D558</f>
        <v>商品性を理解せず購入した人の割合　（3+4）</v>
      </c>
      <c r="E567" s="722" t="s">
        <v>227</v>
      </c>
      <c r="F567" s="865">
        <v>100</v>
      </c>
      <c r="G567" s="866">
        <v>12.9</v>
      </c>
      <c r="H567" s="866">
        <v>27.6</v>
      </c>
      <c r="I567" s="866">
        <v>19.100000000000001</v>
      </c>
      <c r="J567" s="866">
        <v>23.1</v>
      </c>
      <c r="K567" s="867">
        <v>17.3</v>
      </c>
    </row>
    <row r="568" spans="2:11">
      <c r="B568" s="1258" t="s">
        <v>1460</v>
      </c>
      <c r="C568" s="222" t="s">
        <v>407</v>
      </c>
      <c r="D568" s="485"/>
      <c r="E568" s="719" t="s">
        <v>226</v>
      </c>
      <c r="F568" s="868">
        <v>25000</v>
      </c>
      <c r="G568" s="868">
        <v>4827</v>
      </c>
      <c r="H568" s="868">
        <v>4991</v>
      </c>
      <c r="I568" s="868">
        <v>4426</v>
      </c>
      <c r="J568" s="868">
        <v>5522</v>
      </c>
      <c r="K568" s="869">
        <v>5234</v>
      </c>
    </row>
    <row r="569" spans="2:11">
      <c r="B569" s="1259"/>
      <c r="C569" s="42"/>
      <c r="D569" s="505" t="s">
        <v>1839</v>
      </c>
      <c r="E569" s="89" t="s">
        <v>226</v>
      </c>
      <c r="F569" s="870">
        <v>18413</v>
      </c>
      <c r="G569" s="870">
        <v>2309</v>
      </c>
      <c r="H569" s="870">
        <v>3239</v>
      </c>
      <c r="I569" s="870">
        <v>3378</v>
      </c>
      <c r="J569" s="870">
        <v>4630</v>
      </c>
      <c r="K569" s="871">
        <v>4857</v>
      </c>
    </row>
    <row r="570" spans="2:11" ht="14.25" thickBot="1">
      <c r="B570" s="1259"/>
      <c r="C570" s="42"/>
      <c r="D570" s="218" t="s">
        <v>553</v>
      </c>
      <c r="E570" s="89" t="s">
        <v>226</v>
      </c>
      <c r="F570" s="870">
        <v>6587</v>
      </c>
      <c r="G570" s="870">
        <v>2518</v>
      </c>
      <c r="H570" s="870">
        <v>1752</v>
      </c>
      <c r="I570" s="870">
        <v>1048</v>
      </c>
      <c r="J570" s="870">
        <v>892</v>
      </c>
      <c r="K570" s="871">
        <v>377</v>
      </c>
    </row>
    <row r="571" spans="2:11">
      <c r="B571" s="1259"/>
      <c r="C571" s="222" t="s">
        <v>1822</v>
      </c>
      <c r="D571" s="485"/>
      <c r="E571" s="719" t="s">
        <v>227</v>
      </c>
      <c r="F571" s="862">
        <v>100</v>
      </c>
      <c r="G571" s="863">
        <v>100</v>
      </c>
      <c r="H571" s="863">
        <v>100</v>
      </c>
      <c r="I571" s="863">
        <v>100</v>
      </c>
      <c r="J571" s="863">
        <v>100</v>
      </c>
      <c r="K571" s="864">
        <v>100</v>
      </c>
    </row>
    <row r="572" spans="2:11">
      <c r="B572" s="1259"/>
      <c r="C572" s="42"/>
      <c r="D572" s="505" t="str">
        <f>+D569</f>
        <v>正答</v>
      </c>
      <c r="E572" s="89" t="s">
        <v>227</v>
      </c>
      <c r="F572" s="859">
        <v>73.7</v>
      </c>
      <c r="G572" s="860">
        <v>47.8</v>
      </c>
      <c r="H572" s="860">
        <v>64.900000000000006</v>
      </c>
      <c r="I572" s="860">
        <v>76.3</v>
      </c>
      <c r="J572" s="860">
        <v>83.8</v>
      </c>
      <c r="K572" s="861">
        <v>92.8</v>
      </c>
    </row>
    <row r="573" spans="2:11" ht="14.25" thickBot="1">
      <c r="B573" s="1259"/>
      <c r="C573" s="42"/>
      <c r="D573" s="218" t="str">
        <f>+D570</f>
        <v>誤答</v>
      </c>
      <c r="E573" s="89" t="s">
        <v>227</v>
      </c>
      <c r="F573" s="859">
        <v>26.3</v>
      </c>
      <c r="G573" s="860">
        <v>52.2</v>
      </c>
      <c r="H573" s="860">
        <v>35.1</v>
      </c>
      <c r="I573" s="860">
        <v>23.7</v>
      </c>
      <c r="J573" s="860">
        <v>16.2</v>
      </c>
      <c r="K573" s="861">
        <v>7.2</v>
      </c>
    </row>
    <row r="574" spans="2:11">
      <c r="B574" s="1259"/>
      <c r="C574" s="222" t="s">
        <v>1840</v>
      </c>
      <c r="D574" s="485"/>
      <c r="E574" s="719" t="s">
        <v>227</v>
      </c>
      <c r="F574" s="862">
        <v>100</v>
      </c>
      <c r="G574" s="863">
        <v>19.3</v>
      </c>
      <c r="H574" s="863">
        <v>20</v>
      </c>
      <c r="I574" s="863">
        <v>17.7</v>
      </c>
      <c r="J574" s="863">
        <v>22.1</v>
      </c>
      <c r="K574" s="864">
        <v>20.9</v>
      </c>
    </row>
    <row r="575" spans="2:11">
      <c r="B575" s="1259"/>
      <c r="C575" s="42"/>
      <c r="D575" s="505" t="str">
        <f>+D569</f>
        <v>正答</v>
      </c>
      <c r="E575" s="89" t="s">
        <v>227</v>
      </c>
      <c r="F575" s="859">
        <v>100</v>
      </c>
      <c r="G575" s="860">
        <v>12.5</v>
      </c>
      <c r="H575" s="860">
        <v>17.600000000000001</v>
      </c>
      <c r="I575" s="860">
        <v>18.3</v>
      </c>
      <c r="J575" s="860">
        <v>25.1</v>
      </c>
      <c r="K575" s="861">
        <v>26.4</v>
      </c>
    </row>
    <row r="576" spans="2:11" ht="14.25" thickBot="1">
      <c r="B576" s="1260"/>
      <c r="C576" s="215"/>
      <c r="D576" s="689" t="str">
        <f>+D570</f>
        <v>誤答</v>
      </c>
      <c r="E576" s="722" t="s">
        <v>227</v>
      </c>
      <c r="F576" s="865">
        <v>100</v>
      </c>
      <c r="G576" s="866">
        <v>38.200000000000003</v>
      </c>
      <c r="H576" s="866">
        <v>26.6</v>
      </c>
      <c r="I576" s="866">
        <v>15.9</v>
      </c>
      <c r="J576" s="866">
        <v>13.5</v>
      </c>
      <c r="K576" s="867">
        <v>5.7</v>
      </c>
    </row>
    <row r="577" spans="2:11">
      <c r="B577" s="1258" t="s">
        <v>1450</v>
      </c>
      <c r="C577" s="222" t="s">
        <v>407</v>
      </c>
      <c r="D577" s="485"/>
      <c r="E577" s="719" t="s">
        <v>226</v>
      </c>
      <c r="F577" s="868">
        <v>25000</v>
      </c>
      <c r="G577" s="868">
        <v>4827</v>
      </c>
      <c r="H577" s="868">
        <v>4991</v>
      </c>
      <c r="I577" s="868">
        <v>4426</v>
      </c>
      <c r="J577" s="868">
        <v>5522</v>
      </c>
      <c r="K577" s="869">
        <v>5234</v>
      </c>
    </row>
    <row r="578" spans="2:11">
      <c r="B578" s="1259"/>
      <c r="C578" s="42"/>
      <c r="D578" s="505" t="s">
        <v>554</v>
      </c>
      <c r="E578" s="89" t="s">
        <v>226</v>
      </c>
      <c r="F578" s="870">
        <v>13713</v>
      </c>
      <c r="G578" s="870">
        <v>1210</v>
      </c>
      <c r="H578" s="870">
        <v>2237</v>
      </c>
      <c r="I578" s="870">
        <v>2460</v>
      </c>
      <c r="J578" s="870">
        <v>3753</v>
      </c>
      <c r="K578" s="871">
        <v>4053</v>
      </c>
    </row>
    <row r="579" spans="2:11">
      <c r="B579" s="1259"/>
      <c r="C579" s="42"/>
      <c r="D579" s="218" t="s">
        <v>555</v>
      </c>
      <c r="E579" s="89" t="s">
        <v>226</v>
      </c>
      <c r="F579" s="870">
        <v>7426</v>
      </c>
      <c r="G579" s="870">
        <v>1785</v>
      </c>
      <c r="H579" s="870">
        <v>1937</v>
      </c>
      <c r="I579" s="870">
        <v>1423</v>
      </c>
      <c r="J579" s="870">
        <v>1349</v>
      </c>
      <c r="K579" s="871">
        <v>932</v>
      </c>
    </row>
    <row r="580" spans="2:11" ht="14.25" thickBot="1">
      <c r="B580" s="1259"/>
      <c r="C580" s="42"/>
      <c r="D580" s="218" t="s">
        <v>556</v>
      </c>
      <c r="E580" s="89" t="s">
        <v>226</v>
      </c>
      <c r="F580" s="870">
        <v>3861</v>
      </c>
      <c r="G580" s="870">
        <v>1832</v>
      </c>
      <c r="H580" s="870">
        <v>817</v>
      </c>
      <c r="I580" s="870">
        <v>543</v>
      </c>
      <c r="J580" s="870">
        <v>420</v>
      </c>
      <c r="K580" s="871">
        <v>249</v>
      </c>
    </row>
    <row r="581" spans="2:11">
      <c r="B581" s="1259"/>
      <c r="C581" s="222" t="s">
        <v>1822</v>
      </c>
      <c r="D581" s="485"/>
      <c r="E581" s="719" t="s">
        <v>227</v>
      </c>
      <c r="F581" s="862">
        <v>100</v>
      </c>
      <c r="G581" s="863">
        <v>100</v>
      </c>
      <c r="H581" s="863">
        <v>100</v>
      </c>
      <c r="I581" s="863">
        <v>100</v>
      </c>
      <c r="J581" s="863">
        <v>100</v>
      </c>
      <c r="K581" s="864">
        <v>100</v>
      </c>
    </row>
    <row r="582" spans="2:11">
      <c r="B582" s="1259"/>
      <c r="C582" s="42"/>
      <c r="D582" s="505" t="str">
        <f>+D578</f>
        <v>1.　確保している</v>
      </c>
      <c r="E582" s="89" t="s">
        <v>227</v>
      </c>
      <c r="F582" s="859">
        <v>54.9</v>
      </c>
      <c r="G582" s="860">
        <v>25.1</v>
      </c>
      <c r="H582" s="860">
        <v>44.8</v>
      </c>
      <c r="I582" s="860">
        <v>55.6</v>
      </c>
      <c r="J582" s="860">
        <v>68</v>
      </c>
      <c r="K582" s="861">
        <v>77.400000000000006</v>
      </c>
    </row>
    <row r="583" spans="2:11">
      <c r="B583" s="1259"/>
      <c r="C583" s="42"/>
      <c r="D583" s="218" t="str">
        <f>+D579</f>
        <v>2.　確保していない</v>
      </c>
      <c r="E583" s="89" t="s">
        <v>227</v>
      </c>
      <c r="F583" s="859">
        <v>29.7</v>
      </c>
      <c r="G583" s="860">
        <v>37</v>
      </c>
      <c r="H583" s="860">
        <v>38.799999999999997</v>
      </c>
      <c r="I583" s="860">
        <v>32.200000000000003</v>
      </c>
      <c r="J583" s="860">
        <v>24.4</v>
      </c>
      <c r="K583" s="861">
        <v>17.8</v>
      </c>
    </row>
    <row r="584" spans="2:11" ht="14.25" thickBot="1">
      <c r="B584" s="1259"/>
      <c r="C584" s="42"/>
      <c r="D584" s="218" t="str">
        <f>+D580</f>
        <v>3.　わからない</v>
      </c>
      <c r="E584" s="89" t="s">
        <v>227</v>
      </c>
      <c r="F584" s="859">
        <v>15.4</v>
      </c>
      <c r="G584" s="860">
        <v>38</v>
      </c>
      <c r="H584" s="860">
        <v>16.399999999999999</v>
      </c>
      <c r="I584" s="860">
        <v>12.3</v>
      </c>
      <c r="J584" s="860">
        <v>7.6</v>
      </c>
      <c r="K584" s="861">
        <v>4.8</v>
      </c>
    </row>
    <row r="585" spans="2:11">
      <c r="B585" s="1259"/>
      <c r="C585" s="222" t="s">
        <v>1841</v>
      </c>
      <c r="D585" s="485"/>
      <c r="E585" s="719" t="s">
        <v>227</v>
      </c>
      <c r="F585" s="862">
        <v>100</v>
      </c>
      <c r="G585" s="863">
        <v>19.3</v>
      </c>
      <c r="H585" s="863">
        <v>20</v>
      </c>
      <c r="I585" s="863">
        <v>17.7</v>
      </c>
      <c r="J585" s="863">
        <v>22.1</v>
      </c>
      <c r="K585" s="864">
        <v>20.9</v>
      </c>
    </row>
    <row r="586" spans="2:11">
      <c r="B586" s="1259"/>
      <c r="C586" s="42"/>
      <c r="D586" s="505" t="str">
        <f>+D578</f>
        <v>1.　確保している</v>
      </c>
      <c r="E586" s="89" t="s">
        <v>227</v>
      </c>
      <c r="F586" s="859">
        <v>100</v>
      </c>
      <c r="G586" s="860">
        <v>8.8000000000000007</v>
      </c>
      <c r="H586" s="860">
        <v>16.3</v>
      </c>
      <c r="I586" s="860">
        <v>17.899999999999999</v>
      </c>
      <c r="J586" s="860">
        <v>27.4</v>
      </c>
      <c r="K586" s="861">
        <v>29.6</v>
      </c>
    </row>
    <row r="587" spans="2:11">
      <c r="B587" s="1259"/>
      <c r="C587" s="42"/>
      <c r="D587" s="218" t="str">
        <f>+D579</f>
        <v>2.　確保していない</v>
      </c>
      <c r="E587" s="89" t="s">
        <v>227</v>
      </c>
      <c r="F587" s="859">
        <v>100</v>
      </c>
      <c r="G587" s="860">
        <v>24</v>
      </c>
      <c r="H587" s="860">
        <v>26.1</v>
      </c>
      <c r="I587" s="860">
        <v>19.2</v>
      </c>
      <c r="J587" s="860">
        <v>18.2</v>
      </c>
      <c r="K587" s="861">
        <v>12.6</v>
      </c>
    </row>
    <row r="588" spans="2:11" ht="14.25" thickBot="1">
      <c r="B588" s="1260"/>
      <c r="C588" s="215"/>
      <c r="D588" s="689" t="str">
        <f>+D580</f>
        <v>3.　わからない</v>
      </c>
      <c r="E588" s="722" t="s">
        <v>227</v>
      </c>
      <c r="F588" s="865">
        <v>100</v>
      </c>
      <c r="G588" s="866">
        <v>47.4</v>
      </c>
      <c r="H588" s="866">
        <v>21.2</v>
      </c>
      <c r="I588" s="866">
        <v>14.1</v>
      </c>
      <c r="J588" s="866">
        <v>10.9</v>
      </c>
      <c r="K588" s="867">
        <v>6.4</v>
      </c>
    </row>
    <row r="589" spans="2:11">
      <c r="B589" s="1258" t="s">
        <v>1451</v>
      </c>
      <c r="C589" s="222" t="s">
        <v>407</v>
      </c>
      <c r="D589" s="485"/>
      <c r="E589" s="719" t="s">
        <v>226</v>
      </c>
      <c r="F589" s="868">
        <v>14185</v>
      </c>
      <c r="G589" s="868">
        <v>1824</v>
      </c>
      <c r="H589" s="868">
        <v>2710</v>
      </c>
      <c r="I589" s="868">
        <v>2649</v>
      </c>
      <c r="J589" s="868">
        <v>3512</v>
      </c>
      <c r="K589" s="869">
        <v>3490</v>
      </c>
    </row>
    <row r="590" spans="2:11">
      <c r="B590" s="1259"/>
      <c r="C590" s="42"/>
      <c r="D590" s="505" t="s">
        <v>557</v>
      </c>
      <c r="E590" s="89" t="s">
        <v>226</v>
      </c>
      <c r="F590" s="870">
        <v>7006</v>
      </c>
      <c r="G590" s="870">
        <v>705</v>
      </c>
      <c r="H590" s="870">
        <v>1155</v>
      </c>
      <c r="I590" s="870">
        <v>1217</v>
      </c>
      <c r="J590" s="870">
        <v>1842</v>
      </c>
      <c r="K590" s="871">
        <v>2087</v>
      </c>
    </row>
    <row r="591" spans="2:11" ht="14.25" thickBot="1">
      <c r="B591" s="1259"/>
      <c r="C591" s="42"/>
      <c r="D591" s="218" t="s">
        <v>558</v>
      </c>
      <c r="E591" s="89" t="s">
        <v>226</v>
      </c>
      <c r="F591" s="870">
        <v>7179</v>
      </c>
      <c r="G591" s="870">
        <v>1119</v>
      </c>
      <c r="H591" s="870">
        <v>1555</v>
      </c>
      <c r="I591" s="870">
        <v>1432</v>
      </c>
      <c r="J591" s="870">
        <v>1670</v>
      </c>
      <c r="K591" s="871">
        <v>1403</v>
      </c>
    </row>
    <row r="592" spans="2:11">
      <c r="B592" s="1259"/>
      <c r="C592" s="222" t="s">
        <v>1822</v>
      </c>
      <c r="D592" s="485"/>
      <c r="E592" s="719" t="s">
        <v>227</v>
      </c>
      <c r="F592" s="862">
        <v>100</v>
      </c>
      <c r="G592" s="863">
        <v>100</v>
      </c>
      <c r="H592" s="863">
        <v>100</v>
      </c>
      <c r="I592" s="863">
        <v>100</v>
      </c>
      <c r="J592" s="863">
        <v>100</v>
      </c>
      <c r="K592" s="864">
        <v>100</v>
      </c>
    </row>
    <row r="593" spans="2:11">
      <c r="B593" s="1259"/>
      <c r="C593" s="42"/>
      <c r="D593" s="505" t="str">
        <f>+D590</f>
        <v>1.認識している</v>
      </c>
      <c r="E593" s="89" t="s">
        <v>227</v>
      </c>
      <c r="F593" s="859">
        <v>49.4</v>
      </c>
      <c r="G593" s="860">
        <v>38.700000000000003</v>
      </c>
      <c r="H593" s="860">
        <v>42.6</v>
      </c>
      <c r="I593" s="860">
        <v>45.9</v>
      </c>
      <c r="J593" s="860">
        <v>52.4</v>
      </c>
      <c r="K593" s="861">
        <v>59.8</v>
      </c>
    </row>
    <row r="594" spans="2:11" ht="14.25" thickBot="1">
      <c r="B594" s="1259"/>
      <c r="C594" s="42"/>
      <c r="D594" s="218" t="str">
        <f>+D591</f>
        <v>2.認識していない</v>
      </c>
      <c r="E594" s="89" t="s">
        <v>227</v>
      </c>
      <c r="F594" s="859">
        <v>50.6</v>
      </c>
      <c r="G594" s="860">
        <v>61.3</v>
      </c>
      <c r="H594" s="860">
        <v>57.4</v>
      </c>
      <c r="I594" s="860">
        <v>54.1</v>
      </c>
      <c r="J594" s="860">
        <v>47.6</v>
      </c>
      <c r="K594" s="861">
        <v>40.200000000000003</v>
      </c>
    </row>
    <row r="595" spans="2:11">
      <c r="B595" s="1259"/>
      <c r="C595" s="222" t="s">
        <v>1841</v>
      </c>
      <c r="D595" s="485"/>
      <c r="E595" s="719" t="s">
        <v>227</v>
      </c>
      <c r="F595" s="862">
        <v>100</v>
      </c>
      <c r="G595" s="863">
        <v>12.9</v>
      </c>
      <c r="H595" s="863">
        <v>19.100000000000001</v>
      </c>
      <c r="I595" s="863">
        <v>18.7</v>
      </c>
      <c r="J595" s="863">
        <v>24.8</v>
      </c>
      <c r="K595" s="864">
        <v>24.6</v>
      </c>
    </row>
    <row r="596" spans="2:11">
      <c r="B596" s="1259"/>
      <c r="C596" s="42"/>
      <c r="D596" s="505" t="str">
        <f>+D590</f>
        <v>1.認識している</v>
      </c>
      <c r="E596" s="89" t="s">
        <v>227</v>
      </c>
      <c r="F596" s="859">
        <v>100</v>
      </c>
      <c r="G596" s="860">
        <v>10.1</v>
      </c>
      <c r="H596" s="860">
        <v>16.5</v>
      </c>
      <c r="I596" s="860">
        <v>17.399999999999999</v>
      </c>
      <c r="J596" s="860">
        <v>26.3</v>
      </c>
      <c r="K596" s="861">
        <v>29.8</v>
      </c>
    </row>
    <row r="597" spans="2:11" ht="14.25" thickBot="1">
      <c r="B597" s="1260"/>
      <c r="C597" s="215"/>
      <c r="D597" s="689" t="str">
        <f>+D591</f>
        <v>2.認識していない</v>
      </c>
      <c r="E597" s="722" t="s">
        <v>227</v>
      </c>
      <c r="F597" s="865">
        <v>100</v>
      </c>
      <c r="G597" s="866">
        <v>15.6</v>
      </c>
      <c r="H597" s="866">
        <v>21.7</v>
      </c>
      <c r="I597" s="866">
        <v>19.899999999999999</v>
      </c>
      <c r="J597" s="866">
        <v>23.3</v>
      </c>
      <c r="K597" s="867">
        <v>19.5</v>
      </c>
    </row>
    <row r="598" spans="2:11">
      <c r="B598" s="1258" t="s">
        <v>1452</v>
      </c>
      <c r="C598" s="222" t="s">
        <v>407</v>
      </c>
      <c r="D598" s="485"/>
      <c r="E598" s="719" t="s">
        <v>226</v>
      </c>
      <c r="F598" s="868">
        <v>14185</v>
      </c>
      <c r="G598" s="868">
        <v>1824</v>
      </c>
      <c r="H598" s="868">
        <v>2710</v>
      </c>
      <c r="I598" s="868">
        <v>2649</v>
      </c>
      <c r="J598" s="868">
        <v>3512</v>
      </c>
      <c r="K598" s="869">
        <v>3490</v>
      </c>
    </row>
    <row r="599" spans="2:11">
      <c r="B599" s="1259"/>
      <c r="C599" s="42"/>
      <c r="D599" s="505" t="s">
        <v>559</v>
      </c>
      <c r="E599" s="89" t="s">
        <v>226</v>
      </c>
      <c r="F599" s="870">
        <v>5049</v>
      </c>
      <c r="G599" s="870">
        <v>487</v>
      </c>
      <c r="H599" s="870">
        <v>763</v>
      </c>
      <c r="I599" s="870">
        <v>826</v>
      </c>
      <c r="J599" s="870">
        <v>1327</v>
      </c>
      <c r="K599" s="871">
        <v>1646</v>
      </c>
    </row>
    <row r="600" spans="2:11" ht="14.25" thickBot="1">
      <c r="B600" s="1259"/>
      <c r="C600" s="42"/>
      <c r="D600" s="218" t="s">
        <v>560</v>
      </c>
      <c r="E600" s="89" t="s">
        <v>226</v>
      </c>
      <c r="F600" s="870">
        <v>9136</v>
      </c>
      <c r="G600" s="870">
        <v>1337</v>
      </c>
      <c r="H600" s="870">
        <v>1947</v>
      </c>
      <c r="I600" s="870">
        <v>1823</v>
      </c>
      <c r="J600" s="870">
        <v>2185</v>
      </c>
      <c r="K600" s="871">
        <v>1844</v>
      </c>
    </row>
    <row r="601" spans="2:11">
      <c r="B601" s="1259"/>
      <c r="C601" s="222" t="s">
        <v>1822</v>
      </c>
      <c r="D601" s="485"/>
      <c r="E601" s="719" t="s">
        <v>227</v>
      </c>
      <c r="F601" s="862">
        <v>100</v>
      </c>
      <c r="G601" s="863">
        <v>100</v>
      </c>
      <c r="H601" s="863">
        <v>100</v>
      </c>
      <c r="I601" s="863">
        <v>100</v>
      </c>
      <c r="J601" s="863">
        <v>100</v>
      </c>
      <c r="K601" s="864">
        <v>100</v>
      </c>
    </row>
    <row r="602" spans="2:11">
      <c r="B602" s="1259"/>
      <c r="C602" s="42"/>
      <c r="D602" s="505" t="str">
        <f>+D599</f>
        <v>1.計画をたてている</v>
      </c>
      <c r="E602" s="89" t="s">
        <v>227</v>
      </c>
      <c r="F602" s="859">
        <v>35.6</v>
      </c>
      <c r="G602" s="860">
        <v>26.7</v>
      </c>
      <c r="H602" s="860">
        <v>28.2</v>
      </c>
      <c r="I602" s="860">
        <v>31.2</v>
      </c>
      <c r="J602" s="860">
        <v>37.799999999999997</v>
      </c>
      <c r="K602" s="861">
        <v>47.2</v>
      </c>
    </row>
    <row r="603" spans="2:11" ht="14.25" thickBot="1">
      <c r="B603" s="1259"/>
      <c r="C603" s="42"/>
      <c r="D603" s="218" t="str">
        <f>+D600</f>
        <v>2.計画をたてていない</v>
      </c>
      <c r="E603" s="89" t="s">
        <v>227</v>
      </c>
      <c r="F603" s="859">
        <v>64.400000000000006</v>
      </c>
      <c r="G603" s="860">
        <v>73.3</v>
      </c>
      <c r="H603" s="860">
        <v>71.8</v>
      </c>
      <c r="I603" s="860">
        <v>68.8</v>
      </c>
      <c r="J603" s="860">
        <v>62.2</v>
      </c>
      <c r="K603" s="861">
        <v>52.8</v>
      </c>
    </row>
    <row r="604" spans="2:11">
      <c r="B604" s="1259"/>
      <c r="C604" s="222" t="s">
        <v>1841</v>
      </c>
      <c r="D604" s="485"/>
      <c r="E604" s="719" t="s">
        <v>227</v>
      </c>
      <c r="F604" s="862">
        <v>100</v>
      </c>
      <c r="G604" s="863">
        <v>12.9</v>
      </c>
      <c r="H604" s="863">
        <v>19.100000000000001</v>
      </c>
      <c r="I604" s="863">
        <v>18.7</v>
      </c>
      <c r="J604" s="863">
        <v>24.8</v>
      </c>
      <c r="K604" s="864">
        <v>24.6</v>
      </c>
    </row>
    <row r="605" spans="2:11">
      <c r="B605" s="1259"/>
      <c r="C605" s="42"/>
      <c r="D605" s="505" t="str">
        <f>+D599</f>
        <v>1.計画をたてている</v>
      </c>
      <c r="E605" s="89" t="s">
        <v>227</v>
      </c>
      <c r="F605" s="859">
        <v>100</v>
      </c>
      <c r="G605" s="860">
        <v>9.6</v>
      </c>
      <c r="H605" s="860">
        <v>15.1</v>
      </c>
      <c r="I605" s="860">
        <v>16.399999999999999</v>
      </c>
      <c r="J605" s="860">
        <v>26.3</v>
      </c>
      <c r="K605" s="861">
        <v>32.6</v>
      </c>
    </row>
    <row r="606" spans="2:11" ht="14.25" thickBot="1">
      <c r="B606" s="1260"/>
      <c r="C606" s="215"/>
      <c r="D606" s="689" t="str">
        <f>+D600</f>
        <v>2.計画をたてていない</v>
      </c>
      <c r="E606" s="722" t="s">
        <v>227</v>
      </c>
      <c r="F606" s="865">
        <v>100</v>
      </c>
      <c r="G606" s="866">
        <v>14.6</v>
      </c>
      <c r="H606" s="866">
        <v>21.3</v>
      </c>
      <c r="I606" s="866">
        <v>20</v>
      </c>
      <c r="J606" s="866">
        <v>23.9</v>
      </c>
      <c r="K606" s="867">
        <v>20.2</v>
      </c>
    </row>
    <row r="607" spans="2:11">
      <c r="B607" s="1258" t="s">
        <v>1453</v>
      </c>
      <c r="C607" s="222" t="s">
        <v>407</v>
      </c>
      <c r="D607" s="485"/>
      <c r="E607" s="719" t="s">
        <v>226</v>
      </c>
      <c r="F607" s="868">
        <v>14185</v>
      </c>
      <c r="G607" s="868">
        <v>1824</v>
      </c>
      <c r="H607" s="868">
        <v>2710</v>
      </c>
      <c r="I607" s="868">
        <v>2649</v>
      </c>
      <c r="J607" s="868">
        <v>3512</v>
      </c>
      <c r="K607" s="869">
        <v>3490</v>
      </c>
    </row>
    <row r="608" spans="2:11">
      <c r="B608" s="1259"/>
      <c r="C608" s="42"/>
      <c r="D608" s="505" t="s">
        <v>561</v>
      </c>
      <c r="E608" s="89" t="s">
        <v>226</v>
      </c>
      <c r="F608" s="870">
        <v>3694</v>
      </c>
      <c r="G608" s="870">
        <v>352</v>
      </c>
      <c r="H608" s="870">
        <v>551</v>
      </c>
      <c r="I608" s="870">
        <v>597</v>
      </c>
      <c r="J608" s="870">
        <v>993</v>
      </c>
      <c r="K608" s="871">
        <v>1201</v>
      </c>
    </row>
    <row r="609" spans="2:11" ht="14.25" thickBot="1">
      <c r="B609" s="1259"/>
      <c r="C609" s="42"/>
      <c r="D609" s="218" t="s">
        <v>562</v>
      </c>
      <c r="E609" s="89" t="s">
        <v>226</v>
      </c>
      <c r="F609" s="870">
        <v>10491</v>
      </c>
      <c r="G609" s="870">
        <v>1472</v>
      </c>
      <c r="H609" s="870">
        <v>2159</v>
      </c>
      <c r="I609" s="870">
        <v>2052</v>
      </c>
      <c r="J609" s="870">
        <v>2519</v>
      </c>
      <c r="K609" s="871">
        <v>2289</v>
      </c>
    </row>
    <row r="610" spans="2:11">
      <c r="B610" s="1259"/>
      <c r="C610" s="222" t="s">
        <v>1822</v>
      </c>
      <c r="D610" s="485"/>
      <c r="E610" s="719" t="s">
        <v>227</v>
      </c>
      <c r="F610" s="862">
        <v>100</v>
      </c>
      <c r="G610" s="863">
        <v>100</v>
      </c>
      <c r="H610" s="863">
        <v>100</v>
      </c>
      <c r="I610" s="863">
        <v>100</v>
      </c>
      <c r="J610" s="863">
        <v>100</v>
      </c>
      <c r="K610" s="864">
        <v>100</v>
      </c>
    </row>
    <row r="611" spans="2:11">
      <c r="B611" s="1259"/>
      <c r="C611" s="42"/>
      <c r="D611" s="505" t="str">
        <f>+D608</f>
        <v>1.確保できている</v>
      </c>
      <c r="E611" s="89" t="s">
        <v>227</v>
      </c>
      <c r="F611" s="859">
        <v>26</v>
      </c>
      <c r="G611" s="860">
        <v>19.3</v>
      </c>
      <c r="H611" s="860">
        <v>20.3</v>
      </c>
      <c r="I611" s="860">
        <v>22.5</v>
      </c>
      <c r="J611" s="860">
        <v>28.3</v>
      </c>
      <c r="K611" s="861">
        <v>34.4</v>
      </c>
    </row>
    <row r="612" spans="2:11" ht="14.25" thickBot="1">
      <c r="B612" s="1259"/>
      <c r="C612" s="42"/>
      <c r="D612" s="218" t="str">
        <f>+D609</f>
        <v>2.確保できていない</v>
      </c>
      <c r="E612" s="89" t="s">
        <v>227</v>
      </c>
      <c r="F612" s="859">
        <v>74</v>
      </c>
      <c r="G612" s="860">
        <v>80.7</v>
      </c>
      <c r="H612" s="860">
        <v>79.7</v>
      </c>
      <c r="I612" s="860">
        <v>77.5</v>
      </c>
      <c r="J612" s="860">
        <v>71.7</v>
      </c>
      <c r="K612" s="861">
        <v>65.599999999999994</v>
      </c>
    </row>
    <row r="613" spans="2:11">
      <c r="B613" s="1259"/>
      <c r="C613" s="222" t="s">
        <v>1841</v>
      </c>
      <c r="D613" s="485"/>
      <c r="E613" s="719" t="s">
        <v>227</v>
      </c>
      <c r="F613" s="862">
        <v>100</v>
      </c>
      <c r="G613" s="863">
        <v>12.9</v>
      </c>
      <c r="H613" s="863">
        <v>19.100000000000001</v>
      </c>
      <c r="I613" s="863">
        <v>18.7</v>
      </c>
      <c r="J613" s="863">
        <v>24.8</v>
      </c>
      <c r="K613" s="864">
        <v>24.6</v>
      </c>
    </row>
    <row r="614" spans="2:11">
      <c r="B614" s="1259"/>
      <c r="C614" s="42"/>
      <c r="D614" s="505" t="str">
        <f>+D608</f>
        <v>1.確保できている</v>
      </c>
      <c r="E614" s="89" t="s">
        <v>227</v>
      </c>
      <c r="F614" s="859">
        <v>100</v>
      </c>
      <c r="G614" s="860">
        <v>9.5</v>
      </c>
      <c r="H614" s="860">
        <v>14.9</v>
      </c>
      <c r="I614" s="860">
        <v>16.2</v>
      </c>
      <c r="J614" s="860">
        <v>26.9</v>
      </c>
      <c r="K614" s="861">
        <v>32.5</v>
      </c>
    </row>
    <row r="615" spans="2:11" ht="14.25" thickBot="1">
      <c r="B615" s="1260"/>
      <c r="C615" s="215"/>
      <c r="D615" s="689" t="str">
        <f>+D609</f>
        <v>2.確保できていない</v>
      </c>
      <c r="E615" s="722" t="s">
        <v>227</v>
      </c>
      <c r="F615" s="865">
        <v>100</v>
      </c>
      <c r="G615" s="866">
        <v>14</v>
      </c>
      <c r="H615" s="866">
        <v>20.6</v>
      </c>
      <c r="I615" s="866">
        <v>19.600000000000001</v>
      </c>
      <c r="J615" s="866">
        <v>24</v>
      </c>
      <c r="K615" s="867">
        <v>21.8</v>
      </c>
    </row>
    <row r="616" spans="2:11" ht="8.25" customHeight="1"/>
  </sheetData>
  <mergeCells count="37">
    <mergeCell ref="B2:K3"/>
    <mergeCell ref="C11:C15"/>
    <mergeCell ref="C22:C39"/>
    <mergeCell ref="B9:B42"/>
    <mergeCell ref="B43:B51"/>
    <mergeCell ref="C5:D5"/>
    <mergeCell ref="E5:E6"/>
    <mergeCell ref="C8:D8"/>
    <mergeCell ref="D22:D24"/>
    <mergeCell ref="D25:D30"/>
    <mergeCell ref="B367:B390"/>
    <mergeCell ref="B52:B72"/>
    <mergeCell ref="B73:B93"/>
    <mergeCell ref="B94:B114"/>
    <mergeCell ref="B259:B288"/>
    <mergeCell ref="B289:B315"/>
    <mergeCell ref="B343:B363"/>
    <mergeCell ref="B115:B162"/>
    <mergeCell ref="B163:B244"/>
    <mergeCell ref="B245:B258"/>
    <mergeCell ref="B316:B324"/>
    <mergeCell ref="B325:B342"/>
    <mergeCell ref="B391:B408"/>
    <mergeCell ref="B409:B417"/>
    <mergeCell ref="B598:B606"/>
    <mergeCell ref="B607:B615"/>
    <mergeCell ref="B512:B539"/>
    <mergeCell ref="B540:B567"/>
    <mergeCell ref="B568:B576"/>
    <mergeCell ref="B577:B588"/>
    <mergeCell ref="B589:B597"/>
    <mergeCell ref="B445:B457"/>
    <mergeCell ref="B458:B470"/>
    <mergeCell ref="B471:B483"/>
    <mergeCell ref="B484:B511"/>
    <mergeCell ref="B418:B432"/>
    <mergeCell ref="B433:B444"/>
  </mergeCells>
  <phoneticPr fontId="4"/>
  <printOptions horizontalCentered="1"/>
  <pageMargins left="0.51181102362204722" right="0.51181102362204722" top="0.55118110236220474" bottom="0.55118110236220474" header="0.31496062992125984" footer="0.31496062992125984"/>
  <pageSetup paperSize="9" scale="66" orientation="portrait" r:id="rId1"/>
  <headerFooter>
    <oddFooter>&amp;C- &amp;P -</oddFooter>
  </headerFooter>
  <rowBreaks count="8" manualBreakCount="8">
    <brk id="86" max="10" man="1"/>
    <brk id="162" max="10" man="1"/>
    <brk id="244" max="10" man="1"/>
    <brk id="324" max="10" man="1"/>
    <brk id="408" max="10" man="1"/>
    <brk id="483" max="10" man="1"/>
    <brk id="539" max="10" man="1"/>
    <brk id="588" max="10" man="1"/>
  </rowBreaks>
  <ignoredErrors>
    <ignoredError sqref="F546:K546" formulaRange="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1730</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146</v>
      </c>
      <c r="E5" s="1409">
        <v>0.58399999999999996</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13.7</v>
      </c>
      <c r="F9" s="369">
        <v>15.8</v>
      </c>
      <c r="G9" s="369">
        <v>15.1</v>
      </c>
      <c r="H9" s="369">
        <v>17.8</v>
      </c>
      <c r="I9" s="369">
        <v>24.7</v>
      </c>
      <c r="J9" s="370">
        <v>13</v>
      </c>
      <c r="K9" s="83"/>
      <c r="L9" s="83"/>
      <c r="M9" s="83"/>
      <c r="N9" s="83"/>
      <c r="O9" s="83"/>
    </row>
    <row r="10" spans="1:15" ht="18" customHeight="1">
      <c r="A10" s="83"/>
      <c r="B10" s="365"/>
      <c r="C10" s="371" t="s">
        <v>34</v>
      </c>
      <c r="D10" s="368">
        <v>47.9</v>
      </c>
      <c r="E10" s="369">
        <v>6.8</v>
      </c>
      <c r="F10" s="369">
        <v>7.5</v>
      </c>
      <c r="G10" s="369">
        <v>7.5</v>
      </c>
      <c r="H10" s="369">
        <v>8.9</v>
      </c>
      <c r="I10" s="369">
        <v>10.3</v>
      </c>
      <c r="J10" s="370">
        <v>6.8</v>
      </c>
      <c r="K10" s="83"/>
      <c r="L10" s="83"/>
      <c r="M10" s="83"/>
      <c r="N10" s="83"/>
      <c r="O10" s="83"/>
    </row>
    <row r="11" spans="1:15" ht="18" customHeight="1" thickBot="1">
      <c r="A11" s="83"/>
      <c r="B11" s="372"/>
      <c r="C11" s="373" t="s">
        <v>35</v>
      </c>
      <c r="D11" s="374">
        <v>52.1</v>
      </c>
      <c r="E11" s="375">
        <v>6.8</v>
      </c>
      <c r="F11" s="375">
        <v>8.1999999999999993</v>
      </c>
      <c r="G11" s="375">
        <v>7.5</v>
      </c>
      <c r="H11" s="375">
        <v>8.9</v>
      </c>
      <c r="I11" s="375">
        <v>14.4</v>
      </c>
      <c r="J11" s="376">
        <v>6.2</v>
      </c>
      <c r="K11" s="83"/>
      <c r="L11" s="83"/>
      <c r="M11" s="83"/>
      <c r="N11" s="83"/>
      <c r="O11" s="83"/>
    </row>
    <row r="12" spans="1:15" ht="15" customHeight="1" thickBot="1">
      <c r="A12" s="83"/>
      <c r="B12" s="83"/>
      <c r="C12" s="83"/>
      <c r="D12" s="83"/>
      <c r="E12" s="83"/>
      <c r="F12" s="83"/>
      <c r="G12" s="83"/>
      <c r="H12" s="83"/>
      <c r="I12" s="83"/>
      <c r="J12" s="98" t="s">
        <v>705</v>
      </c>
      <c r="K12" s="83"/>
      <c r="L12" s="83"/>
      <c r="M12" s="83"/>
      <c r="N12" s="83"/>
      <c r="O12" s="83"/>
    </row>
    <row r="13" spans="1:15" ht="18" customHeight="1">
      <c r="A13" s="83"/>
      <c r="B13" s="1325" t="s">
        <v>275</v>
      </c>
      <c r="C13" s="1317"/>
      <c r="D13" s="1317"/>
      <c r="E13" s="1317"/>
      <c r="F13" s="377"/>
      <c r="G13" s="377"/>
      <c r="H13" s="378" t="s">
        <v>234</v>
      </c>
      <c r="I13" s="378" t="s">
        <v>698</v>
      </c>
      <c r="J13" s="379" t="s">
        <v>78</v>
      </c>
      <c r="K13" s="83"/>
      <c r="L13" s="83"/>
      <c r="M13" s="83"/>
      <c r="N13" s="83"/>
      <c r="O13" s="83"/>
    </row>
    <row r="14" spans="1:15" ht="18" customHeight="1">
      <c r="A14" s="83"/>
      <c r="B14" s="380" t="s">
        <v>706</v>
      </c>
      <c r="C14" s="381"/>
      <c r="D14" s="381"/>
      <c r="E14" s="381"/>
      <c r="F14" s="381"/>
      <c r="G14" s="381"/>
      <c r="H14" s="382">
        <v>5.9</v>
      </c>
      <c r="I14" s="382">
        <v>7.7</v>
      </c>
      <c r="J14" s="383">
        <v>10.3</v>
      </c>
      <c r="K14" s="83"/>
      <c r="L14" s="83"/>
      <c r="M14" s="83"/>
      <c r="N14" s="83"/>
      <c r="O14" s="83"/>
    </row>
    <row r="15" spans="1:15" ht="18" customHeight="1">
      <c r="A15" s="83"/>
      <c r="B15" s="380" t="s">
        <v>564</v>
      </c>
      <c r="C15" s="381"/>
      <c r="D15" s="381"/>
      <c r="E15" s="381"/>
      <c r="F15" s="381"/>
      <c r="G15" s="381"/>
      <c r="H15" s="382">
        <v>33.1</v>
      </c>
      <c r="I15" s="382">
        <v>29</v>
      </c>
      <c r="J15" s="383">
        <v>26</v>
      </c>
      <c r="K15" s="83"/>
      <c r="L15" s="83"/>
      <c r="M15" s="83"/>
      <c r="N15" s="83"/>
      <c r="O15" s="83"/>
    </row>
    <row r="16" spans="1:15" ht="18" customHeight="1">
      <c r="A16" s="83"/>
      <c r="B16" s="380" t="s">
        <v>565</v>
      </c>
      <c r="C16" s="381"/>
      <c r="D16" s="381"/>
      <c r="E16" s="381"/>
      <c r="F16" s="381"/>
      <c r="G16" s="381"/>
      <c r="H16" s="382">
        <v>28.5</v>
      </c>
      <c r="I16" s="382">
        <v>28</v>
      </c>
      <c r="J16" s="383">
        <v>24.7</v>
      </c>
      <c r="K16" s="83"/>
      <c r="L16" s="83"/>
      <c r="M16" s="83"/>
      <c r="N16" s="83"/>
      <c r="O16" s="83"/>
    </row>
    <row r="17" spans="1:22" ht="18" customHeight="1" thickBot="1">
      <c r="A17" s="83"/>
      <c r="B17" s="384" t="s">
        <v>566</v>
      </c>
      <c r="C17" s="385"/>
      <c r="D17" s="385"/>
      <c r="E17" s="385"/>
      <c r="F17" s="385"/>
      <c r="G17" s="385"/>
      <c r="H17" s="386">
        <v>42.8</v>
      </c>
      <c r="I17" s="386">
        <v>40.5</v>
      </c>
      <c r="J17" s="387">
        <v>34.200000000000003</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705</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698</v>
      </c>
      <c r="G24" s="389"/>
      <c r="H24" s="83"/>
      <c r="I24" s="83"/>
      <c r="J24" s="83"/>
      <c r="K24" s="83"/>
      <c r="L24" s="83"/>
      <c r="M24" s="83"/>
      <c r="N24" s="83"/>
      <c r="O24" s="83"/>
    </row>
    <row r="25" spans="1:22" ht="18" customHeight="1">
      <c r="A25" s="83"/>
      <c r="B25" s="1330"/>
      <c r="C25" s="1331"/>
      <c r="D25" s="1334"/>
      <c r="E25" s="344"/>
      <c r="F25" s="344" t="s">
        <v>621</v>
      </c>
      <c r="G25" s="391" t="s">
        <v>78</v>
      </c>
      <c r="H25" s="83"/>
      <c r="I25" s="83"/>
      <c r="J25" s="83"/>
      <c r="K25" s="83"/>
      <c r="L25" s="83"/>
      <c r="M25" s="83"/>
      <c r="N25" s="83"/>
      <c r="O25" s="83"/>
      <c r="T25" s="179"/>
      <c r="U25" s="180" t="s">
        <v>78</v>
      </c>
      <c r="V25" s="181" t="s">
        <v>234</v>
      </c>
    </row>
    <row r="26" spans="1:22" ht="18" customHeight="1">
      <c r="A26" s="83"/>
      <c r="B26" s="392" t="s">
        <v>1</v>
      </c>
      <c r="C26" s="393"/>
      <c r="D26" s="394">
        <v>2</v>
      </c>
      <c r="E26" s="395">
        <v>51</v>
      </c>
      <c r="F26" s="396">
        <v>49.7</v>
      </c>
      <c r="G26" s="397">
        <v>51.4</v>
      </c>
      <c r="H26" s="83"/>
      <c r="I26" s="83"/>
      <c r="J26" s="83"/>
      <c r="K26" s="83"/>
      <c r="L26" s="83"/>
      <c r="M26" s="83"/>
      <c r="N26" s="83"/>
      <c r="O26" s="83"/>
      <c r="T26" s="182" t="s">
        <v>622</v>
      </c>
      <c r="U26" s="183">
        <v>51.4</v>
      </c>
      <c r="V26" s="184">
        <v>51</v>
      </c>
    </row>
    <row r="27" spans="1:22" ht="18" customHeight="1">
      <c r="A27" s="83"/>
      <c r="B27" s="380" t="s">
        <v>2</v>
      </c>
      <c r="C27" s="381"/>
      <c r="D27" s="398">
        <v>2</v>
      </c>
      <c r="E27" s="395">
        <v>50.4</v>
      </c>
      <c r="F27" s="399">
        <v>53</v>
      </c>
      <c r="G27" s="400">
        <v>50.3</v>
      </c>
      <c r="H27" s="83"/>
      <c r="I27" s="83"/>
      <c r="J27" s="83"/>
      <c r="K27" s="83"/>
      <c r="L27" s="83"/>
      <c r="M27" s="83"/>
      <c r="N27" s="83"/>
      <c r="O27" s="83"/>
      <c r="T27" s="182" t="s">
        <v>623</v>
      </c>
      <c r="U27" s="183">
        <v>50.3</v>
      </c>
      <c r="V27" s="184">
        <v>50.4</v>
      </c>
    </row>
    <row r="28" spans="1:22" ht="18" customHeight="1">
      <c r="A28" s="83"/>
      <c r="B28" s="1345" t="s">
        <v>410</v>
      </c>
      <c r="C28" s="401" t="s">
        <v>4</v>
      </c>
      <c r="D28" s="398">
        <v>3</v>
      </c>
      <c r="E28" s="395">
        <v>72.900000000000006</v>
      </c>
      <c r="F28" s="399">
        <v>73</v>
      </c>
      <c r="G28" s="400">
        <v>72.400000000000006</v>
      </c>
      <c r="H28" s="83"/>
      <c r="I28" s="83"/>
      <c r="J28" s="83"/>
      <c r="K28" s="83"/>
      <c r="L28" s="83"/>
      <c r="M28" s="83"/>
      <c r="N28" s="83"/>
      <c r="O28" s="83"/>
      <c r="T28" s="186" t="s">
        <v>411</v>
      </c>
      <c r="U28" s="183">
        <v>72.400000000000006</v>
      </c>
      <c r="V28" s="184">
        <v>72.900000000000006</v>
      </c>
    </row>
    <row r="29" spans="1:22" ht="18" customHeight="1">
      <c r="A29" s="83"/>
      <c r="B29" s="1346"/>
      <c r="C29" s="401" t="s">
        <v>5</v>
      </c>
      <c r="D29" s="398">
        <v>6</v>
      </c>
      <c r="E29" s="395">
        <v>48.8</v>
      </c>
      <c r="F29" s="399">
        <v>50.3</v>
      </c>
      <c r="G29" s="400">
        <v>47.9</v>
      </c>
      <c r="H29" s="83"/>
      <c r="I29" s="83"/>
      <c r="J29" s="83"/>
      <c r="K29" s="83"/>
      <c r="L29" s="83"/>
      <c r="M29" s="83"/>
      <c r="N29" s="83"/>
      <c r="O29" s="83"/>
      <c r="T29" s="186" t="s">
        <v>412</v>
      </c>
      <c r="U29" s="183">
        <v>47.9</v>
      </c>
      <c r="V29" s="184">
        <v>48.8</v>
      </c>
    </row>
    <row r="30" spans="1:22" ht="18" customHeight="1">
      <c r="A30" s="83"/>
      <c r="B30" s="1346"/>
      <c r="C30" s="401" t="s">
        <v>6</v>
      </c>
      <c r="D30" s="398">
        <v>3</v>
      </c>
      <c r="E30" s="395">
        <v>52.5</v>
      </c>
      <c r="F30" s="399">
        <v>52.8</v>
      </c>
      <c r="G30" s="400">
        <v>54.3</v>
      </c>
      <c r="H30" s="83"/>
      <c r="I30" s="83"/>
      <c r="J30" s="83"/>
      <c r="K30" s="83"/>
      <c r="L30" s="83"/>
      <c r="M30" s="83"/>
      <c r="N30" s="83"/>
      <c r="O30" s="83"/>
      <c r="T30" s="182" t="s">
        <v>624</v>
      </c>
      <c r="U30" s="183">
        <v>54.3</v>
      </c>
      <c r="V30" s="184">
        <v>52.5</v>
      </c>
    </row>
    <row r="31" spans="1:22" ht="18" customHeight="1">
      <c r="A31" s="83"/>
      <c r="B31" s="1346"/>
      <c r="C31" s="401" t="s">
        <v>223</v>
      </c>
      <c r="D31" s="398">
        <v>3</v>
      </c>
      <c r="E31" s="395">
        <v>53.3</v>
      </c>
      <c r="F31" s="399">
        <v>54</v>
      </c>
      <c r="G31" s="400">
        <v>53.7</v>
      </c>
      <c r="H31" s="83"/>
      <c r="I31" s="83"/>
      <c r="J31" s="83"/>
      <c r="K31" s="83"/>
      <c r="L31" s="83"/>
      <c r="M31" s="83"/>
      <c r="N31" s="83"/>
      <c r="O31" s="83"/>
      <c r="T31" s="182" t="s">
        <v>414</v>
      </c>
      <c r="U31" s="183">
        <v>53.7</v>
      </c>
      <c r="V31" s="184">
        <v>53.3</v>
      </c>
    </row>
    <row r="32" spans="1:22" ht="18" customHeight="1">
      <c r="A32" s="83"/>
      <c r="B32" s="1347"/>
      <c r="C32" s="401" t="s">
        <v>626</v>
      </c>
      <c r="D32" s="398">
        <v>3</v>
      </c>
      <c r="E32" s="395">
        <v>54.3</v>
      </c>
      <c r="F32" s="399">
        <v>56.5</v>
      </c>
      <c r="G32" s="400">
        <v>55.9</v>
      </c>
      <c r="H32" s="83"/>
      <c r="I32" s="83"/>
      <c r="J32" s="83"/>
      <c r="K32" s="83"/>
      <c r="L32" s="83"/>
      <c r="M32" s="83"/>
      <c r="N32" s="83"/>
      <c r="O32" s="83"/>
      <c r="T32" s="182" t="s">
        <v>627</v>
      </c>
      <c r="U32" s="183">
        <v>55.9</v>
      </c>
      <c r="V32" s="184">
        <v>54.3</v>
      </c>
    </row>
    <row r="33" spans="1:22" ht="18" customHeight="1" thickBot="1">
      <c r="A33" s="83"/>
      <c r="B33" s="402" t="s">
        <v>7</v>
      </c>
      <c r="C33" s="403"/>
      <c r="D33" s="404">
        <v>3</v>
      </c>
      <c r="E33" s="405">
        <v>65.3</v>
      </c>
      <c r="F33" s="406">
        <v>65.2</v>
      </c>
      <c r="G33" s="407">
        <v>66.2</v>
      </c>
      <c r="H33" s="83"/>
      <c r="I33" s="83"/>
      <c r="J33" s="83"/>
      <c r="K33" s="83"/>
      <c r="L33" s="83"/>
      <c r="M33" s="83"/>
      <c r="N33" s="83"/>
      <c r="O33" s="83"/>
      <c r="T33" s="187" t="s">
        <v>628</v>
      </c>
      <c r="U33" s="188">
        <v>66.2</v>
      </c>
      <c r="V33" s="189">
        <v>65.3</v>
      </c>
    </row>
    <row r="34" spans="1:22" ht="18" customHeight="1" thickTop="1" thickBot="1">
      <c r="A34" s="83"/>
      <c r="B34" s="408" t="s">
        <v>8</v>
      </c>
      <c r="C34" s="409"/>
      <c r="D34" s="410">
        <v>25</v>
      </c>
      <c r="E34" s="411">
        <v>55.6</v>
      </c>
      <c r="F34" s="411">
        <v>56.5</v>
      </c>
      <c r="G34" s="412">
        <v>55.9</v>
      </c>
      <c r="H34" s="83"/>
      <c r="I34" s="83"/>
      <c r="J34" s="83"/>
      <c r="K34" s="83"/>
      <c r="L34" s="83"/>
      <c r="M34" s="83"/>
      <c r="N34" s="83"/>
      <c r="O34" s="83"/>
    </row>
    <row r="35" spans="1:22" ht="17.25" customHeight="1">
      <c r="A35" s="83"/>
      <c r="B35" s="1410">
        <v>20</v>
      </c>
      <c r="C35" s="1410"/>
      <c r="D35" s="1410"/>
      <c r="E35" s="1410"/>
      <c r="F35" s="1410"/>
      <c r="G35" s="1410"/>
      <c r="H35" s="1410"/>
      <c r="I35" s="1410"/>
      <c r="J35" s="1410"/>
      <c r="K35" s="83"/>
      <c r="L35" s="83"/>
      <c r="M35" s="83"/>
      <c r="N35" s="83"/>
      <c r="O35" s="83"/>
    </row>
    <row r="36" spans="1:22" ht="13.5" customHeight="1" thickBot="1">
      <c r="A36" s="83"/>
      <c r="B36" s="1411">
        <v>45</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55.9</v>
      </c>
      <c r="E39" s="369">
        <v>43.2</v>
      </c>
      <c r="F39" s="369">
        <v>45.7</v>
      </c>
      <c r="G39" s="369">
        <v>59.8</v>
      </c>
      <c r="H39" s="369">
        <v>58.2</v>
      </c>
      <c r="I39" s="369">
        <v>60.7</v>
      </c>
      <c r="J39" s="370">
        <v>65.3</v>
      </c>
      <c r="L39" s="83"/>
      <c r="M39" s="83"/>
      <c r="N39" s="83"/>
      <c r="O39" s="83"/>
    </row>
    <row r="40" spans="1:22" ht="18" customHeight="1">
      <c r="A40" s="83"/>
      <c r="B40" s="365"/>
      <c r="C40" s="371" t="s">
        <v>34</v>
      </c>
      <c r="D40" s="368">
        <v>61.3</v>
      </c>
      <c r="E40" s="369">
        <v>40.799999999999997</v>
      </c>
      <c r="F40" s="369">
        <v>44.4</v>
      </c>
      <c r="G40" s="369">
        <v>72</v>
      </c>
      <c r="H40" s="369">
        <v>70.2</v>
      </c>
      <c r="I40" s="369">
        <v>71.2</v>
      </c>
      <c r="J40" s="370">
        <v>62</v>
      </c>
      <c r="L40" s="83"/>
      <c r="M40" s="83"/>
      <c r="N40" s="83"/>
      <c r="O40" s="83"/>
    </row>
    <row r="41" spans="1:22" ht="18" customHeight="1" thickBot="1">
      <c r="A41" s="83"/>
      <c r="B41" s="372"/>
      <c r="C41" s="373" t="s">
        <v>35</v>
      </c>
      <c r="D41" s="374">
        <v>51.1</v>
      </c>
      <c r="E41" s="375">
        <v>45.6</v>
      </c>
      <c r="F41" s="375">
        <v>47</v>
      </c>
      <c r="G41" s="375">
        <v>47.6</v>
      </c>
      <c r="H41" s="375">
        <v>46.2</v>
      </c>
      <c r="I41" s="375">
        <v>53.1</v>
      </c>
      <c r="J41" s="376">
        <v>68.900000000000006</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698</v>
      </c>
      <c r="N44" s="379" t="s">
        <v>78</v>
      </c>
      <c r="O44" s="83"/>
    </row>
    <row r="45" spans="1:22" ht="18" customHeight="1">
      <c r="A45" s="83"/>
      <c r="B45" s="1318" t="s">
        <v>21</v>
      </c>
      <c r="C45" s="1319"/>
      <c r="D45" s="381" t="s">
        <v>277</v>
      </c>
      <c r="E45" s="381"/>
      <c r="F45" s="381"/>
      <c r="G45" s="381"/>
      <c r="H45" s="381"/>
      <c r="I45" s="381"/>
      <c r="J45" s="381"/>
      <c r="K45" s="381"/>
      <c r="L45" s="382">
        <v>54.9</v>
      </c>
      <c r="M45" s="382">
        <v>53.6</v>
      </c>
      <c r="N45" s="383">
        <v>52.1</v>
      </c>
      <c r="O45" s="83"/>
    </row>
    <row r="46" spans="1:22" ht="18" customHeight="1">
      <c r="A46" s="83"/>
      <c r="B46" s="1320"/>
      <c r="C46" s="1321"/>
      <c r="D46" s="381" t="s">
        <v>278</v>
      </c>
      <c r="E46" s="381"/>
      <c r="F46" s="381"/>
      <c r="G46" s="381"/>
      <c r="H46" s="381"/>
      <c r="I46" s="381"/>
      <c r="J46" s="381"/>
      <c r="K46" s="381"/>
      <c r="L46" s="382">
        <v>72.099999999999994</v>
      </c>
      <c r="M46" s="382">
        <v>73.099999999999994</v>
      </c>
      <c r="N46" s="383">
        <v>72.599999999999994</v>
      </c>
      <c r="O46" s="83"/>
    </row>
    <row r="47" spans="1:22" ht="18" customHeight="1">
      <c r="A47" s="83"/>
      <c r="B47" s="1322"/>
      <c r="C47" s="1323"/>
      <c r="D47" s="381" t="s">
        <v>279</v>
      </c>
      <c r="E47" s="381"/>
      <c r="F47" s="381"/>
      <c r="G47" s="381"/>
      <c r="H47" s="381"/>
      <c r="I47" s="381"/>
      <c r="J47" s="381"/>
      <c r="K47" s="381"/>
      <c r="L47" s="382">
        <v>84.5</v>
      </c>
      <c r="M47" s="382">
        <v>87.9</v>
      </c>
      <c r="N47" s="383">
        <v>87</v>
      </c>
      <c r="O47" s="83"/>
    </row>
    <row r="48" spans="1:22" ht="18" customHeight="1">
      <c r="A48" s="83"/>
      <c r="B48" s="1318" t="s">
        <v>630</v>
      </c>
      <c r="C48" s="1319"/>
      <c r="D48" s="381" t="s">
        <v>631</v>
      </c>
      <c r="E48" s="381"/>
      <c r="F48" s="381"/>
      <c r="G48" s="381"/>
      <c r="H48" s="381"/>
      <c r="I48" s="381"/>
      <c r="J48" s="381"/>
      <c r="K48" s="381"/>
      <c r="L48" s="382">
        <v>47.4</v>
      </c>
      <c r="M48" s="382">
        <v>47.4</v>
      </c>
      <c r="N48" s="383">
        <v>40.4</v>
      </c>
      <c r="O48" s="83"/>
    </row>
    <row r="49" spans="1:15" ht="18" customHeight="1">
      <c r="A49" s="83"/>
      <c r="B49" s="1322"/>
      <c r="C49" s="1323"/>
      <c r="D49" s="381" t="s">
        <v>282</v>
      </c>
      <c r="E49" s="381"/>
      <c r="F49" s="381"/>
      <c r="G49" s="381"/>
      <c r="H49" s="381"/>
      <c r="I49" s="381"/>
      <c r="J49" s="381"/>
      <c r="K49" s="381"/>
      <c r="L49" s="382">
        <v>35.6</v>
      </c>
      <c r="M49" s="382">
        <v>34.6</v>
      </c>
      <c r="N49" s="383">
        <v>37.299999999999997</v>
      </c>
      <c r="O49" s="83"/>
    </row>
    <row r="50" spans="1:15" ht="18" customHeight="1">
      <c r="A50" s="83"/>
      <c r="B50" s="1403" t="s">
        <v>283</v>
      </c>
      <c r="C50" s="1404"/>
      <c r="D50" s="381" t="s">
        <v>284</v>
      </c>
      <c r="E50" s="381"/>
      <c r="F50" s="381"/>
      <c r="G50" s="381"/>
      <c r="H50" s="381"/>
      <c r="I50" s="381"/>
      <c r="J50" s="381"/>
      <c r="K50" s="413"/>
      <c r="L50" s="382">
        <v>54.7</v>
      </c>
      <c r="M50" s="382">
        <v>45.2</v>
      </c>
      <c r="N50" s="383">
        <v>49.5</v>
      </c>
      <c r="O50" s="83"/>
    </row>
    <row r="51" spans="1:15" ht="18" customHeight="1">
      <c r="A51" s="83"/>
      <c r="B51" s="1405"/>
      <c r="C51" s="1406"/>
      <c r="D51" s="381" t="s">
        <v>285</v>
      </c>
      <c r="E51" s="381"/>
      <c r="F51" s="381"/>
      <c r="G51" s="381"/>
      <c r="H51" s="381"/>
      <c r="I51" s="381"/>
      <c r="J51" s="381"/>
      <c r="K51" s="413"/>
      <c r="L51" s="382">
        <v>53.6</v>
      </c>
      <c r="M51" s="382">
        <v>49.4</v>
      </c>
      <c r="N51" s="383">
        <v>57.1</v>
      </c>
      <c r="O51" s="83"/>
    </row>
    <row r="52" spans="1:15" ht="18" customHeight="1">
      <c r="A52" s="83"/>
      <c r="B52" s="1405"/>
      <c r="C52" s="1406"/>
      <c r="D52" s="381" t="s">
        <v>286</v>
      </c>
      <c r="E52" s="381"/>
      <c r="F52" s="381"/>
      <c r="G52" s="381"/>
      <c r="H52" s="381"/>
      <c r="I52" s="381"/>
      <c r="J52" s="381"/>
      <c r="K52" s="413"/>
      <c r="L52" s="382">
        <v>63.1</v>
      </c>
      <c r="M52" s="382">
        <v>64</v>
      </c>
      <c r="N52" s="383">
        <v>70</v>
      </c>
      <c r="O52" s="83"/>
    </row>
    <row r="53" spans="1:15" ht="18" customHeight="1">
      <c r="A53" s="83"/>
      <c r="B53" s="1405"/>
      <c r="C53" s="1406"/>
      <c r="D53" s="381" t="s">
        <v>287</v>
      </c>
      <c r="E53" s="381"/>
      <c r="F53" s="381"/>
      <c r="G53" s="381"/>
      <c r="H53" s="381"/>
      <c r="I53" s="381"/>
      <c r="J53" s="381"/>
      <c r="K53" s="413"/>
      <c r="L53" s="382">
        <v>3.9</v>
      </c>
      <c r="M53" s="382">
        <v>5.2</v>
      </c>
      <c r="N53" s="383">
        <v>4.8</v>
      </c>
      <c r="O53" s="83"/>
    </row>
    <row r="54" spans="1:15" ht="18" customHeight="1">
      <c r="A54" s="83"/>
      <c r="B54" s="1405"/>
      <c r="C54" s="1406"/>
      <c r="D54" s="381" t="s">
        <v>632</v>
      </c>
      <c r="E54" s="381"/>
      <c r="F54" s="381"/>
      <c r="G54" s="381"/>
      <c r="H54" s="381"/>
      <c r="I54" s="381"/>
      <c r="J54" s="381"/>
      <c r="K54" s="413"/>
      <c r="L54" s="382">
        <v>11.4</v>
      </c>
      <c r="M54" s="382">
        <v>12.1</v>
      </c>
      <c r="N54" s="383">
        <v>12.3</v>
      </c>
      <c r="O54" s="83"/>
    </row>
    <row r="55" spans="1:15" ht="18" customHeight="1">
      <c r="A55" s="83"/>
      <c r="B55" s="1405"/>
      <c r="C55" s="1406"/>
      <c r="D55" s="381" t="s">
        <v>289</v>
      </c>
      <c r="E55" s="381"/>
      <c r="F55" s="381"/>
      <c r="G55" s="381"/>
      <c r="H55" s="381"/>
      <c r="I55" s="381"/>
      <c r="J55" s="381"/>
      <c r="K55" s="413"/>
      <c r="L55" s="382">
        <v>31.6</v>
      </c>
      <c r="M55" s="382">
        <v>31.7</v>
      </c>
      <c r="N55" s="383">
        <v>28.8</v>
      </c>
      <c r="O55" s="83"/>
    </row>
    <row r="56" spans="1:15" ht="18" customHeight="1">
      <c r="A56" s="83"/>
      <c r="B56" s="1405"/>
      <c r="C56" s="1406"/>
      <c r="D56" s="381" t="s">
        <v>633</v>
      </c>
      <c r="E56" s="381"/>
      <c r="F56" s="381"/>
      <c r="G56" s="381"/>
      <c r="H56" s="381"/>
      <c r="I56" s="381"/>
      <c r="J56" s="381"/>
      <c r="K56" s="413"/>
      <c r="L56" s="382">
        <v>32.200000000000003</v>
      </c>
      <c r="M56" s="382">
        <v>32.4</v>
      </c>
      <c r="N56" s="383">
        <v>25</v>
      </c>
      <c r="O56" s="83"/>
    </row>
    <row r="57" spans="1:15" ht="18" customHeight="1">
      <c r="A57" s="83"/>
      <c r="B57" s="1407"/>
      <c r="C57" s="1408"/>
      <c r="D57" s="381" t="s">
        <v>634</v>
      </c>
      <c r="E57" s="381"/>
      <c r="F57" s="381"/>
      <c r="G57" s="381"/>
      <c r="H57" s="381"/>
      <c r="I57" s="381"/>
      <c r="J57" s="381"/>
      <c r="K57" s="413"/>
      <c r="L57" s="382">
        <v>25.6</v>
      </c>
      <c r="M57" s="382">
        <v>35.200000000000003</v>
      </c>
      <c r="N57" s="383">
        <v>14.3</v>
      </c>
      <c r="O57" s="83"/>
    </row>
    <row r="58" spans="1:15" ht="18" customHeight="1">
      <c r="A58" s="83"/>
      <c r="B58" s="1318" t="s">
        <v>424</v>
      </c>
      <c r="C58" s="1319"/>
      <c r="D58" s="414" t="s">
        <v>291</v>
      </c>
      <c r="E58" s="414"/>
      <c r="F58" s="414"/>
      <c r="G58" s="414"/>
      <c r="H58" s="414"/>
      <c r="I58" s="414"/>
      <c r="J58" s="415"/>
      <c r="K58" s="415"/>
      <c r="L58" s="382">
        <v>73.7</v>
      </c>
      <c r="M58" s="382">
        <v>75.2</v>
      </c>
      <c r="N58" s="383">
        <v>76.7</v>
      </c>
      <c r="O58" s="83"/>
    </row>
    <row r="59" spans="1:15" ht="18" customHeight="1">
      <c r="A59" s="83"/>
      <c r="B59" s="1322"/>
      <c r="C59" s="1323"/>
      <c r="D59" s="401" t="s">
        <v>292</v>
      </c>
      <c r="E59" s="381"/>
      <c r="F59" s="381"/>
      <c r="G59" s="381"/>
      <c r="H59" s="381"/>
      <c r="I59" s="381"/>
      <c r="J59" s="381"/>
      <c r="K59" s="413"/>
      <c r="L59" s="382">
        <v>37.1</v>
      </c>
      <c r="M59" s="382">
        <v>37.1</v>
      </c>
      <c r="N59" s="383">
        <v>42.5</v>
      </c>
      <c r="O59" s="83"/>
    </row>
    <row r="60" spans="1:15" ht="18" customHeight="1">
      <c r="A60" s="83"/>
      <c r="B60" s="1318" t="s">
        <v>293</v>
      </c>
      <c r="C60" s="1319"/>
      <c r="D60" s="381" t="s">
        <v>294</v>
      </c>
      <c r="E60" s="381"/>
      <c r="F60" s="381"/>
      <c r="G60" s="381"/>
      <c r="H60" s="381"/>
      <c r="I60" s="381"/>
      <c r="J60" s="381"/>
      <c r="K60" s="413"/>
      <c r="L60" s="382">
        <v>62.4</v>
      </c>
      <c r="M60" s="382">
        <v>64.7</v>
      </c>
      <c r="N60" s="383">
        <v>61.6</v>
      </c>
      <c r="O60" s="83"/>
    </row>
    <row r="61" spans="1:15" ht="18" customHeight="1">
      <c r="A61" s="83"/>
      <c r="B61" s="1322"/>
      <c r="C61" s="1323"/>
      <c r="D61" s="381" t="s">
        <v>295</v>
      </c>
      <c r="E61" s="381"/>
      <c r="F61" s="381"/>
      <c r="G61" s="381"/>
      <c r="H61" s="381"/>
      <c r="I61" s="381"/>
      <c r="J61" s="381"/>
      <c r="K61" s="413"/>
      <c r="L61" s="382">
        <v>6.6</v>
      </c>
      <c r="M61" s="382">
        <v>6.2</v>
      </c>
      <c r="N61" s="383">
        <v>4.8</v>
      </c>
      <c r="O61" s="83"/>
    </row>
    <row r="62" spans="1:15" ht="18" customHeight="1">
      <c r="A62" s="83"/>
      <c r="B62" s="1318" t="s">
        <v>300</v>
      </c>
      <c r="C62" s="1319"/>
      <c r="D62" s="381" t="s">
        <v>395</v>
      </c>
      <c r="E62" s="381"/>
      <c r="F62" s="381"/>
      <c r="G62" s="381"/>
      <c r="H62" s="381"/>
      <c r="I62" s="381"/>
      <c r="J62" s="381"/>
      <c r="K62" s="413"/>
      <c r="L62" s="382">
        <v>78.599999999999994</v>
      </c>
      <c r="M62" s="382">
        <v>79.3</v>
      </c>
      <c r="N62" s="383">
        <v>82.9</v>
      </c>
      <c r="O62" s="83"/>
    </row>
    <row r="63" spans="1:15" ht="18" customHeight="1">
      <c r="A63" s="83"/>
      <c r="B63" s="1320"/>
      <c r="C63" s="1321"/>
      <c r="D63" s="381" t="s">
        <v>302</v>
      </c>
      <c r="E63" s="381"/>
      <c r="F63" s="381"/>
      <c r="G63" s="381"/>
      <c r="H63" s="381"/>
      <c r="I63" s="381"/>
      <c r="J63" s="381"/>
      <c r="K63" s="413"/>
      <c r="L63" s="382">
        <v>47.1</v>
      </c>
      <c r="M63" s="382">
        <v>48.5</v>
      </c>
      <c r="N63" s="383">
        <v>47.9</v>
      </c>
      <c r="O63" s="83"/>
    </row>
    <row r="64" spans="1:15" ht="18" customHeight="1" thickBot="1">
      <c r="A64" s="83"/>
      <c r="B64" s="1343"/>
      <c r="C64" s="1344"/>
      <c r="D64" s="385" t="s">
        <v>303</v>
      </c>
      <c r="E64" s="385"/>
      <c r="F64" s="385"/>
      <c r="G64" s="385"/>
      <c r="H64" s="385"/>
      <c r="I64" s="385"/>
      <c r="J64" s="385"/>
      <c r="K64" s="416"/>
      <c r="L64" s="386">
        <v>15</v>
      </c>
      <c r="M64" s="386">
        <v>16.100000000000001</v>
      </c>
      <c r="N64" s="387">
        <v>11</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1731</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987</v>
      </c>
      <c r="E5" s="1409">
        <v>3.948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17.399999999999999</v>
      </c>
      <c r="F9" s="369">
        <v>18.100000000000001</v>
      </c>
      <c r="G9" s="369">
        <v>16</v>
      </c>
      <c r="H9" s="369">
        <v>17.2</v>
      </c>
      <c r="I9" s="369">
        <v>18.3</v>
      </c>
      <c r="J9" s="370">
        <v>12.9</v>
      </c>
      <c r="K9" s="83"/>
      <c r="L9" s="83"/>
      <c r="M9" s="83"/>
      <c r="N9" s="83"/>
      <c r="O9" s="83"/>
    </row>
    <row r="10" spans="1:15" ht="18" customHeight="1">
      <c r="A10" s="83"/>
      <c r="B10" s="365"/>
      <c r="C10" s="371" t="s">
        <v>34</v>
      </c>
      <c r="D10" s="368">
        <v>47.4</v>
      </c>
      <c r="E10" s="369">
        <v>8.5</v>
      </c>
      <c r="F10" s="369">
        <v>8.8000000000000007</v>
      </c>
      <c r="G10" s="369">
        <v>7.7</v>
      </c>
      <c r="H10" s="369">
        <v>8.3000000000000007</v>
      </c>
      <c r="I10" s="369">
        <v>8.6</v>
      </c>
      <c r="J10" s="370">
        <v>5.5</v>
      </c>
      <c r="K10" s="83"/>
      <c r="L10" s="83"/>
      <c r="M10" s="83"/>
      <c r="N10" s="83"/>
      <c r="O10" s="83"/>
    </row>
    <row r="11" spans="1:15" ht="18" customHeight="1" thickBot="1">
      <c r="A11" s="83"/>
      <c r="B11" s="372"/>
      <c r="C11" s="373" t="s">
        <v>35</v>
      </c>
      <c r="D11" s="374">
        <v>52.6</v>
      </c>
      <c r="E11" s="375">
        <v>8.9</v>
      </c>
      <c r="F11" s="375">
        <v>9.3000000000000007</v>
      </c>
      <c r="G11" s="375">
        <v>8.3000000000000007</v>
      </c>
      <c r="H11" s="375">
        <v>8.9</v>
      </c>
      <c r="I11" s="375">
        <v>9.6999999999999993</v>
      </c>
      <c r="J11" s="376">
        <v>7.4</v>
      </c>
      <c r="K11" s="83"/>
      <c r="L11" s="83"/>
      <c r="M11" s="83"/>
      <c r="N11" s="83"/>
      <c r="O11" s="83"/>
    </row>
    <row r="12" spans="1:15" ht="15" customHeight="1" thickBot="1">
      <c r="A12" s="83"/>
      <c r="B12" s="83"/>
      <c r="C12" s="83"/>
      <c r="D12" s="83"/>
      <c r="E12" s="83"/>
      <c r="F12" s="83"/>
      <c r="G12" s="83"/>
      <c r="H12" s="83"/>
      <c r="I12" s="83"/>
      <c r="J12" s="98" t="s">
        <v>705</v>
      </c>
      <c r="K12" s="83"/>
      <c r="L12" s="83"/>
      <c r="M12" s="83"/>
      <c r="N12" s="83"/>
      <c r="O12" s="83"/>
    </row>
    <row r="13" spans="1:15" ht="18" customHeight="1">
      <c r="A13" s="83"/>
      <c r="B13" s="1325" t="s">
        <v>275</v>
      </c>
      <c r="C13" s="1317"/>
      <c r="D13" s="1317"/>
      <c r="E13" s="1317"/>
      <c r="F13" s="377"/>
      <c r="G13" s="377"/>
      <c r="H13" s="378" t="s">
        <v>234</v>
      </c>
      <c r="I13" s="378" t="s">
        <v>707</v>
      </c>
      <c r="J13" s="379" t="s">
        <v>79</v>
      </c>
      <c r="K13" s="83"/>
      <c r="L13" s="83"/>
      <c r="M13" s="83"/>
      <c r="N13" s="83"/>
      <c r="O13" s="83"/>
    </row>
    <row r="14" spans="1:15" ht="18" customHeight="1">
      <c r="A14" s="83"/>
      <c r="B14" s="380" t="s">
        <v>706</v>
      </c>
      <c r="C14" s="381"/>
      <c r="D14" s="381"/>
      <c r="E14" s="381"/>
      <c r="F14" s="381"/>
      <c r="G14" s="381"/>
      <c r="H14" s="382">
        <v>5.9</v>
      </c>
      <c r="I14" s="382">
        <v>7</v>
      </c>
      <c r="J14" s="383">
        <v>5.3</v>
      </c>
      <c r="K14" s="83"/>
      <c r="L14" s="83"/>
      <c r="M14" s="83"/>
      <c r="N14" s="83"/>
      <c r="O14" s="83"/>
    </row>
    <row r="15" spans="1:15" ht="18" customHeight="1">
      <c r="A15" s="83"/>
      <c r="B15" s="380" t="s">
        <v>564</v>
      </c>
      <c r="C15" s="381"/>
      <c r="D15" s="381"/>
      <c r="E15" s="381"/>
      <c r="F15" s="381"/>
      <c r="G15" s="381"/>
      <c r="H15" s="382">
        <v>33.1</v>
      </c>
      <c r="I15" s="382">
        <v>29</v>
      </c>
      <c r="J15" s="383">
        <v>30.6</v>
      </c>
      <c r="K15" s="83"/>
      <c r="L15" s="83"/>
      <c r="M15" s="83"/>
      <c r="N15" s="83"/>
      <c r="O15" s="83"/>
    </row>
    <row r="16" spans="1:15" ht="18" customHeight="1">
      <c r="A16" s="83"/>
      <c r="B16" s="380" t="s">
        <v>565</v>
      </c>
      <c r="C16" s="381"/>
      <c r="D16" s="381"/>
      <c r="E16" s="381"/>
      <c r="F16" s="381"/>
      <c r="G16" s="381"/>
      <c r="H16" s="382">
        <v>28.5</v>
      </c>
      <c r="I16" s="382">
        <v>24.1</v>
      </c>
      <c r="J16" s="383">
        <v>25.2</v>
      </c>
      <c r="K16" s="83"/>
      <c r="L16" s="83"/>
      <c r="M16" s="83"/>
      <c r="N16" s="83"/>
      <c r="O16" s="83"/>
    </row>
    <row r="17" spans="1:22" ht="18" customHeight="1" thickBot="1">
      <c r="A17" s="83"/>
      <c r="B17" s="384" t="s">
        <v>566</v>
      </c>
      <c r="C17" s="385"/>
      <c r="D17" s="385"/>
      <c r="E17" s="385"/>
      <c r="F17" s="385"/>
      <c r="G17" s="385"/>
      <c r="H17" s="386">
        <v>42.8</v>
      </c>
      <c r="I17" s="386">
        <v>36.700000000000003</v>
      </c>
      <c r="J17" s="387">
        <v>39.200000000000003</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705</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707</v>
      </c>
      <c r="G24" s="389"/>
      <c r="H24" s="83"/>
      <c r="I24" s="83"/>
      <c r="J24" s="83"/>
      <c r="K24" s="83"/>
      <c r="L24" s="83"/>
      <c r="M24" s="83"/>
      <c r="N24" s="83"/>
      <c r="O24" s="83"/>
    </row>
    <row r="25" spans="1:22" ht="18" customHeight="1">
      <c r="A25" s="83"/>
      <c r="B25" s="1330"/>
      <c r="C25" s="1331"/>
      <c r="D25" s="1334"/>
      <c r="E25" s="344"/>
      <c r="F25" s="344" t="s">
        <v>621</v>
      </c>
      <c r="G25" s="391" t="s">
        <v>79</v>
      </c>
      <c r="H25" s="83"/>
      <c r="I25" s="83"/>
      <c r="J25" s="83"/>
      <c r="K25" s="83"/>
      <c r="L25" s="83"/>
      <c r="M25" s="83"/>
      <c r="N25" s="83"/>
      <c r="O25" s="83"/>
      <c r="T25" s="179"/>
      <c r="U25" s="180" t="s">
        <v>79</v>
      </c>
      <c r="V25" s="181" t="s">
        <v>234</v>
      </c>
    </row>
    <row r="26" spans="1:22" ht="18" customHeight="1">
      <c r="A26" s="83"/>
      <c r="B26" s="392" t="s">
        <v>1</v>
      </c>
      <c r="C26" s="393"/>
      <c r="D26" s="394">
        <v>2</v>
      </c>
      <c r="E26" s="395">
        <v>51</v>
      </c>
      <c r="F26" s="396">
        <v>52.1</v>
      </c>
      <c r="G26" s="397">
        <v>54.3</v>
      </c>
      <c r="H26" s="83"/>
      <c r="I26" s="83"/>
      <c r="J26" s="83"/>
      <c r="K26" s="83"/>
      <c r="L26" s="83"/>
      <c r="M26" s="83"/>
      <c r="N26" s="83"/>
      <c r="O26" s="83"/>
      <c r="T26" s="182" t="s">
        <v>622</v>
      </c>
      <c r="U26" s="183">
        <v>54.3</v>
      </c>
      <c r="V26" s="184">
        <v>51</v>
      </c>
    </row>
    <row r="27" spans="1:22" ht="18" customHeight="1">
      <c r="A27" s="83"/>
      <c r="B27" s="380" t="s">
        <v>2</v>
      </c>
      <c r="C27" s="381"/>
      <c r="D27" s="398">
        <v>2</v>
      </c>
      <c r="E27" s="395">
        <v>50.4</v>
      </c>
      <c r="F27" s="399">
        <v>50.4</v>
      </c>
      <c r="G27" s="400">
        <v>49.1</v>
      </c>
      <c r="H27" s="83"/>
      <c r="I27" s="83"/>
      <c r="J27" s="83"/>
      <c r="K27" s="83"/>
      <c r="L27" s="83"/>
      <c r="M27" s="83"/>
      <c r="N27" s="83"/>
      <c r="O27" s="83"/>
      <c r="T27" s="182" t="s">
        <v>623</v>
      </c>
      <c r="U27" s="183">
        <v>49.1</v>
      </c>
      <c r="V27" s="184">
        <v>50.4</v>
      </c>
    </row>
    <row r="28" spans="1:22" ht="18" customHeight="1">
      <c r="A28" s="83"/>
      <c r="B28" s="1345" t="s">
        <v>410</v>
      </c>
      <c r="C28" s="401" t="s">
        <v>4</v>
      </c>
      <c r="D28" s="398">
        <v>3</v>
      </c>
      <c r="E28" s="395">
        <v>72.900000000000006</v>
      </c>
      <c r="F28" s="399">
        <v>74.099999999999994</v>
      </c>
      <c r="G28" s="400">
        <v>74.400000000000006</v>
      </c>
      <c r="H28" s="83"/>
      <c r="I28" s="83"/>
      <c r="J28" s="83"/>
      <c r="K28" s="83"/>
      <c r="L28" s="83"/>
      <c r="M28" s="83"/>
      <c r="N28" s="83"/>
      <c r="O28" s="83"/>
      <c r="T28" s="186" t="s">
        <v>411</v>
      </c>
      <c r="U28" s="183">
        <v>74.400000000000006</v>
      </c>
      <c r="V28" s="184">
        <v>72.900000000000006</v>
      </c>
    </row>
    <row r="29" spans="1:22" ht="18" customHeight="1">
      <c r="A29" s="83"/>
      <c r="B29" s="1346"/>
      <c r="C29" s="401" t="s">
        <v>5</v>
      </c>
      <c r="D29" s="398">
        <v>6</v>
      </c>
      <c r="E29" s="395">
        <v>48.8</v>
      </c>
      <c r="F29" s="399">
        <v>46.6</v>
      </c>
      <c r="G29" s="400">
        <v>46.6</v>
      </c>
      <c r="H29" s="83"/>
      <c r="I29" s="83"/>
      <c r="J29" s="83"/>
      <c r="K29" s="83"/>
      <c r="L29" s="83"/>
      <c r="M29" s="83"/>
      <c r="N29" s="83"/>
      <c r="O29" s="83"/>
      <c r="T29" s="186" t="s">
        <v>412</v>
      </c>
      <c r="U29" s="183">
        <v>46.6</v>
      </c>
      <c r="V29" s="184">
        <v>48.8</v>
      </c>
    </row>
    <row r="30" spans="1:22" ht="18" customHeight="1">
      <c r="A30" s="83"/>
      <c r="B30" s="1346"/>
      <c r="C30" s="401" t="s">
        <v>6</v>
      </c>
      <c r="D30" s="398">
        <v>3</v>
      </c>
      <c r="E30" s="395">
        <v>52.5</v>
      </c>
      <c r="F30" s="399">
        <v>52.9</v>
      </c>
      <c r="G30" s="400">
        <v>51.9</v>
      </c>
      <c r="H30" s="83"/>
      <c r="I30" s="83"/>
      <c r="J30" s="83"/>
      <c r="K30" s="83"/>
      <c r="L30" s="83"/>
      <c r="M30" s="83"/>
      <c r="N30" s="83"/>
      <c r="O30" s="83"/>
      <c r="T30" s="182" t="s">
        <v>624</v>
      </c>
      <c r="U30" s="183">
        <v>51.9</v>
      </c>
      <c r="V30" s="184">
        <v>52.5</v>
      </c>
    </row>
    <row r="31" spans="1:22" ht="18" customHeight="1">
      <c r="A31" s="83"/>
      <c r="B31" s="1346"/>
      <c r="C31" s="401" t="s">
        <v>223</v>
      </c>
      <c r="D31" s="398">
        <v>3</v>
      </c>
      <c r="E31" s="395">
        <v>53.3</v>
      </c>
      <c r="F31" s="399">
        <v>52.9</v>
      </c>
      <c r="G31" s="400">
        <v>53.5</v>
      </c>
      <c r="H31" s="83"/>
      <c r="I31" s="83"/>
      <c r="J31" s="83"/>
      <c r="K31" s="83"/>
      <c r="L31" s="83"/>
      <c r="M31" s="83"/>
      <c r="N31" s="83"/>
      <c r="O31" s="83"/>
      <c r="T31" s="182" t="s">
        <v>414</v>
      </c>
      <c r="U31" s="183">
        <v>53.5</v>
      </c>
      <c r="V31" s="184">
        <v>53.3</v>
      </c>
    </row>
    <row r="32" spans="1:22" ht="18" customHeight="1">
      <c r="A32" s="83"/>
      <c r="B32" s="1347"/>
      <c r="C32" s="401" t="s">
        <v>626</v>
      </c>
      <c r="D32" s="398">
        <v>3</v>
      </c>
      <c r="E32" s="395">
        <v>54.3</v>
      </c>
      <c r="F32" s="399">
        <v>53</v>
      </c>
      <c r="G32" s="400">
        <v>53.5</v>
      </c>
      <c r="H32" s="83"/>
      <c r="I32" s="83"/>
      <c r="J32" s="83"/>
      <c r="K32" s="83"/>
      <c r="L32" s="83"/>
      <c r="M32" s="83"/>
      <c r="N32" s="83"/>
      <c r="O32" s="83"/>
      <c r="T32" s="182" t="s">
        <v>627</v>
      </c>
      <c r="U32" s="183">
        <v>53.5</v>
      </c>
      <c r="V32" s="184">
        <v>54.3</v>
      </c>
    </row>
    <row r="33" spans="1:22" ht="18" customHeight="1" thickBot="1">
      <c r="A33" s="83"/>
      <c r="B33" s="402" t="s">
        <v>7</v>
      </c>
      <c r="C33" s="403"/>
      <c r="D33" s="404">
        <v>3</v>
      </c>
      <c r="E33" s="405">
        <v>65.3</v>
      </c>
      <c r="F33" s="406">
        <v>65.900000000000006</v>
      </c>
      <c r="G33" s="407">
        <v>66.5</v>
      </c>
      <c r="H33" s="83"/>
      <c r="I33" s="83"/>
      <c r="J33" s="83"/>
      <c r="K33" s="83"/>
      <c r="L33" s="83"/>
      <c r="M33" s="83"/>
      <c r="N33" s="83"/>
      <c r="O33" s="83"/>
      <c r="T33" s="187" t="s">
        <v>628</v>
      </c>
      <c r="U33" s="188">
        <v>66.5</v>
      </c>
      <c r="V33" s="189">
        <v>65.3</v>
      </c>
    </row>
    <row r="34" spans="1:22" ht="18" customHeight="1" thickTop="1" thickBot="1">
      <c r="A34" s="83"/>
      <c r="B34" s="408" t="s">
        <v>8</v>
      </c>
      <c r="C34" s="409"/>
      <c r="D34" s="410">
        <v>25</v>
      </c>
      <c r="E34" s="411">
        <v>55.6</v>
      </c>
      <c r="F34" s="411">
        <v>55.2</v>
      </c>
      <c r="G34" s="412">
        <v>55.4</v>
      </c>
      <c r="H34" s="83"/>
      <c r="I34" s="83"/>
      <c r="J34" s="83"/>
      <c r="K34" s="83"/>
      <c r="L34" s="83"/>
      <c r="M34" s="83"/>
      <c r="N34" s="83"/>
      <c r="O34" s="83"/>
    </row>
    <row r="35" spans="1:22" ht="17.25" customHeight="1">
      <c r="A35" s="83"/>
      <c r="B35" s="1410">
        <v>26</v>
      </c>
      <c r="C35" s="1410"/>
      <c r="D35" s="1410"/>
      <c r="E35" s="1410"/>
      <c r="F35" s="1410"/>
      <c r="G35" s="1410"/>
      <c r="H35" s="1410"/>
      <c r="I35" s="1410"/>
      <c r="J35" s="1410"/>
      <c r="K35" s="83"/>
      <c r="L35" s="83"/>
      <c r="M35" s="83"/>
      <c r="N35" s="83"/>
      <c r="O35" s="83"/>
    </row>
    <row r="36" spans="1:22" ht="13.5" customHeight="1" thickBot="1">
      <c r="A36" s="83"/>
      <c r="B36" s="1411">
        <v>32</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55.4</v>
      </c>
      <c r="E39" s="369">
        <v>41.6</v>
      </c>
      <c r="F39" s="369">
        <v>51</v>
      </c>
      <c r="G39" s="369">
        <v>51.5</v>
      </c>
      <c r="H39" s="369">
        <v>62</v>
      </c>
      <c r="I39" s="369">
        <v>65.2</v>
      </c>
      <c r="J39" s="370">
        <v>62.3</v>
      </c>
      <c r="L39" s="83"/>
      <c r="M39" s="83"/>
      <c r="N39" s="83"/>
      <c r="O39" s="83"/>
    </row>
    <row r="40" spans="1:22" ht="18" customHeight="1">
      <c r="A40" s="83"/>
      <c r="B40" s="365"/>
      <c r="C40" s="371" t="s">
        <v>34</v>
      </c>
      <c r="D40" s="368">
        <v>57.9</v>
      </c>
      <c r="E40" s="369">
        <v>42.2</v>
      </c>
      <c r="F40" s="369">
        <v>57</v>
      </c>
      <c r="G40" s="369">
        <v>52.5</v>
      </c>
      <c r="H40" s="369">
        <v>63.8</v>
      </c>
      <c r="I40" s="369">
        <v>68.5</v>
      </c>
      <c r="J40" s="370">
        <v>65.3</v>
      </c>
      <c r="L40" s="83"/>
      <c r="M40" s="83"/>
      <c r="N40" s="83"/>
      <c r="O40" s="83"/>
    </row>
    <row r="41" spans="1:22" ht="18" customHeight="1" thickBot="1">
      <c r="A41" s="83"/>
      <c r="B41" s="372"/>
      <c r="C41" s="373" t="s">
        <v>35</v>
      </c>
      <c r="D41" s="374">
        <v>53.2</v>
      </c>
      <c r="E41" s="375">
        <v>41</v>
      </c>
      <c r="F41" s="375">
        <v>45.4</v>
      </c>
      <c r="G41" s="375">
        <v>50.6</v>
      </c>
      <c r="H41" s="375">
        <v>60.4</v>
      </c>
      <c r="I41" s="375">
        <v>62.4</v>
      </c>
      <c r="J41" s="376">
        <v>60.1</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707</v>
      </c>
      <c r="N44" s="379" t="s">
        <v>79</v>
      </c>
      <c r="O44" s="83"/>
    </row>
    <row r="45" spans="1:22" ht="18" customHeight="1">
      <c r="A45" s="83"/>
      <c r="B45" s="1318" t="s">
        <v>21</v>
      </c>
      <c r="C45" s="1319"/>
      <c r="D45" s="381" t="s">
        <v>277</v>
      </c>
      <c r="E45" s="381"/>
      <c r="F45" s="381"/>
      <c r="G45" s="381"/>
      <c r="H45" s="381"/>
      <c r="I45" s="381"/>
      <c r="J45" s="381"/>
      <c r="K45" s="381"/>
      <c r="L45" s="382">
        <v>54.9</v>
      </c>
      <c r="M45" s="382">
        <v>51.8</v>
      </c>
      <c r="N45" s="383">
        <v>51.8</v>
      </c>
      <c r="O45" s="83"/>
    </row>
    <row r="46" spans="1:22" ht="18" customHeight="1">
      <c r="A46" s="83"/>
      <c r="B46" s="1320"/>
      <c r="C46" s="1321"/>
      <c r="D46" s="381" t="s">
        <v>278</v>
      </c>
      <c r="E46" s="381"/>
      <c r="F46" s="381"/>
      <c r="G46" s="381"/>
      <c r="H46" s="381"/>
      <c r="I46" s="381"/>
      <c r="J46" s="381"/>
      <c r="K46" s="381"/>
      <c r="L46" s="382">
        <v>72.099999999999994</v>
      </c>
      <c r="M46" s="382">
        <v>73.2</v>
      </c>
      <c r="N46" s="383">
        <v>72.7</v>
      </c>
      <c r="O46" s="83"/>
    </row>
    <row r="47" spans="1:22" ht="18" customHeight="1">
      <c r="A47" s="83"/>
      <c r="B47" s="1322"/>
      <c r="C47" s="1323"/>
      <c r="D47" s="381" t="s">
        <v>279</v>
      </c>
      <c r="E47" s="381"/>
      <c r="F47" s="381"/>
      <c r="G47" s="381"/>
      <c r="H47" s="381"/>
      <c r="I47" s="381"/>
      <c r="J47" s="381"/>
      <c r="K47" s="381"/>
      <c r="L47" s="382">
        <v>84.5</v>
      </c>
      <c r="M47" s="382">
        <v>83.8</v>
      </c>
      <c r="N47" s="383">
        <v>83.1</v>
      </c>
      <c r="O47" s="83"/>
    </row>
    <row r="48" spans="1:22" ht="18" customHeight="1">
      <c r="A48" s="83"/>
      <c r="B48" s="1318" t="s">
        <v>630</v>
      </c>
      <c r="C48" s="1319"/>
      <c r="D48" s="381" t="s">
        <v>631</v>
      </c>
      <c r="E48" s="381"/>
      <c r="F48" s="381"/>
      <c r="G48" s="381"/>
      <c r="H48" s="381"/>
      <c r="I48" s="381"/>
      <c r="J48" s="381"/>
      <c r="K48" s="381"/>
      <c r="L48" s="382">
        <v>47.4</v>
      </c>
      <c r="M48" s="382">
        <v>49.1</v>
      </c>
      <c r="N48" s="383">
        <v>48.2</v>
      </c>
      <c r="O48" s="83"/>
    </row>
    <row r="49" spans="1:15" ht="18" customHeight="1">
      <c r="A49" s="83"/>
      <c r="B49" s="1322"/>
      <c r="C49" s="1323"/>
      <c r="D49" s="381" t="s">
        <v>282</v>
      </c>
      <c r="E49" s="381"/>
      <c r="F49" s="381"/>
      <c r="G49" s="381"/>
      <c r="H49" s="381"/>
      <c r="I49" s="381"/>
      <c r="J49" s="381"/>
      <c r="K49" s="381"/>
      <c r="L49" s="382">
        <v>35.6</v>
      </c>
      <c r="M49" s="382">
        <v>34.200000000000003</v>
      </c>
      <c r="N49" s="383">
        <v>33.200000000000003</v>
      </c>
      <c r="O49" s="83"/>
    </row>
    <row r="50" spans="1:15" ht="18" customHeight="1">
      <c r="A50" s="83"/>
      <c r="B50" s="1403" t="s">
        <v>283</v>
      </c>
      <c r="C50" s="1404"/>
      <c r="D50" s="381" t="s">
        <v>284</v>
      </c>
      <c r="E50" s="381"/>
      <c r="F50" s="381"/>
      <c r="G50" s="381"/>
      <c r="H50" s="381"/>
      <c r="I50" s="381"/>
      <c r="J50" s="381"/>
      <c r="K50" s="413"/>
      <c r="L50" s="382">
        <v>54.7</v>
      </c>
      <c r="M50" s="382">
        <v>54.8</v>
      </c>
      <c r="N50" s="383">
        <v>56.4</v>
      </c>
      <c r="O50" s="83"/>
    </row>
    <row r="51" spans="1:15" ht="18" customHeight="1">
      <c r="A51" s="83"/>
      <c r="B51" s="1405"/>
      <c r="C51" s="1406"/>
      <c r="D51" s="381" t="s">
        <v>285</v>
      </c>
      <c r="E51" s="381"/>
      <c r="F51" s="381"/>
      <c r="G51" s="381"/>
      <c r="H51" s="381"/>
      <c r="I51" s="381"/>
      <c r="J51" s="381"/>
      <c r="K51" s="413"/>
      <c r="L51" s="382">
        <v>53.6</v>
      </c>
      <c r="M51" s="382">
        <v>54.9</v>
      </c>
      <c r="N51" s="383">
        <v>52.4</v>
      </c>
      <c r="O51" s="83"/>
    </row>
    <row r="52" spans="1:15" ht="18" customHeight="1">
      <c r="A52" s="83"/>
      <c r="B52" s="1405"/>
      <c r="C52" s="1406"/>
      <c r="D52" s="381" t="s">
        <v>286</v>
      </c>
      <c r="E52" s="381"/>
      <c r="F52" s="381"/>
      <c r="G52" s="381"/>
      <c r="H52" s="381"/>
      <c r="I52" s="381"/>
      <c r="J52" s="381"/>
      <c r="K52" s="413"/>
      <c r="L52" s="382">
        <v>63.1</v>
      </c>
      <c r="M52" s="382">
        <v>61.9</v>
      </c>
      <c r="N52" s="383">
        <v>64.599999999999994</v>
      </c>
      <c r="O52" s="83"/>
    </row>
    <row r="53" spans="1:15" ht="18" customHeight="1">
      <c r="A53" s="83"/>
      <c r="B53" s="1405"/>
      <c r="C53" s="1406"/>
      <c r="D53" s="381" t="s">
        <v>287</v>
      </c>
      <c r="E53" s="381"/>
      <c r="F53" s="381"/>
      <c r="G53" s="381"/>
      <c r="H53" s="381"/>
      <c r="I53" s="381"/>
      <c r="J53" s="381"/>
      <c r="K53" s="413"/>
      <c r="L53" s="382">
        <v>3.9</v>
      </c>
      <c r="M53" s="382">
        <v>4.5</v>
      </c>
      <c r="N53" s="383">
        <v>3.5</v>
      </c>
      <c r="O53" s="83"/>
    </row>
    <row r="54" spans="1:15" ht="18" customHeight="1">
      <c r="A54" s="83"/>
      <c r="B54" s="1405"/>
      <c r="C54" s="1406"/>
      <c r="D54" s="381" t="s">
        <v>632</v>
      </c>
      <c r="E54" s="381"/>
      <c r="F54" s="381"/>
      <c r="G54" s="381"/>
      <c r="H54" s="381"/>
      <c r="I54" s="381"/>
      <c r="J54" s="381"/>
      <c r="K54" s="413"/>
      <c r="L54" s="382">
        <v>11.4</v>
      </c>
      <c r="M54" s="382">
        <v>13.2</v>
      </c>
      <c r="N54" s="383">
        <v>11.3</v>
      </c>
      <c r="O54" s="83"/>
    </row>
    <row r="55" spans="1:15" ht="18" customHeight="1">
      <c r="A55" s="83"/>
      <c r="B55" s="1405"/>
      <c r="C55" s="1406"/>
      <c r="D55" s="381" t="s">
        <v>289</v>
      </c>
      <c r="E55" s="381"/>
      <c r="F55" s="381"/>
      <c r="G55" s="381"/>
      <c r="H55" s="381"/>
      <c r="I55" s="381"/>
      <c r="J55" s="381"/>
      <c r="K55" s="413"/>
      <c r="L55" s="382">
        <v>31.6</v>
      </c>
      <c r="M55" s="382">
        <v>25.4</v>
      </c>
      <c r="N55" s="383">
        <v>27.2</v>
      </c>
      <c r="O55" s="83"/>
    </row>
    <row r="56" spans="1:15" ht="18" customHeight="1">
      <c r="A56" s="83"/>
      <c r="B56" s="1405"/>
      <c r="C56" s="1406"/>
      <c r="D56" s="381" t="s">
        <v>633</v>
      </c>
      <c r="E56" s="381"/>
      <c r="F56" s="381"/>
      <c r="G56" s="381"/>
      <c r="H56" s="381"/>
      <c r="I56" s="381"/>
      <c r="J56" s="381"/>
      <c r="K56" s="413"/>
      <c r="L56" s="382">
        <v>32.200000000000003</v>
      </c>
      <c r="M56" s="382">
        <v>36.6</v>
      </c>
      <c r="N56" s="383">
        <v>38.299999999999997</v>
      </c>
      <c r="O56" s="83"/>
    </row>
    <row r="57" spans="1:15" ht="18" customHeight="1">
      <c r="A57" s="83"/>
      <c r="B57" s="1407"/>
      <c r="C57" s="1408"/>
      <c r="D57" s="381" t="s">
        <v>634</v>
      </c>
      <c r="E57" s="381"/>
      <c r="F57" s="381"/>
      <c r="G57" s="381"/>
      <c r="H57" s="381"/>
      <c r="I57" s="381"/>
      <c r="J57" s="381"/>
      <c r="K57" s="413"/>
      <c r="L57" s="382">
        <v>25.6</v>
      </c>
      <c r="M57" s="382">
        <v>26.4</v>
      </c>
      <c r="N57" s="383">
        <v>26.4</v>
      </c>
      <c r="O57" s="83"/>
    </row>
    <row r="58" spans="1:15" ht="18" customHeight="1">
      <c r="A58" s="83"/>
      <c r="B58" s="1318" t="s">
        <v>424</v>
      </c>
      <c r="C58" s="1319"/>
      <c r="D58" s="414" t="s">
        <v>291</v>
      </c>
      <c r="E58" s="414"/>
      <c r="F58" s="414"/>
      <c r="G58" s="414"/>
      <c r="H58" s="414"/>
      <c r="I58" s="414"/>
      <c r="J58" s="415"/>
      <c r="K58" s="415"/>
      <c r="L58" s="382">
        <v>73.7</v>
      </c>
      <c r="M58" s="382">
        <v>74.099999999999994</v>
      </c>
      <c r="N58" s="383">
        <v>75</v>
      </c>
      <c r="O58" s="83"/>
    </row>
    <row r="59" spans="1:15" ht="18" customHeight="1">
      <c r="A59" s="83"/>
      <c r="B59" s="1322"/>
      <c r="C59" s="1323"/>
      <c r="D59" s="401" t="s">
        <v>292</v>
      </c>
      <c r="E59" s="381"/>
      <c r="F59" s="381"/>
      <c r="G59" s="381"/>
      <c r="H59" s="381"/>
      <c r="I59" s="381"/>
      <c r="J59" s="381"/>
      <c r="K59" s="413"/>
      <c r="L59" s="382">
        <v>37.1</v>
      </c>
      <c r="M59" s="382">
        <v>38.700000000000003</v>
      </c>
      <c r="N59" s="383">
        <v>37.200000000000003</v>
      </c>
      <c r="O59" s="83"/>
    </row>
    <row r="60" spans="1:15" ht="18" customHeight="1">
      <c r="A60" s="83"/>
      <c r="B60" s="1318" t="s">
        <v>293</v>
      </c>
      <c r="C60" s="1319"/>
      <c r="D60" s="381" t="s">
        <v>294</v>
      </c>
      <c r="E60" s="381"/>
      <c r="F60" s="381"/>
      <c r="G60" s="381"/>
      <c r="H60" s="381"/>
      <c r="I60" s="381"/>
      <c r="J60" s="381"/>
      <c r="K60" s="413"/>
      <c r="L60" s="382">
        <v>62.4</v>
      </c>
      <c r="M60" s="382">
        <v>64.2</v>
      </c>
      <c r="N60" s="383">
        <v>63.5</v>
      </c>
      <c r="O60" s="83"/>
    </row>
    <row r="61" spans="1:15" ht="18" customHeight="1">
      <c r="A61" s="83"/>
      <c r="B61" s="1322"/>
      <c r="C61" s="1323"/>
      <c r="D61" s="381" t="s">
        <v>295</v>
      </c>
      <c r="E61" s="381"/>
      <c r="F61" s="381"/>
      <c r="G61" s="381"/>
      <c r="H61" s="381"/>
      <c r="I61" s="381"/>
      <c r="J61" s="381"/>
      <c r="K61" s="413"/>
      <c r="L61" s="382">
        <v>6.6</v>
      </c>
      <c r="M61" s="382">
        <v>6.4</v>
      </c>
      <c r="N61" s="383">
        <v>7.4</v>
      </c>
      <c r="O61" s="83"/>
    </row>
    <row r="62" spans="1:15" ht="18" customHeight="1">
      <c r="A62" s="83"/>
      <c r="B62" s="1318" t="s">
        <v>300</v>
      </c>
      <c r="C62" s="1319"/>
      <c r="D62" s="381" t="s">
        <v>395</v>
      </c>
      <c r="E62" s="381"/>
      <c r="F62" s="381"/>
      <c r="G62" s="381"/>
      <c r="H62" s="381"/>
      <c r="I62" s="381"/>
      <c r="J62" s="381"/>
      <c r="K62" s="413"/>
      <c r="L62" s="382">
        <v>78.599999999999994</v>
      </c>
      <c r="M62" s="382">
        <v>80.099999999999994</v>
      </c>
      <c r="N62" s="383">
        <v>81.400000000000006</v>
      </c>
      <c r="O62" s="83"/>
    </row>
    <row r="63" spans="1:15" ht="18" customHeight="1">
      <c r="A63" s="83"/>
      <c r="B63" s="1320"/>
      <c r="C63" s="1321"/>
      <c r="D63" s="381" t="s">
        <v>302</v>
      </c>
      <c r="E63" s="381"/>
      <c r="F63" s="381"/>
      <c r="G63" s="381"/>
      <c r="H63" s="381"/>
      <c r="I63" s="381"/>
      <c r="J63" s="381"/>
      <c r="K63" s="413"/>
      <c r="L63" s="382">
        <v>47.1</v>
      </c>
      <c r="M63" s="382">
        <v>50.2</v>
      </c>
      <c r="N63" s="383">
        <v>50.9</v>
      </c>
      <c r="O63" s="83"/>
    </row>
    <row r="64" spans="1:15" ht="18" customHeight="1" thickBot="1">
      <c r="A64" s="83"/>
      <c r="B64" s="1343"/>
      <c r="C64" s="1344"/>
      <c r="D64" s="385" t="s">
        <v>303</v>
      </c>
      <c r="E64" s="385"/>
      <c r="F64" s="385"/>
      <c r="G64" s="385"/>
      <c r="H64" s="385"/>
      <c r="I64" s="385"/>
      <c r="J64" s="385"/>
      <c r="K64" s="416"/>
      <c r="L64" s="386">
        <v>15</v>
      </c>
      <c r="M64" s="386">
        <v>16.2</v>
      </c>
      <c r="N64" s="387">
        <v>15</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1732</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161</v>
      </c>
      <c r="E5" s="1409">
        <v>0.64400000000000002</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16.100000000000001</v>
      </c>
      <c r="F9" s="369">
        <v>16.100000000000001</v>
      </c>
      <c r="G9" s="369">
        <v>16.100000000000001</v>
      </c>
      <c r="H9" s="369">
        <v>19.3</v>
      </c>
      <c r="I9" s="369">
        <v>20.5</v>
      </c>
      <c r="J9" s="370">
        <v>11.8</v>
      </c>
      <c r="K9" s="83"/>
      <c r="L9" s="83"/>
      <c r="M9" s="83"/>
      <c r="N9" s="83"/>
      <c r="O9" s="83"/>
    </row>
    <row r="10" spans="1:15" ht="18" customHeight="1">
      <c r="A10" s="83"/>
      <c r="B10" s="365"/>
      <c r="C10" s="371" t="s">
        <v>34</v>
      </c>
      <c r="D10" s="368">
        <v>47.8</v>
      </c>
      <c r="E10" s="369">
        <v>8.1</v>
      </c>
      <c r="F10" s="369">
        <v>8.1</v>
      </c>
      <c r="G10" s="369">
        <v>7.5</v>
      </c>
      <c r="H10" s="369">
        <v>9.3000000000000007</v>
      </c>
      <c r="I10" s="369">
        <v>8.6999999999999993</v>
      </c>
      <c r="J10" s="370">
        <v>6.2</v>
      </c>
      <c r="K10" s="83"/>
      <c r="L10" s="83"/>
      <c r="M10" s="83"/>
      <c r="N10" s="83"/>
      <c r="O10" s="83"/>
    </row>
    <row r="11" spans="1:15" ht="18" customHeight="1" thickBot="1">
      <c r="A11" s="83"/>
      <c r="B11" s="372"/>
      <c r="C11" s="373" t="s">
        <v>35</v>
      </c>
      <c r="D11" s="374">
        <v>52.2</v>
      </c>
      <c r="E11" s="375">
        <v>8.1</v>
      </c>
      <c r="F11" s="375">
        <v>8.1</v>
      </c>
      <c r="G11" s="375">
        <v>8.6999999999999993</v>
      </c>
      <c r="H11" s="375">
        <v>9.9</v>
      </c>
      <c r="I11" s="375">
        <v>11.8</v>
      </c>
      <c r="J11" s="376">
        <v>5.6</v>
      </c>
      <c r="K11" s="83"/>
      <c r="L11" s="83"/>
      <c r="M11" s="83"/>
      <c r="N11" s="83"/>
      <c r="O11" s="83"/>
    </row>
    <row r="12" spans="1:15" ht="15" customHeight="1" thickBot="1">
      <c r="A12" s="83"/>
      <c r="B12" s="83"/>
      <c r="C12" s="83"/>
      <c r="D12" s="83"/>
      <c r="E12" s="83"/>
      <c r="F12" s="83"/>
      <c r="G12" s="83"/>
      <c r="H12" s="83"/>
      <c r="I12" s="83"/>
      <c r="J12" s="98" t="s">
        <v>708</v>
      </c>
      <c r="K12" s="83"/>
      <c r="L12" s="83"/>
      <c r="M12" s="83"/>
      <c r="N12" s="83"/>
      <c r="O12" s="83"/>
    </row>
    <row r="13" spans="1:15" ht="18" customHeight="1">
      <c r="A13" s="83"/>
      <c r="B13" s="1325" t="s">
        <v>275</v>
      </c>
      <c r="C13" s="1317"/>
      <c r="D13" s="1317"/>
      <c r="E13" s="1317"/>
      <c r="F13" s="377"/>
      <c r="G13" s="377"/>
      <c r="H13" s="378" t="s">
        <v>234</v>
      </c>
      <c r="I13" s="378" t="s">
        <v>707</v>
      </c>
      <c r="J13" s="379" t="s">
        <v>80</v>
      </c>
      <c r="K13" s="83"/>
      <c r="L13" s="83"/>
      <c r="M13" s="83"/>
      <c r="N13" s="83"/>
      <c r="O13" s="83"/>
    </row>
    <row r="14" spans="1:15" ht="18" customHeight="1">
      <c r="A14" s="83"/>
      <c r="B14" s="380" t="s">
        <v>709</v>
      </c>
      <c r="C14" s="381"/>
      <c r="D14" s="381"/>
      <c r="E14" s="381"/>
      <c r="F14" s="381"/>
      <c r="G14" s="381"/>
      <c r="H14" s="382">
        <v>5.9</v>
      </c>
      <c r="I14" s="382">
        <v>7</v>
      </c>
      <c r="J14" s="383">
        <v>7.5</v>
      </c>
      <c r="K14" s="83"/>
      <c r="L14" s="83"/>
      <c r="M14" s="83"/>
      <c r="N14" s="83"/>
      <c r="O14" s="83"/>
    </row>
    <row r="15" spans="1:15" ht="18" customHeight="1">
      <c r="A15" s="83"/>
      <c r="B15" s="380" t="s">
        <v>564</v>
      </c>
      <c r="C15" s="381"/>
      <c r="D15" s="381"/>
      <c r="E15" s="381"/>
      <c r="F15" s="381"/>
      <c r="G15" s="381"/>
      <c r="H15" s="382">
        <v>33.1</v>
      </c>
      <c r="I15" s="382">
        <v>29</v>
      </c>
      <c r="J15" s="383">
        <v>34.200000000000003</v>
      </c>
      <c r="K15" s="83"/>
      <c r="L15" s="83"/>
      <c r="M15" s="83"/>
      <c r="N15" s="83"/>
      <c r="O15" s="83"/>
    </row>
    <row r="16" spans="1:15" ht="18" customHeight="1">
      <c r="A16" s="83"/>
      <c r="B16" s="380" t="s">
        <v>565</v>
      </c>
      <c r="C16" s="381"/>
      <c r="D16" s="381"/>
      <c r="E16" s="381"/>
      <c r="F16" s="381"/>
      <c r="G16" s="381"/>
      <c r="H16" s="382">
        <v>28.5</v>
      </c>
      <c r="I16" s="382">
        <v>24.1</v>
      </c>
      <c r="J16" s="383">
        <v>24.2</v>
      </c>
      <c r="K16" s="83"/>
      <c r="L16" s="83"/>
      <c r="M16" s="83"/>
      <c r="N16" s="83"/>
      <c r="O16" s="83"/>
    </row>
    <row r="17" spans="1:22" ht="18" customHeight="1" thickBot="1">
      <c r="A17" s="83"/>
      <c r="B17" s="384" t="s">
        <v>566</v>
      </c>
      <c r="C17" s="385"/>
      <c r="D17" s="385"/>
      <c r="E17" s="385"/>
      <c r="F17" s="385"/>
      <c r="G17" s="385"/>
      <c r="H17" s="386">
        <v>42.8</v>
      </c>
      <c r="I17" s="386">
        <v>36.700000000000003</v>
      </c>
      <c r="J17" s="387">
        <v>32.9</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708</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707</v>
      </c>
      <c r="G24" s="389"/>
      <c r="H24" s="83"/>
      <c r="I24" s="83"/>
      <c r="J24" s="83"/>
      <c r="K24" s="83"/>
      <c r="L24" s="83"/>
      <c r="M24" s="83"/>
      <c r="N24" s="83"/>
      <c r="O24" s="83"/>
    </row>
    <row r="25" spans="1:22" ht="18" customHeight="1">
      <c r="A25" s="83"/>
      <c r="B25" s="1330"/>
      <c r="C25" s="1331"/>
      <c r="D25" s="1334"/>
      <c r="E25" s="344"/>
      <c r="F25" s="344" t="s">
        <v>621</v>
      </c>
      <c r="G25" s="391" t="s">
        <v>80</v>
      </c>
      <c r="H25" s="83"/>
      <c r="I25" s="83"/>
      <c r="J25" s="83"/>
      <c r="K25" s="83"/>
      <c r="L25" s="83"/>
      <c r="M25" s="83"/>
      <c r="N25" s="83"/>
      <c r="O25" s="83"/>
      <c r="T25" s="179"/>
      <c r="U25" s="180" t="s">
        <v>80</v>
      </c>
      <c r="V25" s="181" t="s">
        <v>234</v>
      </c>
    </row>
    <row r="26" spans="1:22" ht="18" customHeight="1">
      <c r="A26" s="83"/>
      <c r="B26" s="392" t="s">
        <v>1</v>
      </c>
      <c r="C26" s="393"/>
      <c r="D26" s="394">
        <v>2</v>
      </c>
      <c r="E26" s="395">
        <v>51</v>
      </c>
      <c r="F26" s="396">
        <v>52.1</v>
      </c>
      <c r="G26" s="397">
        <v>46.9</v>
      </c>
      <c r="H26" s="83"/>
      <c r="I26" s="83"/>
      <c r="J26" s="83"/>
      <c r="K26" s="83"/>
      <c r="L26" s="83"/>
      <c r="M26" s="83"/>
      <c r="N26" s="83"/>
      <c r="O26" s="83"/>
      <c r="T26" s="182" t="s">
        <v>622</v>
      </c>
      <c r="U26" s="183">
        <v>46.9</v>
      </c>
      <c r="V26" s="184">
        <v>51</v>
      </c>
    </row>
    <row r="27" spans="1:22" ht="18" customHeight="1">
      <c r="A27" s="83"/>
      <c r="B27" s="380" t="s">
        <v>2</v>
      </c>
      <c r="C27" s="381"/>
      <c r="D27" s="398">
        <v>2</v>
      </c>
      <c r="E27" s="395">
        <v>50.4</v>
      </c>
      <c r="F27" s="399">
        <v>50.4</v>
      </c>
      <c r="G27" s="400">
        <v>50.9</v>
      </c>
      <c r="H27" s="83"/>
      <c r="I27" s="83"/>
      <c r="J27" s="83"/>
      <c r="K27" s="83"/>
      <c r="L27" s="83"/>
      <c r="M27" s="83"/>
      <c r="N27" s="83"/>
      <c r="O27" s="83"/>
      <c r="T27" s="182" t="s">
        <v>623</v>
      </c>
      <c r="U27" s="183">
        <v>50.9</v>
      </c>
      <c r="V27" s="184">
        <v>50.4</v>
      </c>
    </row>
    <row r="28" spans="1:22" ht="18" customHeight="1">
      <c r="A28" s="83"/>
      <c r="B28" s="1345" t="s">
        <v>410</v>
      </c>
      <c r="C28" s="401" t="s">
        <v>4</v>
      </c>
      <c r="D28" s="398">
        <v>3</v>
      </c>
      <c r="E28" s="395">
        <v>72.900000000000006</v>
      </c>
      <c r="F28" s="399">
        <v>74.099999999999994</v>
      </c>
      <c r="G28" s="400">
        <v>72.7</v>
      </c>
      <c r="H28" s="83"/>
      <c r="I28" s="83"/>
      <c r="J28" s="83"/>
      <c r="K28" s="83"/>
      <c r="L28" s="83"/>
      <c r="M28" s="83"/>
      <c r="N28" s="83"/>
      <c r="O28" s="83"/>
      <c r="T28" s="186" t="s">
        <v>411</v>
      </c>
      <c r="U28" s="183">
        <v>72.7</v>
      </c>
      <c r="V28" s="184">
        <v>72.900000000000006</v>
      </c>
    </row>
    <row r="29" spans="1:22" ht="18" customHeight="1">
      <c r="A29" s="83"/>
      <c r="B29" s="1346"/>
      <c r="C29" s="401" t="s">
        <v>5</v>
      </c>
      <c r="D29" s="398">
        <v>6</v>
      </c>
      <c r="E29" s="395">
        <v>48.8</v>
      </c>
      <c r="F29" s="399">
        <v>46.6</v>
      </c>
      <c r="G29" s="400">
        <v>47.1</v>
      </c>
      <c r="H29" s="83"/>
      <c r="I29" s="83"/>
      <c r="J29" s="83"/>
      <c r="K29" s="83"/>
      <c r="L29" s="83"/>
      <c r="M29" s="83"/>
      <c r="N29" s="83"/>
      <c r="O29" s="83"/>
      <c r="T29" s="186" t="s">
        <v>412</v>
      </c>
      <c r="U29" s="183">
        <v>47.1</v>
      </c>
      <c r="V29" s="184">
        <v>48.8</v>
      </c>
    </row>
    <row r="30" spans="1:22" ht="18" customHeight="1">
      <c r="A30" s="83"/>
      <c r="B30" s="1346"/>
      <c r="C30" s="401" t="s">
        <v>6</v>
      </c>
      <c r="D30" s="398">
        <v>3</v>
      </c>
      <c r="E30" s="395">
        <v>52.5</v>
      </c>
      <c r="F30" s="399">
        <v>52.9</v>
      </c>
      <c r="G30" s="400">
        <v>50.3</v>
      </c>
      <c r="H30" s="83"/>
      <c r="I30" s="83"/>
      <c r="J30" s="83"/>
      <c r="K30" s="83"/>
      <c r="L30" s="83"/>
      <c r="M30" s="83"/>
      <c r="N30" s="83"/>
      <c r="O30" s="83"/>
      <c r="T30" s="182" t="s">
        <v>624</v>
      </c>
      <c r="U30" s="183">
        <v>50.3</v>
      </c>
      <c r="V30" s="184">
        <v>52.5</v>
      </c>
    </row>
    <row r="31" spans="1:22" ht="18" customHeight="1">
      <c r="A31" s="83"/>
      <c r="B31" s="1346"/>
      <c r="C31" s="401" t="s">
        <v>223</v>
      </c>
      <c r="D31" s="398">
        <v>3</v>
      </c>
      <c r="E31" s="395">
        <v>53.3</v>
      </c>
      <c r="F31" s="399">
        <v>52.9</v>
      </c>
      <c r="G31" s="400">
        <v>50.3</v>
      </c>
      <c r="H31" s="83"/>
      <c r="I31" s="83"/>
      <c r="J31" s="83"/>
      <c r="K31" s="83"/>
      <c r="L31" s="83"/>
      <c r="M31" s="83"/>
      <c r="N31" s="83"/>
      <c r="O31" s="83"/>
      <c r="T31" s="182" t="s">
        <v>414</v>
      </c>
      <c r="U31" s="183">
        <v>50.3</v>
      </c>
      <c r="V31" s="184">
        <v>53.3</v>
      </c>
    </row>
    <row r="32" spans="1:22" ht="18" customHeight="1">
      <c r="A32" s="83"/>
      <c r="B32" s="1347"/>
      <c r="C32" s="401" t="s">
        <v>626</v>
      </c>
      <c r="D32" s="398">
        <v>3</v>
      </c>
      <c r="E32" s="395">
        <v>54.3</v>
      </c>
      <c r="F32" s="399">
        <v>53</v>
      </c>
      <c r="G32" s="400">
        <v>52.4</v>
      </c>
      <c r="H32" s="83"/>
      <c r="I32" s="83"/>
      <c r="J32" s="83"/>
      <c r="K32" s="83"/>
      <c r="L32" s="83"/>
      <c r="M32" s="83"/>
      <c r="N32" s="83"/>
      <c r="O32" s="83"/>
      <c r="T32" s="182" t="s">
        <v>627</v>
      </c>
      <c r="U32" s="183">
        <v>52.4</v>
      </c>
      <c r="V32" s="184">
        <v>54.3</v>
      </c>
    </row>
    <row r="33" spans="1:22" ht="18" customHeight="1" thickBot="1">
      <c r="A33" s="83"/>
      <c r="B33" s="402" t="s">
        <v>7</v>
      </c>
      <c r="C33" s="403"/>
      <c r="D33" s="404">
        <v>3</v>
      </c>
      <c r="E33" s="405">
        <v>65.3</v>
      </c>
      <c r="F33" s="406">
        <v>65.900000000000006</v>
      </c>
      <c r="G33" s="407">
        <v>62.3</v>
      </c>
      <c r="H33" s="83"/>
      <c r="I33" s="83"/>
      <c r="J33" s="83"/>
      <c r="K33" s="83"/>
      <c r="L33" s="83"/>
      <c r="M33" s="83"/>
      <c r="N33" s="83"/>
      <c r="O33" s="83"/>
      <c r="T33" s="187" t="s">
        <v>628</v>
      </c>
      <c r="U33" s="188">
        <v>62.3</v>
      </c>
      <c r="V33" s="189">
        <v>65.3</v>
      </c>
    </row>
    <row r="34" spans="1:22" ht="18" customHeight="1" thickTop="1" thickBot="1">
      <c r="A34" s="83"/>
      <c r="B34" s="408" t="s">
        <v>8</v>
      </c>
      <c r="C34" s="409"/>
      <c r="D34" s="410">
        <v>25</v>
      </c>
      <c r="E34" s="411">
        <v>55.6</v>
      </c>
      <c r="F34" s="411">
        <v>55.2</v>
      </c>
      <c r="G34" s="412">
        <v>53.7</v>
      </c>
      <c r="H34" s="83"/>
      <c r="I34" s="83"/>
      <c r="J34" s="83"/>
      <c r="K34" s="83"/>
      <c r="L34" s="83"/>
      <c r="M34" s="83"/>
      <c r="N34" s="83"/>
      <c r="O34" s="83"/>
    </row>
    <row r="35" spans="1:22" ht="17.25" customHeight="1">
      <c r="A35" s="83"/>
      <c r="B35" s="1410">
        <v>39</v>
      </c>
      <c r="C35" s="1410"/>
      <c r="D35" s="1410"/>
      <c r="E35" s="1410"/>
      <c r="F35" s="1410"/>
      <c r="G35" s="1410"/>
      <c r="H35" s="1410"/>
      <c r="I35" s="1410"/>
      <c r="J35" s="1410"/>
      <c r="K35" s="83"/>
      <c r="L35" s="83"/>
      <c r="M35" s="83"/>
      <c r="N35" s="83"/>
      <c r="O35" s="83"/>
    </row>
    <row r="36" spans="1:22" ht="13.5" customHeight="1" thickBot="1">
      <c r="A36" s="83"/>
      <c r="B36" s="1411">
        <v>46</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53.7</v>
      </c>
      <c r="E39" s="369">
        <v>37.5</v>
      </c>
      <c r="F39" s="369">
        <v>53.1</v>
      </c>
      <c r="G39" s="369">
        <v>56.2</v>
      </c>
      <c r="H39" s="369">
        <v>55.9</v>
      </c>
      <c r="I39" s="369">
        <v>58.3</v>
      </c>
      <c r="J39" s="370">
        <v>61.7</v>
      </c>
      <c r="L39" s="83"/>
      <c r="M39" s="83"/>
      <c r="N39" s="83"/>
      <c r="O39" s="83"/>
    </row>
    <row r="40" spans="1:22" ht="18" customHeight="1">
      <c r="A40" s="83"/>
      <c r="B40" s="365"/>
      <c r="C40" s="371" t="s">
        <v>34</v>
      </c>
      <c r="D40" s="368">
        <v>59.3</v>
      </c>
      <c r="E40" s="369">
        <v>47.4</v>
      </c>
      <c r="F40" s="369">
        <v>63.1</v>
      </c>
      <c r="G40" s="369">
        <v>61.7</v>
      </c>
      <c r="H40" s="369">
        <v>57.6</v>
      </c>
      <c r="I40" s="369">
        <v>61.1</v>
      </c>
      <c r="J40" s="370">
        <v>66.8</v>
      </c>
      <c r="L40" s="83"/>
      <c r="M40" s="83"/>
      <c r="N40" s="83"/>
      <c r="O40" s="83"/>
    </row>
    <row r="41" spans="1:22" ht="18" customHeight="1" thickBot="1">
      <c r="A41" s="83"/>
      <c r="B41" s="372"/>
      <c r="C41" s="373" t="s">
        <v>35</v>
      </c>
      <c r="D41" s="374">
        <v>48.6</v>
      </c>
      <c r="E41" s="375">
        <v>27.7</v>
      </c>
      <c r="F41" s="375">
        <v>43.1</v>
      </c>
      <c r="G41" s="375">
        <v>51.4</v>
      </c>
      <c r="H41" s="375">
        <v>54.3</v>
      </c>
      <c r="I41" s="375">
        <v>56.2</v>
      </c>
      <c r="J41" s="376">
        <v>56</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707</v>
      </c>
      <c r="N44" s="379" t="s">
        <v>80</v>
      </c>
      <c r="O44" s="83"/>
    </row>
    <row r="45" spans="1:22" ht="18" customHeight="1">
      <c r="A45" s="83"/>
      <c r="B45" s="1318" t="s">
        <v>21</v>
      </c>
      <c r="C45" s="1319"/>
      <c r="D45" s="381" t="s">
        <v>277</v>
      </c>
      <c r="E45" s="381"/>
      <c r="F45" s="381"/>
      <c r="G45" s="381"/>
      <c r="H45" s="381"/>
      <c r="I45" s="381"/>
      <c r="J45" s="381"/>
      <c r="K45" s="381"/>
      <c r="L45" s="382">
        <v>54.9</v>
      </c>
      <c r="M45" s="382">
        <v>51.8</v>
      </c>
      <c r="N45" s="383">
        <v>51.6</v>
      </c>
      <c r="O45" s="83"/>
    </row>
    <row r="46" spans="1:22" ht="18" customHeight="1">
      <c r="A46" s="83"/>
      <c r="B46" s="1320"/>
      <c r="C46" s="1321"/>
      <c r="D46" s="381" t="s">
        <v>278</v>
      </c>
      <c r="E46" s="381"/>
      <c r="F46" s="381"/>
      <c r="G46" s="381"/>
      <c r="H46" s="381"/>
      <c r="I46" s="381"/>
      <c r="J46" s="381"/>
      <c r="K46" s="381"/>
      <c r="L46" s="382">
        <v>72.099999999999994</v>
      </c>
      <c r="M46" s="382">
        <v>73.2</v>
      </c>
      <c r="N46" s="383">
        <v>70.2</v>
      </c>
      <c r="O46" s="83"/>
    </row>
    <row r="47" spans="1:22" ht="18" customHeight="1">
      <c r="A47" s="83"/>
      <c r="B47" s="1322"/>
      <c r="C47" s="1323"/>
      <c r="D47" s="381" t="s">
        <v>279</v>
      </c>
      <c r="E47" s="381"/>
      <c r="F47" s="381"/>
      <c r="G47" s="381"/>
      <c r="H47" s="381"/>
      <c r="I47" s="381"/>
      <c r="J47" s="381"/>
      <c r="K47" s="381"/>
      <c r="L47" s="382">
        <v>84.5</v>
      </c>
      <c r="M47" s="382">
        <v>83.8</v>
      </c>
      <c r="N47" s="383">
        <v>85.7</v>
      </c>
      <c r="O47" s="83"/>
    </row>
    <row r="48" spans="1:22" ht="18" customHeight="1">
      <c r="A48" s="83"/>
      <c r="B48" s="1318" t="s">
        <v>630</v>
      </c>
      <c r="C48" s="1319"/>
      <c r="D48" s="381" t="s">
        <v>631</v>
      </c>
      <c r="E48" s="381"/>
      <c r="F48" s="381"/>
      <c r="G48" s="381"/>
      <c r="H48" s="381"/>
      <c r="I48" s="381"/>
      <c r="J48" s="381"/>
      <c r="K48" s="381"/>
      <c r="L48" s="382">
        <v>47.4</v>
      </c>
      <c r="M48" s="382">
        <v>49.1</v>
      </c>
      <c r="N48" s="383">
        <v>46.6</v>
      </c>
      <c r="O48" s="83"/>
    </row>
    <row r="49" spans="1:15" ht="18" customHeight="1">
      <c r="A49" s="83"/>
      <c r="B49" s="1322"/>
      <c r="C49" s="1323"/>
      <c r="D49" s="381" t="s">
        <v>282</v>
      </c>
      <c r="E49" s="381"/>
      <c r="F49" s="381"/>
      <c r="G49" s="381"/>
      <c r="H49" s="381"/>
      <c r="I49" s="381"/>
      <c r="J49" s="381"/>
      <c r="K49" s="381"/>
      <c r="L49" s="382">
        <v>35.6</v>
      </c>
      <c r="M49" s="382">
        <v>34.200000000000003</v>
      </c>
      <c r="N49" s="383">
        <v>31.2</v>
      </c>
      <c r="O49" s="83"/>
    </row>
    <row r="50" spans="1:15" ht="18" customHeight="1">
      <c r="A50" s="83"/>
      <c r="B50" s="1403" t="s">
        <v>283</v>
      </c>
      <c r="C50" s="1404"/>
      <c r="D50" s="381" t="s">
        <v>284</v>
      </c>
      <c r="E50" s="381"/>
      <c r="F50" s="381"/>
      <c r="G50" s="381"/>
      <c r="H50" s="381"/>
      <c r="I50" s="381"/>
      <c r="J50" s="381"/>
      <c r="K50" s="413"/>
      <c r="L50" s="382">
        <v>54.7</v>
      </c>
      <c r="M50" s="382">
        <v>54.8</v>
      </c>
      <c r="N50" s="383">
        <v>51.3</v>
      </c>
      <c r="O50" s="83"/>
    </row>
    <row r="51" spans="1:15" ht="18" customHeight="1">
      <c r="A51" s="83"/>
      <c r="B51" s="1405"/>
      <c r="C51" s="1406"/>
      <c r="D51" s="381" t="s">
        <v>285</v>
      </c>
      <c r="E51" s="381"/>
      <c r="F51" s="381"/>
      <c r="G51" s="381"/>
      <c r="H51" s="381"/>
      <c r="I51" s="381"/>
      <c r="J51" s="381"/>
      <c r="K51" s="413"/>
      <c r="L51" s="382">
        <v>53.6</v>
      </c>
      <c r="M51" s="382">
        <v>54.9</v>
      </c>
      <c r="N51" s="383">
        <v>53.7</v>
      </c>
      <c r="O51" s="83"/>
    </row>
    <row r="52" spans="1:15" ht="18" customHeight="1">
      <c r="A52" s="83"/>
      <c r="B52" s="1405"/>
      <c r="C52" s="1406"/>
      <c r="D52" s="381" t="s">
        <v>286</v>
      </c>
      <c r="E52" s="381"/>
      <c r="F52" s="381"/>
      <c r="G52" s="381"/>
      <c r="H52" s="381"/>
      <c r="I52" s="381"/>
      <c r="J52" s="381"/>
      <c r="K52" s="413"/>
      <c r="L52" s="382">
        <v>63.1</v>
      </c>
      <c r="M52" s="382">
        <v>61.9</v>
      </c>
      <c r="N52" s="383">
        <v>64.3</v>
      </c>
      <c r="O52" s="83"/>
    </row>
    <row r="53" spans="1:15" ht="18" customHeight="1">
      <c r="A53" s="83"/>
      <c r="B53" s="1405"/>
      <c r="C53" s="1406"/>
      <c r="D53" s="381" t="s">
        <v>287</v>
      </c>
      <c r="E53" s="381"/>
      <c r="F53" s="381"/>
      <c r="G53" s="381"/>
      <c r="H53" s="381"/>
      <c r="I53" s="381"/>
      <c r="J53" s="381"/>
      <c r="K53" s="413"/>
      <c r="L53" s="382">
        <v>3.9</v>
      </c>
      <c r="M53" s="382">
        <v>4.5</v>
      </c>
      <c r="N53" s="383">
        <v>4.3</v>
      </c>
      <c r="O53" s="83"/>
    </row>
    <row r="54" spans="1:15" ht="18" customHeight="1">
      <c r="A54" s="83"/>
      <c r="B54" s="1405"/>
      <c r="C54" s="1406"/>
      <c r="D54" s="381" t="s">
        <v>632</v>
      </c>
      <c r="E54" s="381"/>
      <c r="F54" s="381"/>
      <c r="G54" s="381"/>
      <c r="H54" s="381"/>
      <c r="I54" s="381"/>
      <c r="J54" s="381"/>
      <c r="K54" s="413"/>
      <c r="L54" s="382">
        <v>11.4</v>
      </c>
      <c r="M54" s="382">
        <v>13.2</v>
      </c>
      <c r="N54" s="383">
        <v>16.100000000000001</v>
      </c>
      <c r="O54" s="83"/>
    </row>
    <row r="55" spans="1:15" ht="18" customHeight="1">
      <c r="A55" s="83"/>
      <c r="B55" s="1405"/>
      <c r="C55" s="1406"/>
      <c r="D55" s="381" t="s">
        <v>289</v>
      </c>
      <c r="E55" s="381"/>
      <c r="F55" s="381"/>
      <c r="G55" s="381"/>
      <c r="H55" s="381"/>
      <c r="I55" s="381"/>
      <c r="J55" s="381"/>
      <c r="K55" s="413"/>
      <c r="L55" s="382">
        <v>31.6</v>
      </c>
      <c r="M55" s="382">
        <v>25.4</v>
      </c>
      <c r="N55" s="383">
        <v>21.7</v>
      </c>
      <c r="O55" s="83"/>
    </row>
    <row r="56" spans="1:15" ht="18" customHeight="1">
      <c r="A56" s="83"/>
      <c r="B56" s="1405"/>
      <c r="C56" s="1406"/>
      <c r="D56" s="381" t="s">
        <v>633</v>
      </c>
      <c r="E56" s="381"/>
      <c r="F56" s="381"/>
      <c r="G56" s="381"/>
      <c r="H56" s="381"/>
      <c r="I56" s="381"/>
      <c r="J56" s="381"/>
      <c r="K56" s="413"/>
      <c r="L56" s="382">
        <v>32.200000000000003</v>
      </c>
      <c r="M56" s="382">
        <v>36.6</v>
      </c>
      <c r="N56" s="383">
        <v>41.9</v>
      </c>
      <c r="O56" s="83"/>
    </row>
    <row r="57" spans="1:15" ht="18" customHeight="1">
      <c r="A57" s="83"/>
      <c r="B57" s="1407"/>
      <c r="C57" s="1408"/>
      <c r="D57" s="381" t="s">
        <v>634</v>
      </c>
      <c r="E57" s="381"/>
      <c r="F57" s="381"/>
      <c r="G57" s="381"/>
      <c r="H57" s="381"/>
      <c r="I57" s="381"/>
      <c r="J57" s="381"/>
      <c r="K57" s="413"/>
      <c r="L57" s="382">
        <v>25.6</v>
      </c>
      <c r="M57" s="382">
        <v>26.4</v>
      </c>
      <c r="N57" s="383">
        <v>27.8</v>
      </c>
      <c r="O57" s="83"/>
    </row>
    <row r="58" spans="1:15" ht="18" customHeight="1">
      <c r="A58" s="83"/>
      <c r="B58" s="1318" t="s">
        <v>424</v>
      </c>
      <c r="C58" s="1319"/>
      <c r="D58" s="414" t="s">
        <v>291</v>
      </c>
      <c r="E58" s="414"/>
      <c r="F58" s="414"/>
      <c r="G58" s="414"/>
      <c r="H58" s="414"/>
      <c r="I58" s="414"/>
      <c r="J58" s="415"/>
      <c r="K58" s="415"/>
      <c r="L58" s="382">
        <v>73.7</v>
      </c>
      <c r="M58" s="382">
        <v>74.099999999999994</v>
      </c>
      <c r="N58" s="383">
        <v>73.900000000000006</v>
      </c>
      <c r="O58" s="83"/>
    </row>
    <row r="59" spans="1:15" ht="18" customHeight="1">
      <c r="A59" s="83"/>
      <c r="B59" s="1322"/>
      <c r="C59" s="1323"/>
      <c r="D59" s="401" t="s">
        <v>292</v>
      </c>
      <c r="E59" s="381"/>
      <c r="F59" s="381"/>
      <c r="G59" s="381"/>
      <c r="H59" s="381"/>
      <c r="I59" s="381"/>
      <c r="J59" s="381"/>
      <c r="K59" s="413"/>
      <c r="L59" s="382">
        <v>37.1</v>
      </c>
      <c r="M59" s="382">
        <v>38.700000000000003</v>
      </c>
      <c r="N59" s="383">
        <v>42.2</v>
      </c>
      <c r="O59" s="83"/>
    </row>
    <row r="60" spans="1:15" ht="18" customHeight="1">
      <c r="A60" s="83"/>
      <c r="B60" s="1318" t="s">
        <v>293</v>
      </c>
      <c r="C60" s="1319"/>
      <c r="D60" s="381" t="s">
        <v>294</v>
      </c>
      <c r="E60" s="381"/>
      <c r="F60" s="381"/>
      <c r="G60" s="381"/>
      <c r="H60" s="381"/>
      <c r="I60" s="381"/>
      <c r="J60" s="381"/>
      <c r="K60" s="413"/>
      <c r="L60" s="382">
        <v>62.4</v>
      </c>
      <c r="M60" s="382">
        <v>64.2</v>
      </c>
      <c r="N60" s="383">
        <v>62.7</v>
      </c>
      <c r="O60" s="83"/>
    </row>
    <row r="61" spans="1:15" ht="18" customHeight="1">
      <c r="A61" s="83"/>
      <c r="B61" s="1322"/>
      <c r="C61" s="1323"/>
      <c r="D61" s="381" t="s">
        <v>295</v>
      </c>
      <c r="E61" s="381"/>
      <c r="F61" s="381"/>
      <c r="G61" s="381"/>
      <c r="H61" s="381"/>
      <c r="I61" s="381"/>
      <c r="J61" s="381"/>
      <c r="K61" s="413"/>
      <c r="L61" s="382">
        <v>6.6</v>
      </c>
      <c r="M61" s="382">
        <v>6.4</v>
      </c>
      <c r="N61" s="383">
        <v>6.2</v>
      </c>
      <c r="O61" s="83"/>
    </row>
    <row r="62" spans="1:15" ht="18" customHeight="1">
      <c r="A62" s="83"/>
      <c r="B62" s="1318" t="s">
        <v>300</v>
      </c>
      <c r="C62" s="1319"/>
      <c r="D62" s="381" t="s">
        <v>395</v>
      </c>
      <c r="E62" s="381"/>
      <c r="F62" s="381"/>
      <c r="G62" s="381"/>
      <c r="H62" s="381"/>
      <c r="I62" s="381"/>
      <c r="J62" s="381"/>
      <c r="K62" s="413"/>
      <c r="L62" s="382">
        <v>78.599999999999994</v>
      </c>
      <c r="M62" s="382">
        <v>80.099999999999994</v>
      </c>
      <c r="N62" s="383">
        <v>78.900000000000006</v>
      </c>
      <c r="O62" s="83"/>
    </row>
    <row r="63" spans="1:15" ht="18" customHeight="1">
      <c r="A63" s="83"/>
      <c r="B63" s="1320"/>
      <c r="C63" s="1321"/>
      <c r="D63" s="381" t="s">
        <v>302</v>
      </c>
      <c r="E63" s="381"/>
      <c r="F63" s="381"/>
      <c r="G63" s="381"/>
      <c r="H63" s="381"/>
      <c r="I63" s="381"/>
      <c r="J63" s="381"/>
      <c r="K63" s="413"/>
      <c r="L63" s="382">
        <v>47.1</v>
      </c>
      <c r="M63" s="382">
        <v>50.2</v>
      </c>
      <c r="N63" s="383">
        <v>50.3</v>
      </c>
      <c r="O63" s="83"/>
    </row>
    <row r="64" spans="1:15" ht="18" customHeight="1" thickBot="1">
      <c r="A64" s="83"/>
      <c r="B64" s="1343"/>
      <c r="C64" s="1344"/>
      <c r="D64" s="385" t="s">
        <v>303</v>
      </c>
      <c r="E64" s="385"/>
      <c r="F64" s="385"/>
      <c r="G64" s="385"/>
      <c r="H64" s="385"/>
      <c r="I64" s="385"/>
      <c r="J64" s="385"/>
      <c r="K64" s="416"/>
      <c r="L64" s="386">
        <v>15</v>
      </c>
      <c r="M64" s="386">
        <v>16.2</v>
      </c>
      <c r="N64" s="387">
        <v>21.1</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1733</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273</v>
      </c>
      <c r="E5" s="1409">
        <v>1.0919999999999999</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14.3</v>
      </c>
      <c r="F9" s="369">
        <v>15.8</v>
      </c>
      <c r="G9" s="369">
        <v>16.100000000000001</v>
      </c>
      <c r="H9" s="369">
        <v>19.399999999999999</v>
      </c>
      <c r="I9" s="369">
        <v>21.2</v>
      </c>
      <c r="J9" s="370">
        <v>13.2</v>
      </c>
      <c r="K9" s="83"/>
      <c r="L9" s="83"/>
      <c r="M9" s="83"/>
      <c r="N9" s="83"/>
      <c r="O9" s="83"/>
    </row>
    <row r="10" spans="1:15" ht="18" customHeight="1">
      <c r="A10" s="83"/>
      <c r="B10" s="365"/>
      <c r="C10" s="371" t="s">
        <v>34</v>
      </c>
      <c r="D10" s="368">
        <v>47.3</v>
      </c>
      <c r="E10" s="369">
        <v>7</v>
      </c>
      <c r="F10" s="369">
        <v>7.7</v>
      </c>
      <c r="G10" s="369">
        <v>7.7</v>
      </c>
      <c r="H10" s="369">
        <v>9.5</v>
      </c>
      <c r="I10" s="369">
        <v>8.8000000000000007</v>
      </c>
      <c r="J10" s="370">
        <v>6.6</v>
      </c>
      <c r="K10" s="83"/>
      <c r="L10" s="83"/>
      <c r="M10" s="83"/>
      <c r="N10" s="83"/>
      <c r="O10" s="83"/>
    </row>
    <row r="11" spans="1:15" ht="18" customHeight="1" thickBot="1">
      <c r="A11" s="83"/>
      <c r="B11" s="372"/>
      <c r="C11" s="373" t="s">
        <v>35</v>
      </c>
      <c r="D11" s="374">
        <v>52.7</v>
      </c>
      <c r="E11" s="375">
        <v>7.3</v>
      </c>
      <c r="F11" s="375">
        <v>8.1</v>
      </c>
      <c r="G11" s="375">
        <v>8.4</v>
      </c>
      <c r="H11" s="375">
        <v>9.9</v>
      </c>
      <c r="I11" s="375">
        <v>12.5</v>
      </c>
      <c r="J11" s="376">
        <v>6.6</v>
      </c>
      <c r="K11" s="83"/>
      <c r="L11" s="83"/>
      <c r="M11" s="83"/>
      <c r="N11" s="83"/>
      <c r="O11" s="83"/>
    </row>
    <row r="12" spans="1:15" ht="15" customHeight="1" thickBot="1">
      <c r="A12" s="83"/>
      <c r="B12" s="83"/>
      <c r="C12" s="83"/>
      <c r="D12" s="83"/>
      <c r="E12" s="83"/>
      <c r="F12" s="83"/>
      <c r="G12" s="83"/>
      <c r="H12" s="83"/>
      <c r="I12" s="83"/>
      <c r="J12" s="98" t="s">
        <v>708</v>
      </c>
      <c r="K12" s="83"/>
      <c r="L12" s="83"/>
      <c r="M12" s="83"/>
      <c r="N12" s="83"/>
      <c r="O12" s="83"/>
    </row>
    <row r="13" spans="1:15" ht="18" customHeight="1">
      <c r="A13" s="83"/>
      <c r="B13" s="1325" t="s">
        <v>275</v>
      </c>
      <c r="C13" s="1317"/>
      <c r="D13" s="1317"/>
      <c r="E13" s="1317"/>
      <c r="F13" s="377"/>
      <c r="G13" s="377"/>
      <c r="H13" s="378" t="s">
        <v>234</v>
      </c>
      <c r="I13" s="378" t="s">
        <v>707</v>
      </c>
      <c r="J13" s="379" t="s">
        <v>81</v>
      </c>
      <c r="K13" s="83"/>
      <c r="L13" s="83"/>
      <c r="M13" s="83"/>
      <c r="N13" s="83"/>
      <c r="O13" s="83"/>
    </row>
    <row r="14" spans="1:15" ht="18" customHeight="1">
      <c r="A14" s="83"/>
      <c r="B14" s="380" t="s">
        <v>709</v>
      </c>
      <c r="C14" s="381"/>
      <c r="D14" s="381"/>
      <c r="E14" s="381"/>
      <c r="F14" s="381"/>
      <c r="G14" s="381"/>
      <c r="H14" s="382">
        <v>5.9</v>
      </c>
      <c r="I14" s="382">
        <v>7</v>
      </c>
      <c r="J14" s="383">
        <v>9.1999999999999993</v>
      </c>
      <c r="K14" s="83"/>
      <c r="L14" s="83"/>
      <c r="M14" s="83"/>
      <c r="N14" s="83"/>
      <c r="O14" s="83"/>
    </row>
    <row r="15" spans="1:15" ht="18" customHeight="1">
      <c r="A15" s="83"/>
      <c r="B15" s="380" t="s">
        <v>564</v>
      </c>
      <c r="C15" s="381"/>
      <c r="D15" s="381"/>
      <c r="E15" s="381"/>
      <c r="F15" s="381"/>
      <c r="G15" s="381"/>
      <c r="H15" s="382">
        <v>33.1</v>
      </c>
      <c r="I15" s="382">
        <v>29</v>
      </c>
      <c r="J15" s="383">
        <v>26.4</v>
      </c>
      <c r="K15" s="83"/>
      <c r="L15" s="83"/>
      <c r="M15" s="83"/>
      <c r="N15" s="83"/>
      <c r="O15" s="83"/>
    </row>
    <row r="16" spans="1:15" ht="18" customHeight="1">
      <c r="A16" s="83"/>
      <c r="B16" s="380" t="s">
        <v>565</v>
      </c>
      <c r="C16" s="381"/>
      <c r="D16" s="381"/>
      <c r="E16" s="381"/>
      <c r="F16" s="381"/>
      <c r="G16" s="381"/>
      <c r="H16" s="382">
        <v>28.5</v>
      </c>
      <c r="I16" s="382">
        <v>24.1</v>
      </c>
      <c r="J16" s="383">
        <v>23.4</v>
      </c>
      <c r="K16" s="83"/>
      <c r="L16" s="83"/>
      <c r="M16" s="83"/>
      <c r="N16" s="83"/>
      <c r="O16" s="83"/>
    </row>
    <row r="17" spans="1:22" ht="18" customHeight="1" thickBot="1">
      <c r="A17" s="83"/>
      <c r="B17" s="384" t="s">
        <v>566</v>
      </c>
      <c r="C17" s="385"/>
      <c r="D17" s="385"/>
      <c r="E17" s="385"/>
      <c r="F17" s="385"/>
      <c r="G17" s="385"/>
      <c r="H17" s="386">
        <v>42.8</v>
      </c>
      <c r="I17" s="386">
        <v>36.700000000000003</v>
      </c>
      <c r="J17" s="387">
        <v>29.3</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708</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707</v>
      </c>
      <c r="G24" s="389"/>
      <c r="H24" s="83"/>
      <c r="I24" s="83"/>
      <c r="J24" s="83"/>
      <c r="K24" s="83"/>
      <c r="L24" s="83"/>
      <c r="M24" s="83"/>
      <c r="N24" s="83"/>
      <c r="O24" s="83"/>
    </row>
    <row r="25" spans="1:22" ht="18" customHeight="1">
      <c r="A25" s="83"/>
      <c r="B25" s="1330"/>
      <c r="C25" s="1331"/>
      <c r="D25" s="1334"/>
      <c r="E25" s="344"/>
      <c r="F25" s="344" t="s">
        <v>621</v>
      </c>
      <c r="G25" s="391" t="s">
        <v>81</v>
      </c>
      <c r="H25" s="83"/>
      <c r="I25" s="83"/>
      <c r="J25" s="83"/>
      <c r="K25" s="83"/>
      <c r="L25" s="83"/>
      <c r="M25" s="83"/>
      <c r="N25" s="83"/>
      <c r="O25" s="83"/>
      <c r="T25" s="179"/>
      <c r="U25" s="180" t="s">
        <v>81</v>
      </c>
      <c r="V25" s="181" t="s">
        <v>234</v>
      </c>
    </row>
    <row r="26" spans="1:22" ht="18" customHeight="1">
      <c r="A26" s="83"/>
      <c r="B26" s="392" t="s">
        <v>1</v>
      </c>
      <c r="C26" s="393"/>
      <c r="D26" s="394">
        <v>2</v>
      </c>
      <c r="E26" s="395">
        <v>51</v>
      </c>
      <c r="F26" s="396">
        <v>52.1</v>
      </c>
      <c r="G26" s="397">
        <v>51.6</v>
      </c>
      <c r="H26" s="83"/>
      <c r="I26" s="83"/>
      <c r="J26" s="83"/>
      <c r="K26" s="83"/>
      <c r="L26" s="83"/>
      <c r="M26" s="83"/>
      <c r="N26" s="83"/>
      <c r="O26" s="83"/>
      <c r="T26" s="182" t="s">
        <v>622</v>
      </c>
      <c r="U26" s="183">
        <v>51.6</v>
      </c>
      <c r="V26" s="184">
        <v>51</v>
      </c>
    </row>
    <row r="27" spans="1:22" ht="18" customHeight="1">
      <c r="A27" s="83"/>
      <c r="B27" s="380" t="s">
        <v>2</v>
      </c>
      <c r="C27" s="381"/>
      <c r="D27" s="398">
        <v>2</v>
      </c>
      <c r="E27" s="395">
        <v>50.4</v>
      </c>
      <c r="F27" s="399">
        <v>50.4</v>
      </c>
      <c r="G27" s="400">
        <v>47.8</v>
      </c>
      <c r="H27" s="83"/>
      <c r="I27" s="83"/>
      <c r="J27" s="83"/>
      <c r="K27" s="83"/>
      <c r="L27" s="83"/>
      <c r="M27" s="83"/>
      <c r="N27" s="83"/>
      <c r="O27" s="83"/>
      <c r="T27" s="182" t="s">
        <v>623</v>
      </c>
      <c r="U27" s="183">
        <v>47.8</v>
      </c>
      <c r="V27" s="184">
        <v>50.4</v>
      </c>
    </row>
    <row r="28" spans="1:22" ht="18" customHeight="1">
      <c r="A28" s="83"/>
      <c r="B28" s="1345" t="s">
        <v>410</v>
      </c>
      <c r="C28" s="401" t="s">
        <v>4</v>
      </c>
      <c r="D28" s="398">
        <v>3</v>
      </c>
      <c r="E28" s="395">
        <v>72.900000000000006</v>
      </c>
      <c r="F28" s="399">
        <v>74.099999999999994</v>
      </c>
      <c r="G28" s="400">
        <v>69.099999999999994</v>
      </c>
      <c r="H28" s="83"/>
      <c r="I28" s="83"/>
      <c r="J28" s="83"/>
      <c r="K28" s="83"/>
      <c r="L28" s="83"/>
      <c r="M28" s="83"/>
      <c r="N28" s="83"/>
      <c r="O28" s="83"/>
      <c r="T28" s="186" t="s">
        <v>411</v>
      </c>
      <c r="U28" s="183">
        <v>69.099999999999994</v>
      </c>
      <c r="V28" s="184">
        <v>72.900000000000006</v>
      </c>
    </row>
    <row r="29" spans="1:22" ht="18" customHeight="1">
      <c r="A29" s="83"/>
      <c r="B29" s="1346"/>
      <c r="C29" s="401" t="s">
        <v>5</v>
      </c>
      <c r="D29" s="398">
        <v>6</v>
      </c>
      <c r="E29" s="395">
        <v>48.8</v>
      </c>
      <c r="F29" s="399">
        <v>46.6</v>
      </c>
      <c r="G29" s="400">
        <v>44.9</v>
      </c>
      <c r="H29" s="83"/>
      <c r="I29" s="83"/>
      <c r="J29" s="83"/>
      <c r="K29" s="83"/>
      <c r="L29" s="83"/>
      <c r="M29" s="83"/>
      <c r="N29" s="83"/>
      <c r="O29" s="83"/>
      <c r="T29" s="186" t="s">
        <v>412</v>
      </c>
      <c r="U29" s="183">
        <v>44.9</v>
      </c>
      <c r="V29" s="184">
        <v>48.8</v>
      </c>
    </row>
    <row r="30" spans="1:22" ht="18" customHeight="1">
      <c r="A30" s="83"/>
      <c r="B30" s="1346"/>
      <c r="C30" s="401" t="s">
        <v>6</v>
      </c>
      <c r="D30" s="398">
        <v>3</v>
      </c>
      <c r="E30" s="395">
        <v>52.5</v>
      </c>
      <c r="F30" s="399">
        <v>52.9</v>
      </c>
      <c r="G30" s="400">
        <v>49.2</v>
      </c>
      <c r="H30" s="83"/>
      <c r="I30" s="83"/>
      <c r="J30" s="83"/>
      <c r="K30" s="83"/>
      <c r="L30" s="83"/>
      <c r="M30" s="83"/>
      <c r="N30" s="83"/>
      <c r="O30" s="83"/>
      <c r="T30" s="182" t="s">
        <v>624</v>
      </c>
      <c r="U30" s="183">
        <v>49.2</v>
      </c>
      <c r="V30" s="184">
        <v>52.5</v>
      </c>
    </row>
    <row r="31" spans="1:22" ht="18" customHeight="1">
      <c r="A31" s="83"/>
      <c r="B31" s="1346"/>
      <c r="C31" s="401" t="s">
        <v>223</v>
      </c>
      <c r="D31" s="398">
        <v>3</v>
      </c>
      <c r="E31" s="395">
        <v>53.3</v>
      </c>
      <c r="F31" s="399">
        <v>52.9</v>
      </c>
      <c r="G31" s="400">
        <v>50.4</v>
      </c>
      <c r="H31" s="83"/>
      <c r="I31" s="83"/>
      <c r="J31" s="83"/>
      <c r="K31" s="83"/>
      <c r="L31" s="83"/>
      <c r="M31" s="83"/>
      <c r="N31" s="83"/>
      <c r="O31" s="83"/>
      <c r="T31" s="182" t="s">
        <v>414</v>
      </c>
      <c r="U31" s="183">
        <v>50.4</v>
      </c>
      <c r="V31" s="184">
        <v>53.3</v>
      </c>
    </row>
    <row r="32" spans="1:22" ht="18" customHeight="1">
      <c r="A32" s="83"/>
      <c r="B32" s="1347"/>
      <c r="C32" s="401" t="s">
        <v>626</v>
      </c>
      <c r="D32" s="398">
        <v>3</v>
      </c>
      <c r="E32" s="395">
        <v>54.3</v>
      </c>
      <c r="F32" s="399">
        <v>53</v>
      </c>
      <c r="G32" s="400">
        <v>51.3</v>
      </c>
      <c r="H32" s="83"/>
      <c r="I32" s="83"/>
      <c r="J32" s="83"/>
      <c r="K32" s="83"/>
      <c r="L32" s="83"/>
      <c r="M32" s="83"/>
      <c r="N32" s="83"/>
      <c r="O32" s="83"/>
      <c r="T32" s="182" t="s">
        <v>627</v>
      </c>
      <c r="U32" s="183">
        <v>51.3</v>
      </c>
      <c r="V32" s="184">
        <v>54.3</v>
      </c>
    </row>
    <row r="33" spans="1:22" ht="18" customHeight="1" thickBot="1">
      <c r="A33" s="83"/>
      <c r="B33" s="402" t="s">
        <v>7</v>
      </c>
      <c r="C33" s="403"/>
      <c r="D33" s="404">
        <v>3</v>
      </c>
      <c r="E33" s="405">
        <v>65.3</v>
      </c>
      <c r="F33" s="406">
        <v>65.900000000000006</v>
      </c>
      <c r="G33" s="407">
        <v>61.1</v>
      </c>
      <c r="H33" s="83"/>
      <c r="I33" s="83"/>
      <c r="J33" s="83"/>
      <c r="K33" s="83"/>
      <c r="L33" s="83"/>
      <c r="M33" s="83"/>
      <c r="N33" s="83"/>
      <c r="O33" s="83"/>
      <c r="T33" s="187" t="s">
        <v>628</v>
      </c>
      <c r="U33" s="188">
        <v>61.1</v>
      </c>
      <c r="V33" s="189">
        <v>65.3</v>
      </c>
    </row>
    <row r="34" spans="1:22" ht="18" customHeight="1" thickTop="1" thickBot="1">
      <c r="A34" s="83"/>
      <c r="B34" s="408" t="s">
        <v>8</v>
      </c>
      <c r="C34" s="409"/>
      <c r="D34" s="410">
        <v>25</v>
      </c>
      <c r="E34" s="411">
        <v>55.6</v>
      </c>
      <c r="F34" s="411">
        <v>55.2</v>
      </c>
      <c r="G34" s="412">
        <v>52.5</v>
      </c>
      <c r="H34" s="83"/>
      <c r="I34" s="83"/>
      <c r="J34" s="83"/>
      <c r="K34" s="83"/>
      <c r="L34" s="83"/>
      <c r="M34" s="83"/>
      <c r="N34" s="83"/>
      <c r="O34" s="83"/>
    </row>
    <row r="35" spans="1:22" ht="17.25" customHeight="1">
      <c r="A35" s="83"/>
      <c r="B35" s="1410">
        <v>42</v>
      </c>
      <c r="C35" s="1410"/>
      <c r="D35" s="1410"/>
      <c r="E35" s="1410"/>
      <c r="F35" s="1410"/>
      <c r="G35" s="1410"/>
      <c r="H35" s="1410"/>
      <c r="I35" s="1410"/>
      <c r="J35" s="1410"/>
      <c r="K35" s="83"/>
      <c r="L35" s="83"/>
      <c r="M35" s="83"/>
      <c r="N35" s="83"/>
      <c r="O35" s="83"/>
    </row>
    <row r="36" spans="1:22" ht="13.5" customHeight="1" thickBot="1">
      <c r="A36" s="83"/>
      <c r="B36" s="1411">
        <v>11</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52.5</v>
      </c>
      <c r="E39" s="369">
        <v>32.799999999999997</v>
      </c>
      <c r="F39" s="369">
        <v>54.6</v>
      </c>
      <c r="G39" s="369">
        <v>50.5</v>
      </c>
      <c r="H39" s="369">
        <v>58.7</v>
      </c>
      <c r="I39" s="369">
        <v>56.7</v>
      </c>
      <c r="J39" s="370">
        <v>57.6</v>
      </c>
      <c r="L39" s="83"/>
      <c r="M39" s="83"/>
      <c r="N39" s="83"/>
      <c r="O39" s="83"/>
    </row>
    <row r="40" spans="1:22" ht="18" customHeight="1">
      <c r="A40" s="83"/>
      <c r="B40" s="365"/>
      <c r="C40" s="371" t="s">
        <v>34</v>
      </c>
      <c r="D40" s="368">
        <v>55.3</v>
      </c>
      <c r="E40" s="369">
        <v>28.8</v>
      </c>
      <c r="F40" s="369">
        <v>55.4</v>
      </c>
      <c r="G40" s="369">
        <v>57.1</v>
      </c>
      <c r="H40" s="369">
        <v>59.5</v>
      </c>
      <c r="I40" s="369">
        <v>63.8</v>
      </c>
      <c r="J40" s="370">
        <v>63.3</v>
      </c>
      <c r="L40" s="83"/>
      <c r="M40" s="83"/>
      <c r="N40" s="83"/>
      <c r="O40" s="83"/>
    </row>
    <row r="41" spans="1:22" ht="18" customHeight="1" thickBot="1">
      <c r="A41" s="83"/>
      <c r="B41" s="372"/>
      <c r="C41" s="373" t="s">
        <v>35</v>
      </c>
      <c r="D41" s="374">
        <v>49.9</v>
      </c>
      <c r="E41" s="375">
        <v>36.6</v>
      </c>
      <c r="F41" s="375">
        <v>53.8</v>
      </c>
      <c r="G41" s="375">
        <v>44.5</v>
      </c>
      <c r="H41" s="375">
        <v>57.9</v>
      </c>
      <c r="I41" s="375">
        <v>51.6</v>
      </c>
      <c r="J41" s="376">
        <v>51.8</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707</v>
      </c>
      <c r="N44" s="379" t="s">
        <v>81</v>
      </c>
      <c r="O44" s="83"/>
    </row>
    <row r="45" spans="1:22" ht="18" customHeight="1">
      <c r="A45" s="83"/>
      <c r="B45" s="1318" t="s">
        <v>21</v>
      </c>
      <c r="C45" s="1319"/>
      <c r="D45" s="381" t="s">
        <v>277</v>
      </c>
      <c r="E45" s="381"/>
      <c r="F45" s="381"/>
      <c r="G45" s="381"/>
      <c r="H45" s="381"/>
      <c r="I45" s="381"/>
      <c r="J45" s="381"/>
      <c r="K45" s="381"/>
      <c r="L45" s="382">
        <v>54.9</v>
      </c>
      <c r="M45" s="382">
        <v>51.8</v>
      </c>
      <c r="N45" s="383">
        <v>51.3</v>
      </c>
      <c r="O45" s="83"/>
    </row>
    <row r="46" spans="1:22" ht="18" customHeight="1">
      <c r="A46" s="83"/>
      <c r="B46" s="1320"/>
      <c r="C46" s="1321"/>
      <c r="D46" s="381" t="s">
        <v>278</v>
      </c>
      <c r="E46" s="381"/>
      <c r="F46" s="381"/>
      <c r="G46" s="381"/>
      <c r="H46" s="381"/>
      <c r="I46" s="381"/>
      <c r="J46" s="381"/>
      <c r="K46" s="381"/>
      <c r="L46" s="382">
        <v>72.099999999999994</v>
      </c>
      <c r="M46" s="382">
        <v>73.2</v>
      </c>
      <c r="N46" s="383">
        <v>70.3</v>
      </c>
      <c r="O46" s="83"/>
    </row>
    <row r="47" spans="1:22" ht="18" customHeight="1">
      <c r="A47" s="83"/>
      <c r="B47" s="1322"/>
      <c r="C47" s="1323"/>
      <c r="D47" s="381" t="s">
        <v>279</v>
      </c>
      <c r="E47" s="381"/>
      <c r="F47" s="381"/>
      <c r="G47" s="381"/>
      <c r="H47" s="381"/>
      <c r="I47" s="381"/>
      <c r="J47" s="381"/>
      <c r="K47" s="381"/>
      <c r="L47" s="382">
        <v>84.5</v>
      </c>
      <c r="M47" s="382">
        <v>83.8</v>
      </c>
      <c r="N47" s="383">
        <v>82.4</v>
      </c>
      <c r="O47" s="83"/>
    </row>
    <row r="48" spans="1:22" ht="18" customHeight="1">
      <c r="A48" s="83"/>
      <c r="B48" s="1318" t="s">
        <v>630</v>
      </c>
      <c r="C48" s="1319"/>
      <c r="D48" s="381" t="s">
        <v>631</v>
      </c>
      <c r="E48" s="381"/>
      <c r="F48" s="381"/>
      <c r="G48" s="381"/>
      <c r="H48" s="381"/>
      <c r="I48" s="381"/>
      <c r="J48" s="381"/>
      <c r="K48" s="381"/>
      <c r="L48" s="382">
        <v>47.4</v>
      </c>
      <c r="M48" s="382">
        <v>49.1</v>
      </c>
      <c r="N48" s="383">
        <v>49.8</v>
      </c>
      <c r="O48" s="83"/>
    </row>
    <row r="49" spans="1:15" ht="18" customHeight="1">
      <c r="A49" s="83"/>
      <c r="B49" s="1322"/>
      <c r="C49" s="1323"/>
      <c r="D49" s="381" t="s">
        <v>282</v>
      </c>
      <c r="E49" s="381"/>
      <c r="F49" s="381"/>
      <c r="G49" s="381"/>
      <c r="H49" s="381"/>
      <c r="I49" s="381"/>
      <c r="J49" s="381"/>
      <c r="K49" s="381"/>
      <c r="L49" s="382">
        <v>35.6</v>
      </c>
      <c r="M49" s="382">
        <v>34.200000000000003</v>
      </c>
      <c r="N49" s="383">
        <v>34.4</v>
      </c>
      <c r="O49" s="83"/>
    </row>
    <row r="50" spans="1:15" ht="18" customHeight="1">
      <c r="A50" s="83"/>
      <c r="B50" s="1403" t="s">
        <v>283</v>
      </c>
      <c r="C50" s="1404"/>
      <c r="D50" s="381" t="s">
        <v>284</v>
      </c>
      <c r="E50" s="381"/>
      <c r="F50" s="381"/>
      <c r="G50" s="381"/>
      <c r="H50" s="381"/>
      <c r="I50" s="381"/>
      <c r="J50" s="381"/>
      <c r="K50" s="413"/>
      <c r="L50" s="382">
        <v>54.7</v>
      </c>
      <c r="M50" s="382">
        <v>54.8</v>
      </c>
      <c r="N50" s="383">
        <v>58</v>
      </c>
      <c r="O50" s="83"/>
    </row>
    <row r="51" spans="1:15" ht="18" customHeight="1">
      <c r="A51" s="83"/>
      <c r="B51" s="1405"/>
      <c r="C51" s="1406"/>
      <c r="D51" s="381" t="s">
        <v>285</v>
      </c>
      <c r="E51" s="381"/>
      <c r="F51" s="381"/>
      <c r="G51" s="381"/>
      <c r="H51" s="381"/>
      <c r="I51" s="381"/>
      <c r="J51" s="381"/>
      <c r="K51" s="413"/>
      <c r="L51" s="382">
        <v>53.6</v>
      </c>
      <c r="M51" s="382">
        <v>54.9</v>
      </c>
      <c r="N51" s="383">
        <v>63.2</v>
      </c>
      <c r="O51" s="83"/>
    </row>
    <row r="52" spans="1:15" ht="18" customHeight="1">
      <c r="A52" s="83"/>
      <c r="B52" s="1405"/>
      <c r="C52" s="1406"/>
      <c r="D52" s="381" t="s">
        <v>286</v>
      </c>
      <c r="E52" s="381"/>
      <c r="F52" s="381"/>
      <c r="G52" s="381"/>
      <c r="H52" s="381"/>
      <c r="I52" s="381"/>
      <c r="J52" s="381"/>
      <c r="K52" s="413"/>
      <c r="L52" s="382">
        <v>63.1</v>
      </c>
      <c r="M52" s="382">
        <v>61.9</v>
      </c>
      <c r="N52" s="383">
        <v>60.3</v>
      </c>
      <c r="O52" s="83"/>
    </row>
    <row r="53" spans="1:15" ht="18" customHeight="1">
      <c r="A53" s="83"/>
      <c r="B53" s="1405"/>
      <c r="C53" s="1406"/>
      <c r="D53" s="381" t="s">
        <v>287</v>
      </c>
      <c r="E53" s="381"/>
      <c r="F53" s="381"/>
      <c r="G53" s="381"/>
      <c r="H53" s="381"/>
      <c r="I53" s="381"/>
      <c r="J53" s="381"/>
      <c r="K53" s="413"/>
      <c r="L53" s="382">
        <v>3.9</v>
      </c>
      <c r="M53" s="382">
        <v>4.5</v>
      </c>
      <c r="N53" s="383">
        <v>5.5</v>
      </c>
      <c r="O53" s="83"/>
    </row>
    <row r="54" spans="1:15" ht="18" customHeight="1">
      <c r="A54" s="83"/>
      <c r="B54" s="1405"/>
      <c r="C54" s="1406"/>
      <c r="D54" s="381" t="s">
        <v>632</v>
      </c>
      <c r="E54" s="381"/>
      <c r="F54" s="381"/>
      <c r="G54" s="381"/>
      <c r="H54" s="381"/>
      <c r="I54" s="381"/>
      <c r="J54" s="381"/>
      <c r="K54" s="413"/>
      <c r="L54" s="382">
        <v>11.4</v>
      </c>
      <c r="M54" s="382">
        <v>13.2</v>
      </c>
      <c r="N54" s="383">
        <v>12.5</v>
      </c>
      <c r="O54" s="83"/>
    </row>
    <row r="55" spans="1:15" ht="18" customHeight="1">
      <c r="A55" s="83"/>
      <c r="B55" s="1405"/>
      <c r="C55" s="1406"/>
      <c r="D55" s="381" t="s">
        <v>289</v>
      </c>
      <c r="E55" s="381"/>
      <c r="F55" s="381"/>
      <c r="G55" s="381"/>
      <c r="H55" s="381"/>
      <c r="I55" s="381"/>
      <c r="J55" s="381"/>
      <c r="K55" s="413"/>
      <c r="L55" s="382">
        <v>31.6</v>
      </c>
      <c r="M55" s="382">
        <v>25.4</v>
      </c>
      <c r="N55" s="383">
        <v>23.4</v>
      </c>
      <c r="O55" s="83"/>
    </row>
    <row r="56" spans="1:15" ht="18" customHeight="1">
      <c r="A56" s="83"/>
      <c r="B56" s="1405"/>
      <c r="C56" s="1406"/>
      <c r="D56" s="381" t="s">
        <v>633</v>
      </c>
      <c r="E56" s="381"/>
      <c r="F56" s="381"/>
      <c r="G56" s="381"/>
      <c r="H56" s="381"/>
      <c r="I56" s="381"/>
      <c r="J56" s="381"/>
      <c r="K56" s="413"/>
      <c r="L56" s="382">
        <v>32.200000000000003</v>
      </c>
      <c r="M56" s="382">
        <v>36.6</v>
      </c>
      <c r="N56" s="383">
        <v>31.7</v>
      </c>
      <c r="O56" s="83"/>
    </row>
    <row r="57" spans="1:15" ht="18" customHeight="1">
      <c r="A57" s="83"/>
      <c r="B57" s="1407"/>
      <c r="C57" s="1408"/>
      <c r="D57" s="381" t="s">
        <v>634</v>
      </c>
      <c r="E57" s="381"/>
      <c r="F57" s="381"/>
      <c r="G57" s="381"/>
      <c r="H57" s="381"/>
      <c r="I57" s="381"/>
      <c r="J57" s="381"/>
      <c r="K57" s="413"/>
      <c r="L57" s="382">
        <v>25.6</v>
      </c>
      <c r="M57" s="382">
        <v>26.4</v>
      </c>
      <c r="N57" s="383">
        <v>37</v>
      </c>
      <c r="O57" s="83"/>
    </row>
    <row r="58" spans="1:15" ht="18" customHeight="1">
      <c r="A58" s="83"/>
      <c r="B58" s="1318" t="s">
        <v>424</v>
      </c>
      <c r="C58" s="1319"/>
      <c r="D58" s="414" t="s">
        <v>291</v>
      </c>
      <c r="E58" s="414"/>
      <c r="F58" s="414"/>
      <c r="G58" s="414"/>
      <c r="H58" s="414"/>
      <c r="I58" s="414"/>
      <c r="J58" s="415"/>
      <c r="K58" s="415"/>
      <c r="L58" s="382">
        <v>73.7</v>
      </c>
      <c r="M58" s="382">
        <v>74.099999999999994</v>
      </c>
      <c r="N58" s="383">
        <v>72.5</v>
      </c>
      <c r="O58" s="83"/>
    </row>
    <row r="59" spans="1:15" ht="18" customHeight="1">
      <c r="A59" s="83"/>
      <c r="B59" s="1322"/>
      <c r="C59" s="1323"/>
      <c r="D59" s="401" t="s">
        <v>292</v>
      </c>
      <c r="E59" s="381"/>
      <c r="F59" s="381"/>
      <c r="G59" s="381"/>
      <c r="H59" s="381"/>
      <c r="I59" s="381"/>
      <c r="J59" s="381"/>
      <c r="K59" s="413"/>
      <c r="L59" s="382">
        <v>37.1</v>
      </c>
      <c r="M59" s="382">
        <v>38.700000000000003</v>
      </c>
      <c r="N59" s="383">
        <v>40.700000000000003</v>
      </c>
      <c r="O59" s="83"/>
    </row>
    <row r="60" spans="1:15" ht="18" customHeight="1">
      <c r="A60" s="83"/>
      <c r="B60" s="1318" t="s">
        <v>293</v>
      </c>
      <c r="C60" s="1319"/>
      <c r="D60" s="381" t="s">
        <v>294</v>
      </c>
      <c r="E60" s="381"/>
      <c r="F60" s="381"/>
      <c r="G60" s="381"/>
      <c r="H60" s="381"/>
      <c r="I60" s="381"/>
      <c r="J60" s="381"/>
      <c r="K60" s="413"/>
      <c r="L60" s="382">
        <v>62.4</v>
      </c>
      <c r="M60" s="382">
        <v>64.2</v>
      </c>
      <c r="N60" s="383">
        <v>60.4</v>
      </c>
      <c r="O60" s="83"/>
    </row>
    <row r="61" spans="1:15" ht="18" customHeight="1">
      <c r="A61" s="83"/>
      <c r="B61" s="1322"/>
      <c r="C61" s="1323"/>
      <c r="D61" s="381" t="s">
        <v>295</v>
      </c>
      <c r="E61" s="381"/>
      <c r="F61" s="381"/>
      <c r="G61" s="381"/>
      <c r="H61" s="381"/>
      <c r="I61" s="381"/>
      <c r="J61" s="381"/>
      <c r="K61" s="413"/>
      <c r="L61" s="382">
        <v>6.6</v>
      </c>
      <c r="M61" s="382">
        <v>6.4</v>
      </c>
      <c r="N61" s="383">
        <v>3.7</v>
      </c>
      <c r="O61" s="83"/>
    </row>
    <row r="62" spans="1:15" ht="18" customHeight="1">
      <c r="A62" s="83"/>
      <c r="B62" s="1318" t="s">
        <v>300</v>
      </c>
      <c r="C62" s="1319"/>
      <c r="D62" s="381" t="s">
        <v>395</v>
      </c>
      <c r="E62" s="381"/>
      <c r="F62" s="381"/>
      <c r="G62" s="381"/>
      <c r="H62" s="381"/>
      <c r="I62" s="381"/>
      <c r="J62" s="381"/>
      <c r="K62" s="413"/>
      <c r="L62" s="382">
        <v>78.599999999999994</v>
      </c>
      <c r="M62" s="382">
        <v>80.099999999999994</v>
      </c>
      <c r="N62" s="383">
        <v>82.4</v>
      </c>
      <c r="O62" s="83"/>
    </row>
    <row r="63" spans="1:15" ht="18" customHeight="1">
      <c r="A63" s="83"/>
      <c r="B63" s="1320"/>
      <c r="C63" s="1321"/>
      <c r="D63" s="381" t="s">
        <v>302</v>
      </c>
      <c r="E63" s="381"/>
      <c r="F63" s="381"/>
      <c r="G63" s="381"/>
      <c r="H63" s="381"/>
      <c r="I63" s="381"/>
      <c r="J63" s="381"/>
      <c r="K63" s="413"/>
      <c r="L63" s="382">
        <v>47.1</v>
      </c>
      <c r="M63" s="382">
        <v>50.2</v>
      </c>
      <c r="N63" s="383">
        <v>44</v>
      </c>
      <c r="O63" s="83"/>
    </row>
    <row r="64" spans="1:15" ht="18" customHeight="1" thickBot="1">
      <c r="A64" s="83"/>
      <c r="B64" s="1343"/>
      <c r="C64" s="1344"/>
      <c r="D64" s="385" t="s">
        <v>303</v>
      </c>
      <c r="E64" s="385"/>
      <c r="F64" s="385"/>
      <c r="G64" s="385"/>
      <c r="H64" s="385"/>
      <c r="I64" s="385"/>
      <c r="J64" s="385"/>
      <c r="K64" s="416"/>
      <c r="L64" s="386">
        <v>15</v>
      </c>
      <c r="M64" s="386">
        <v>16.2</v>
      </c>
      <c r="N64" s="387">
        <v>15</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1734</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345</v>
      </c>
      <c r="E5" s="1409">
        <v>1.38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15.7</v>
      </c>
      <c r="F9" s="369">
        <v>15.9</v>
      </c>
      <c r="G9" s="369">
        <v>15.9</v>
      </c>
      <c r="H9" s="369">
        <v>19.100000000000001</v>
      </c>
      <c r="I9" s="369">
        <v>18.8</v>
      </c>
      <c r="J9" s="370">
        <v>14.5</v>
      </c>
      <c r="K9" s="83"/>
      <c r="L9" s="83"/>
      <c r="M9" s="83"/>
      <c r="N9" s="83"/>
      <c r="O9" s="83"/>
    </row>
    <row r="10" spans="1:15" ht="18" customHeight="1">
      <c r="A10" s="83"/>
      <c r="B10" s="365"/>
      <c r="C10" s="371" t="s">
        <v>34</v>
      </c>
      <c r="D10" s="368">
        <v>47.5</v>
      </c>
      <c r="E10" s="369">
        <v>7.8</v>
      </c>
      <c r="F10" s="369">
        <v>7.8</v>
      </c>
      <c r="G10" s="369">
        <v>7.5</v>
      </c>
      <c r="H10" s="369">
        <v>9.3000000000000007</v>
      </c>
      <c r="I10" s="369">
        <v>8.6999999999999993</v>
      </c>
      <c r="J10" s="370">
        <v>6.4</v>
      </c>
      <c r="K10" s="83"/>
      <c r="L10" s="83"/>
      <c r="M10" s="83"/>
      <c r="N10" s="83"/>
      <c r="O10" s="83"/>
    </row>
    <row r="11" spans="1:15" ht="18" customHeight="1" thickBot="1">
      <c r="A11" s="83"/>
      <c r="B11" s="372"/>
      <c r="C11" s="373" t="s">
        <v>35</v>
      </c>
      <c r="D11" s="374">
        <v>52.5</v>
      </c>
      <c r="E11" s="375">
        <v>7.8</v>
      </c>
      <c r="F11" s="375">
        <v>8.1</v>
      </c>
      <c r="G11" s="375">
        <v>8.4</v>
      </c>
      <c r="H11" s="375">
        <v>9.9</v>
      </c>
      <c r="I11" s="375">
        <v>10.1</v>
      </c>
      <c r="J11" s="376">
        <v>8.1</v>
      </c>
      <c r="K11" s="83"/>
      <c r="L11" s="83"/>
      <c r="M11" s="83"/>
      <c r="N11" s="83"/>
      <c r="O11" s="83"/>
    </row>
    <row r="12" spans="1:15" ht="15" customHeight="1" thickBot="1">
      <c r="A12" s="83"/>
      <c r="B12" s="83"/>
      <c r="C12" s="83"/>
      <c r="D12" s="83"/>
      <c r="E12" s="83"/>
      <c r="F12" s="83"/>
      <c r="G12" s="83"/>
      <c r="H12" s="83"/>
      <c r="I12" s="83"/>
      <c r="J12" s="98" t="s">
        <v>708</v>
      </c>
      <c r="K12" s="83"/>
      <c r="L12" s="83"/>
      <c r="M12" s="83"/>
      <c r="N12" s="83"/>
      <c r="O12" s="83"/>
    </row>
    <row r="13" spans="1:15" ht="18" customHeight="1">
      <c r="A13" s="83"/>
      <c r="B13" s="1325" t="s">
        <v>275</v>
      </c>
      <c r="C13" s="1317"/>
      <c r="D13" s="1317"/>
      <c r="E13" s="1317"/>
      <c r="F13" s="377"/>
      <c r="G13" s="377"/>
      <c r="H13" s="378" t="s">
        <v>234</v>
      </c>
      <c r="I13" s="378" t="s">
        <v>707</v>
      </c>
      <c r="J13" s="379" t="s">
        <v>82</v>
      </c>
      <c r="K13" s="83"/>
      <c r="L13" s="83"/>
      <c r="M13" s="83"/>
      <c r="N13" s="83"/>
      <c r="O13" s="83"/>
    </row>
    <row r="14" spans="1:15" ht="18" customHeight="1">
      <c r="A14" s="83"/>
      <c r="B14" s="380" t="s">
        <v>709</v>
      </c>
      <c r="C14" s="381"/>
      <c r="D14" s="381"/>
      <c r="E14" s="381"/>
      <c r="F14" s="381"/>
      <c r="G14" s="381"/>
      <c r="H14" s="382">
        <v>5.9</v>
      </c>
      <c r="I14" s="382">
        <v>7</v>
      </c>
      <c r="J14" s="383">
        <v>7.5</v>
      </c>
      <c r="K14" s="83"/>
      <c r="L14" s="83"/>
      <c r="M14" s="83"/>
      <c r="N14" s="83"/>
      <c r="O14" s="83"/>
    </row>
    <row r="15" spans="1:15" ht="18" customHeight="1">
      <c r="A15" s="83"/>
      <c r="B15" s="380" t="s">
        <v>564</v>
      </c>
      <c r="C15" s="381"/>
      <c r="D15" s="381"/>
      <c r="E15" s="381"/>
      <c r="F15" s="381"/>
      <c r="G15" s="381"/>
      <c r="H15" s="382">
        <v>33.1</v>
      </c>
      <c r="I15" s="382">
        <v>29</v>
      </c>
      <c r="J15" s="383">
        <v>34.799999999999997</v>
      </c>
      <c r="K15" s="83"/>
      <c r="L15" s="83"/>
      <c r="M15" s="83"/>
      <c r="N15" s="83"/>
      <c r="O15" s="83"/>
    </row>
    <row r="16" spans="1:15" ht="18" customHeight="1">
      <c r="A16" s="83"/>
      <c r="B16" s="380" t="s">
        <v>565</v>
      </c>
      <c r="C16" s="381"/>
      <c r="D16" s="381"/>
      <c r="E16" s="381"/>
      <c r="F16" s="381"/>
      <c r="G16" s="381"/>
      <c r="H16" s="382">
        <v>28.5</v>
      </c>
      <c r="I16" s="382">
        <v>24.1</v>
      </c>
      <c r="J16" s="383">
        <v>21.7</v>
      </c>
      <c r="K16" s="83"/>
      <c r="L16" s="83"/>
      <c r="M16" s="83"/>
      <c r="N16" s="83"/>
      <c r="O16" s="83"/>
    </row>
    <row r="17" spans="1:22" ht="18" customHeight="1" thickBot="1">
      <c r="A17" s="83"/>
      <c r="B17" s="384" t="s">
        <v>566</v>
      </c>
      <c r="C17" s="385"/>
      <c r="D17" s="385"/>
      <c r="E17" s="385"/>
      <c r="F17" s="385"/>
      <c r="G17" s="385"/>
      <c r="H17" s="386">
        <v>42.8</v>
      </c>
      <c r="I17" s="386">
        <v>36.700000000000003</v>
      </c>
      <c r="J17" s="387">
        <v>42.9</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708</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707</v>
      </c>
      <c r="G24" s="389"/>
      <c r="H24" s="83"/>
      <c r="I24" s="83"/>
      <c r="J24" s="83"/>
      <c r="K24" s="83"/>
      <c r="L24" s="83"/>
      <c r="M24" s="83"/>
      <c r="N24" s="83"/>
      <c r="O24" s="83"/>
    </row>
    <row r="25" spans="1:22" ht="18" customHeight="1">
      <c r="A25" s="83"/>
      <c r="B25" s="1330"/>
      <c r="C25" s="1331"/>
      <c r="D25" s="1334"/>
      <c r="E25" s="344"/>
      <c r="F25" s="344" t="s">
        <v>621</v>
      </c>
      <c r="G25" s="391" t="s">
        <v>82</v>
      </c>
      <c r="H25" s="83"/>
      <c r="I25" s="83"/>
      <c r="J25" s="83"/>
      <c r="K25" s="83"/>
      <c r="L25" s="83"/>
      <c r="M25" s="83"/>
      <c r="N25" s="83"/>
      <c r="O25" s="83"/>
      <c r="T25" s="179"/>
      <c r="U25" s="180" t="s">
        <v>82</v>
      </c>
      <c r="V25" s="181" t="s">
        <v>234</v>
      </c>
    </row>
    <row r="26" spans="1:22" ht="18" customHeight="1">
      <c r="A26" s="83"/>
      <c r="B26" s="392" t="s">
        <v>1</v>
      </c>
      <c r="C26" s="393"/>
      <c r="D26" s="394">
        <v>2</v>
      </c>
      <c r="E26" s="395">
        <v>51</v>
      </c>
      <c r="F26" s="396">
        <v>52.1</v>
      </c>
      <c r="G26" s="397">
        <v>52.5</v>
      </c>
      <c r="H26" s="83"/>
      <c r="I26" s="83"/>
      <c r="J26" s="83"/>
      <c r="K26" s="83"/>
      <c r="L26" s="83"/>
      <c r="M26" s="83"/>
      <c r="N26" s="83"/>
      <c r="O26" s="83"/>
      <c r="T26" s="182" t="s">
        <v>622</v>
      </c>
      <c r="U26" s="183">
        <v>52.5</v>
      </c>
      <c r="V26" s="184">
        <v>51</v>
      </c>
    </row>
    <row r="27" spans="1:22" ht="18" customHeight="1">
      <c r="A27" s="83"/>
      <c r="B27" s="380" t="s">
        <v>2</v>
      </c>
      <c r="C27" s="381"/>
      <c r="D27" s="398">
        <v>2</v>
      </c>
      <c r="E27" s="395">
        <v>50.4</v>
      </c>
      <c r="F27" s="399">
        <v>50.4</v>
      </c>
      <c r="G27" s="400">
        <v>50.7</v>
      </c>
      <c r="H27" s="83"/>
      <c r="I27" s="83"/>
      <c r="J27" s="83"/>
      <c r="K27" s="83"/>
      <c r="L27" s="83"/>
      <c r="M27" s="83"/>
      <c r="N27" s="83"/>
      <c r="O27" s="83"/>
      <c r="T27" s="182" t="s">
        <v>623</v>
      </c>
      <c r="U27" s="183">
        <v>50.7</v>
      </c>
      <c r="V27" s="184">
        <v>50.4</v>
      </c>
    </row>
    <row r="28" spans="1:22" ht="18" customHeight="1">
      <c r="A28" s="83"/>
      <c r="B28" s="1345" t="s">
        <v>410</v>
      </c>
      <c r="C28" s="401" t="s">
        <v>4</v>
      </c>
      <c r="D28" s="398">
        <v>3</v>
      </c>
      <c r="E28" s="395">
        <v>72.900000000000006</v>
      </c>
      <c r="F28" s="399">
        <v>74.099999999999994</v>
      </c>
      <c r="G28" s="400">
        <v>74.7</v>
      </c>
      <c r="H28" s="83"/>
      <c r="I28" s="83"/>
      <c r="J28" s="83"/>
      <c r="K28" s="83"/>
      <c r="L28" s="83"/>
      <c r="M28" s="83"/>
      <c r="N28" s="83"/>
      <c r="O28" s="83"/>
      <c r="T28" s="186" t="s">
        <v>411</v>
      </c>
      <c r="U28" s="183">
        <v>74.7</v>
      </c>
      <c r="V28" s="184">
        <v>72.900000000000006</v>
      </c>
    </row>
    <row r="29" spans="1:22" ht="18" customHeight="1">
      <c r="A29" s="83"/>
      <c r="B29" s="1346"/>
      <c r="C29" s="401" t="s">
        <v>5</v>
      </c>
      <c r="D29" s="398">
        <v>6</v>
      </c>
      <c r="E29" s="395">
        <v>48.8</v>
      </c>
      <c r="F29" s="399">
        <v>46.6</v>
      </c>
      <c r="G29" s="400">
        <v>47.6</v>
      </c>
      <c r="H29" s="83"/>
      <c r="I29" s="83"/>
      <c r="J29" s="83"/>
      <c r="K29" s="83"/>
      <c r="L29" s="83"/>
      <c r="M29" s="83"/>
      <c r="N29" s="83"/>
      <c r="O29" s="83"/>
      <c r="T29" s="186" t="s">
        <v>412</v>
      </c>
      <c r="U29" s="183">
        <v>47.6</v>
      </c>
      <c r="V29" s="184">
        <v>48.8</v>
      </c>
    </row>
    <row r="30" spans="1:22" ht="18" customHeight="1">
      <c r="A30" s="83"/>
      <c r="B30" s="1346"/>
      <c r="C30" s="401" t="s">
        <v>6</v>
      </c>
      <c r="D30" s="398">
        <v>3</v>
      </c>
      <c r="E30" s="395">
        <v>52.5</v>
      </c>
      <c r="F30" s="399">
        <v>52.9</v>
      </c>
      <c r="G30" s="400">
        <v>58.4</v>
      </c>
      <c r="H30" s="83"/>
      <c r="I30" s="83"/>
      <c r="J30" s="83"/>
      <c r="K30" s="83"/>
      <c r="L30" s="83"/>
      <c r="M30" s="83"/>
      <c r="N30" s="83"/>
      <c r="O30" s="83"/>
      <c r="T30" s="182" t="s">
        <v>624</v>
      </c>
      <c r="U30" s="183">
        <v>58.4</v>
      </c>
      <c r="V30" s="184">
        <v>52.5</v>
      </c>
    </row>
    <row r="31" spans="1:22" ht="18" customHeight="1">
      <c r="A31" s="83"/>
      <c r="B31" s="1346"/>
      <c r="C31" s="401" t="s">
        <v>223</v>
      </c>
      <c r="D31" s="398">
        <v>3</v>
      </c>
      <c r="E31" s="395">
        <v>53.3</v>
      </c>
      <c r="F31" s="399">
        <v>52.9</v>
      </c>
      <c r="G31" s="400">
        <v>54.2</v>
      </c>
      <c r="H31" s="83"/>
      <c r="I31" s="83"/>
      <c r="J31" s="83"/>
      <c r="K31" s="83"/>
      <c r="L31" s="83"/>
      <c r="M31" s="83"/>
      <c r="N31" s="83"/>
      <c r="O31" s="83"/>
      <c r="T31" s="182" t="s">
        <v>414</v>
      </c>
      <c r="U31" s="183">
        <v>54.2</v>
      </c>
      <c r="V31" s="184">
        <v>53.3</v>
      </c>
    </row>
    <row r="32" spans="1:22" ht="18" customHeight="1">
      <c r="A32" s="83"/>
      <c r="B32" s="1347"/>
      <c r="C32" s="401" t="s">
        <v>626</v>
      </c>
      <c r="D32" s="398">
        <v>3</v>
      </c>
      <c r="E32" s="395">
        <v>54.3</v>
      </c>
      <c r="F32" s="399">
        <v>53</v>
      </c>
      <c r="G32" s="400">
        <v>54.4</v>
      </c>
      <c r="H32" s="83"/>
      <c r="I32" s="83"/>
      <c r="J32" s="83"/>
      <c r="K32" s="83"/>
      <c r="L32" s="83"/>
      <c r="M32" s="83"/>
      <c r="N32" s="83"/>
      <c r="O32" s="83"/>
      <c r="T32" s="182" t="s">
        <v>627</v>
      </c>
      <c r="U32" s="183">
        <v>54.4</v>
      </c>
      <c r="V32" s="184">
        <v>54.3</v>
      </c>
    </row>
    <row r="33" spans="1:22" ht="18" customHeight="1" thickBot="1">
      <c r="A33" s="83"/>
      <c r="B33" s="402" t="s">
        <v>7</v>
      </c>
      <c r="C33" s="403"/>
      <c r="D33" s="404">
        <v>3</v>
      </c>
      <c r="E33" s="405">
        <v>65.3</v>
      </c>
      <c r="F33" s="406">
        <v>65.900000000000006</v>
      </c>
      <c r="G33" s="407">
        <v>66.5</v>
      </c>
      <c r="H33" s="83"/>
      <c r="I33" s="83"/>
      <c r="J33" s="83"/>
      <c r="K33" s="83"/>
      <c r="L33" s="83"/>
      <c r="M33" s="83"/>
      <c r="N33" s="83"/>
      <c r="O33" s="83"/>
      <c r="T33" s="187" t="s">
        <v>628</v>
      </c>
      <c r="U33" s="188">
        <v>66.5</v>
      </c>
      <c r="V33" s="189">
        <v>65.3</v>
      </c>
    </row>
    <row r="34" spans="1:22" ht="18" customHeight="1" thickTop="1" thickBot="1">
      <c r="A34" s="83"/>
      <c r="B34" s="408" t="s">
        <v>8</v>
      </c>
      <c r="C34" s="409"/>
      <c r="D34" s="410">
        <v>25</v>
      </c>
      <c r="E34" s="411">
        <v>55.6</v>
      </c>
      <c r="F34" s="411">
        <v>55.2</v>
      </c>
      <c r="G34" s="412">
        <v>56.7</v>
      </c>
      <c r="H34" s="83"/>
      <c r="I34" s="83"/>
      <c r="J34" s="83"/>
      <c r="K34" s="83"/>
      <c r="L34" s="83"/>
      <c r="M34" s="83"/>
      <c r="N34" s="83"/>
      <c r="O34" s="83"/>
    </row>
    <row r="35" spans="1:22" ht="17.25" customHeight="1">
      <c r="A35" s="83"/>
      <c r="B35" s="1410">
        <v>12</v>
      </c>
      <c r="C35" s="1410"/>
      <c r="D35" s="1410"/>
      <c r="E35" s="1410"/>
      <c r="F35" s="1410"/>
      <c r="G35" s="1410"/>
      <c r="H35" s="1410"/>
      <c r="I35" s="1410"/>
      <c r="J35" s="1410"/>
      <c r="K35" s="83"/>
      <c r="L35" s="83"/>
      <c r="M35" s="83"/>
      <c r="N35" s="83"/>
      <c r="O35" s="83"/>
    </row>
    <row r="36" spans="1:22" ht="13.5" customHeight="1" thickBot="1">
      <c r="A36" s="83"/>
      <c r="B36" s="1411">
        <v>22</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56.7</v>
      </c>
      <c r="E39" s="369">
        <v>44.4</v>
      </c>
      <c r="F39" s="369">
        <v>54.8</v>
      </c>
      <c r="G39" s="369">
        <v>57.2</v>
      </c>
      <c r="H39" s="369">
        <v>58.1</v>
      </c>
      <c r="I39" s="369">
        <v>61.7</v>
      </c>
      <c r="J39" s="370">
        <v>63</v>
      </c>
      <c r="L39" s="83"/>
      <c r="M39" s="83"/>
      <c r="N39" s="83"/>
      <c r="O39" s="83"/>
    </row>
    <row r="40" spans="1:22" ht="18" customHeight="1">
      <c r="A40" s="83"/>
      <c r="B40" s="365"/>
      <c r="C40" s="371" t="s">
        <v>34</v>
      </c>
      <c r="D40" s="368">
        <v>62.4</v>
      </c>
      <c r="E40" s="369">
        <v>49.5</v>
      </c>
      <c r="F40" s="369">
        <v>53.5</v>
      </c>
      <c r="G40" s="369">
        <v>67.5</v>
      </c>
      <c r="H40" s="369">
        <v>62</v>
      </c>
      <c r="I40" s="369">
        <v>72.8</v>
      </c>
      <c r="J40" s="370">
        <v>69.3</v>
      </c>
      <c r="L40" s="83"/>
      <c r="M40" s="83"/>
      <c r="N40" s="83"/>
      <c r="O40" s="83"/>
    </row>
    <row r="41" spans="1:22" ht="18" customHeight="1" thickBot="1">
      <c r="A41" s="83"/>
      <c r="B41" s="372"/>
      <c r="C41" s="373" t="s">
        <v>35</v>
      </c>
      <c r="D41" s="374">
        <v>51.5</v>
      </c>
      <c r="E41" s="375">
        <v>39.4</v>
      </c>
      <c r="F41" s="375">
        <v>56</v>
      </c>
      <c r="G41" s="375">
        <v>47.9</v>
      </c>
      <c r="H41" s="375">
        <v>54.5</v>
      </c>
      <c r="I41" s="375">
        <v>52.1</v>
      </c>
      <c r="J41" s="376">
        <v>58</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707</v>
      </c>
      <c r="N44" s="379" t="s">
        <v>82</v>
      </c>
      <c r="O44" s="83"/>
    </row>
    <row r="45" spans="1:22" ht="18" customHeight="1">
      <c r="A45" s="83"/>
      <c r="B45" s="1318" t="s">
        <v>21</v>
      </c>
      <c r="C45" s="1319"/>
      <c r="D45" s="381" t="s">
        <v>277</v>
      </c>
      <c r="E45" s="381"/>
      <c r="F45" s="381"/>
      <c r="G45" s="381"/>
      <c r="H45" s="381"/>
      <c r="I45" s="381"/>
      <c r="J45" s="381"/>
      <c r="K45" s="381"/>
      <c r="L45" s="382">
        <v>54.9</v>
      </c>
      <c r="M45" s="382">
        <v>51.8</v>
      </c>
      <c r="N45" s="383">
        <v>54.8</v>
      </c>
      <c r="O45" s="83"/>
    </row>
    <row r="46" spans="1:22" ht="18" customHeight="1">
      <c r="A46" s="83"/>
      <c r="B46" s="1320"/>
      <c r="C46" s="1321"/>
      <c r="D46" s="381" t="s">
        <v>278</v>
      </c>
      <c r="E46" s="381"/>
      <c r="F46" s="381"/>
      <c r="G46" s="381"/>
      <c r="H46" s="381"/>
      <c r="I46" s="381"/>
      <c r="J46" s="381"/>
      <c r="K46" s="381"/>
      <c r="L46" s="382">
        <v>72.099999999999994</v>
      </c>
      <c r="M46" s="382">
        <v>73.2</v>
      </c>
      <c r="N46" s="383">
        <v>72.8</v>
      </c>
      <c r="O46" s="83"/>
    </row>
    <row r="47" spans="1:22" ht="18" customHeight="1">
      <c r="A47" s="83"/>
      <c r="B47" s="1322"/>
      <c r="C47" s="1323"/>
      <c r="D47" s="381" t="s">
        <v>279</v>
      </c>
      <c r="E47" s="381"/>
      <c r="F47" s="381"/>
      <c r="G47" s="381"/>
      <c r="H47" s="381"/>
      <c r="I47" s="381"/>
      <c r="J47" s="381"/>
      <c r="K47" s="381"/>
      <c r="L47" s="382">
        <v>84.5</v>
      </c>
      <c r="M47" s="382">
        <v>83.8</v>
      </c>
      <c r="N47" s="383">
        <v>86.4</v>
      </c>
      <c r="O47" s="83"/>
    </row>
    <row r="48" spans="1:22" ht="18" customHeight="1">
      <c r="A48" s="83"/>
      <c r="B48" s="1318" t="s">
        <v>630</v>
      </c>
      <c r="C48" s="1319"/>
      <c r="D48" s="381" t="s">
        <v>631</v>
      </c>
      <c r="E48" s="381"/>
      <c r="F48" s="381"/>
      <c r="G48" s="381"/>
      <c r="H48" s="381"/>
      <c r="I48" s="381"/>
      <c r="J48" s="381"/>
      <c r="K48" s="381"/>
      <c r="L48" s="382">
        <v>47.4</v>
      </c>
      <c r="M48" s="382">
        <v>49.1</v>
      </c>
      <c r="N48" s="383">
        <v>50.4</v>
      </c>
      <c r="O48" s="83"/>
    </row>
    <row r="49" spans="1:15" ht="18" customHeight="1">
      <c r="A49" s="83"/>
      <c r="B49" s="1322"/>
      <c r="C49" s="1323"/>
      <c r="D49" s="381" t="s">
        <v>282</v>
      </c>
      <c r="E49" s="381"/>
      <c r="F49" s="381"/>
      <c r="G49" s="381"/>
      <c r="H49" s="381"/>
      <c r="I49" s="381"/>
      <c r="J49" s="381"/>
      <c r="K49" s="381"/>
      <c r="L49" s="382">
        <v>35.6</v>
      </c>
      <c r="M49" s="382">
        <v>34.200000000000003</v>
      </c>
      <c r="N49" s="383">
        <v>41.3</v>
      </c>
      <c r="O49" s="83"/>
    </row>
    <row r="50" spans="1:15" ht="18" customHeight="1">
      <c r="A50" s="83"/>
      <c r="B50" s="1403" t="s">
        <v>283</v>
      </c>
      <c r="C50" s="1404"/>
      <c r="D50" s="381" t="s">
        <v>284</v>
      </c>
      <c r="E50" s="381"/>
      <c r="F50" s="381"/>
      <c r="G50" s="381"/>
      <c r="H50" s="381"/>
      <c r="I50" s="381"/>
      <c r="J50" s="381"/>
      <c r="K50" s="413"/>
      <c r="L50" s="382">
        <v>54.7</v>
      </c>
      <c r="M50" s="382">
        <v>54.8</v>
      </c>
      <c r="N50" s="383">
        <v>46.2</v>
      </c>
      <c r="O50" s="83"/>
    </row>
    <row r="51" spans="1:15" ht="18" customHeight="1">
      <c r="A51" s="83"/>
      <c r="B51" s="1405"/>
      <c r="C51" s="1406"/>
      <c r="D51" s="381" t="s">
        <v>285</v>
      </c>
      <c r="E51" s="381"/>
      <c r="F51" s="381"/>
      <c r="G51" s="381"/>
      <c r="H51" s="381"/>
      <c r="I51" s="381"/>
      <c r="J51" s="381"/>
      <c r="K51" s="413"/>
      <c r="L51" s="382">
        <v>53.6</v>
      </c>
      <c r="M51" s="382">
        <v>54.9</v>
      </c>
      <c r="N51" s="383">
        <v>50</v>
      </c>
      <c r="O51" s="83"/>
    </row>
    <row r="52" spans="1:15" ht="18" customHeight="1">
      <c r="A52" s="83"/>
      <c r="B52" s="1405"/>
      <c r="C52" s="1406"/>
      <c r="D52" s="381" t="s">
        <v>286</v>
      </c>
      <c r="E52" s="381"/>
      <c r="F52" s="381"/>
      <c r="G52" s="381"/>
      <c r="H52" s="381"/>
      <c r="I52" s="381"/>
      <c r="J52" s="381"/>
      <c r="K52" s="413"/>
      <c r="L52" s="382">
        <v>63.1</v>
      </c>
      <c r="M52" s="382">
        <v>61.9</v>
      </c>
      <c r="N52" s="383">
        <v>51.5</v>
      </c>
      <c r="O52" s="83"/>
    </row>
    <row r="53" spans="1:15" ht="18" customHeight="1">
      <c r="A53" s="83"/>
      <c r="B53" s="1405"/>
      <c r="C53" s="1406"/>
      <c r="D53" s="381" t="s">
        <v>287</v>
      </c>
      <c r="E53" s="381"/>
      <c r="F53" s="381"/>
      <c r="G53" s="381"/>
      <c r="H53" s="381"/>
      <c r="I53" s="381"/>
      <c r="J53" s="381"/>
      <c r="K53" s="413"/>
      <c r="L53" s="382">
        <v>3.9</v>
      </c>
      <c r="M53" s="382">
        <v>4.5</v>
      </c>
      <c r="N53" s="383">
        <v>4.9000000000000004</v>
      </c>
      <c r="O53" s="83"/>
    </row>
    <row r="54" spans="1:15" ht="18" customHeight="1">
      <c r="A54" s="83"/>
      <c r="B54" s="1405"/>
      <c r="C54" s="1406"/>
      <c r="D54" s="381" t="s">
        <v>632</v>
      </c>
      <c r="E54" s="381"/>
      <c r="F54" s="381"/>
      <c r="G54" s="381"/>
      <c r="H54" s="381"/>
      <c r="I54" s="381"/>
      <c r="J54" s="381"/>
      <c r="K54" s="413"/>
      <c r="L54" s="382">
        <v>11.4</v>
      </c>
      <c r="M54" s="382">
        <v>13.2</v>
      </c>
      <c r="N54" s="383">
        <v>11.9</v>
      </c>
      <c r="O54" s="83"/>
    </row>
    <row r="55" spans="1:15" ht="18" customHeight="1">
      <c r="A55" s="83"/>
      <c r="B55" s="1405"/>
      <c r="C55" s="1406"/>
      <c r="D55" s="381" t="s">
        <v>289</v>
      </c>
      <c r="E55" s="381"/>
      <c r="F55" s="381"/>
      <c r="G55" s="381"/>
      <c r="H55" s="381"/>
      <c r="I55" s="381"/>
      <c r="J55" s="381"/>
      <c r="K55" s="413"/>
      <c r="L55" s="382">
        <v>31.6</v>
      </c>
      <c r="M55" s="382">
        <v>25.4</v>
      </c>
      <c r="N55" s="383">
        <v>24.3</v>
      </c>
      <c r="O55" s="83"/>
    </row>
    <row r="56" spans="1:15" ht="18" customHeight="1">
      <c r="A56" s="83"/>
      <c r="B56" s="1405"/>
      <c r="C56" s="1406"/>
      <c r="D56" s="381" t="s">
        <v>633</v>
      </c>
      <c r="E56" s="381"/>
      <c r="F56" s="381"/>
      <c r="G56" s="381"/>
      <c r="H56" s="381"/>
      <c r="I56" s="381"/>
      <c r="J56" s="381"/>
      <c r="K56" s="413"/>
      <c r="L56" s="382">
        <v>32.200000000000003</v>
      </c>
      <c r="M56" s="382">
        <v>36.6</v>
      </c>
      <c r="N56" s="383">
        <v>41.9</v>
      </c>
      <c r="O56" s="83"/>
    </row>
    <row r="57" spans="1:15" ht="18" customHeight="1">
      <c r="A57" s="83"/>
      <c r="B57" s="1407"/>
      <c r="C57" s="1408"/>
      <c r="D57" s="381" t="s">
        <v>634</v>
      </c>
      <c r="E57" s="381"/>
      <c r="F57" s="381"/>
      <c r="G57" s="381"/>
      <c r="H57" s="381"/>
      <c r="I57" s="381"/>
      <c r="J57" s="381"/>
      <c r="K57" s="413"/>
      <c r="L57" s="382">
        <v>25.6</v>
      </c>
      <c r="M57" s="382">
        <v>26.4</v>
      </c>
      <c r="N57" s="383">
        <v>30.8</v>
      </c>
      <c r="O57" s="83"/>
    </row>
    <row r="58" spans="1:15" ht="18" customHeight="1">
      <c r="A58" s="83"/>
      <c r="B58" s="1318" t="s">
        <v>424</v>
      </c>
      <c r="C58" s="1319"/>
      <c r="D58" s="414" t="s">
        <v>291</v>
      </c>
      <c r="E58" s="414"/>
      <c r="F58" s="414"/>
      <c r="G58" s="414"/>
      <c r="H58" s="414"/>
      <c r="I58" s="414"/>
      <c r="J58" s="415"/>
      <c r="K58" s="415"/>
      <c r="L58" s="382">
        <v>73.7</v>
      </c>
      <c r="M58" s="382">
        <v>74.099999999999994</v>
      </c>
      <c r="N58" s="383">
        <v>71</v>
      </c>
      <c r="O58" s="83"/>
    </row>
    <row r="59" spans="1:15" ht="18" customHeight="1">
      <c r="A59" s="83"/>
      <c r="B59" s="1322"/>
      <c r="C59" s="1323"/>
      <c r="D59" s="401" t="s">
        <v>292</v>
      </c>
      <c r="E59" s="381"/>
      <c r="F59" s="381"/>
      <c r="G59" s="381"/>
      <c r="H59" s="381"/>
      <c r="I59" s="381"/>
      <c r="J59" s="381"/>
      <c r="K59" s="413"/>
      <c r="L59" s="382">
        <v>37.1</v>
      </c>
      <c r="M59" s="382">
        <v>38.700000000000003</v>
      </c>
      <c r="N59" s="383">
        <v>38.799999999999997</v>
      </c>
      <c r="O59" s="83"/>
    </row>
    <row r="60" spans="1:15" ht="18" customHeight="1">
      <c r="A60" s="83"/>
      <c r="B60" s="1318" t="s">
        <v>293</v>
      </c>
      <c r="C60" s="1319"/>
      <c r="D60" s="381" t="s">
        <v>294</v>
      </c>
      <c r="E60" s="381"/>
      <c r="F60" s="381"/>
      <c r="G60" s="381"/>
      <c r="H60" s="381"/>
      <c r="I60" s="381"/>
      <c r="J60" s="381"/>
      <c r="K60" s="413"/>
      <c r="L60" s="382">
        <v>62.4</v>
      </c>
      <c r="M60" s="382">
        <v>64.2</v>
      </c>
      <c r="N60" s="383">
        <v>64.599999999999994</v>
      </c>
      <c r="O60" s="83"/>
    </row>
    <row r="61" spans="1:15" ht="18" customHeight="1">
      <c r="A61" s="83"/>
      <c r="B61" s="1322"/>
      <c r="C61" s="1323"/>
      <c r="D61" s="381" t="s">
        <v>295</v>
      </c>
      <c r="E61" s="381"/>
      <c r="F61" s="381"/>
      <c r="G61" s="381"/>
      <c r="H61" s="381"/>
      <c r="I61" s="381"/>
      <c r="J61" s="381"/>
      <c r="K61" s="413"/>
      <c r="L61" s="382">
        <v>6.6</v>
      </c>
      <c r="M61" s="382">
        <v>6.4</v>
      </c>
      <c r="N61" s="383">
        <v>8.1</v>
      </c>
      <c r="O61" s="83"/>
    </row>
    <row r="62" spans="1:15" ht="18" customHeight="1">
      <c r="A62" s="83"/>
      <c r="B62" s="1318" t="s">
        <v>300</v>
      </c>
      <c r="C62" s="1319"/>
      <c r="D62" s="381" t="s">
        <v>395</v>
      </c>
      <c r="E62" s="381"/>
      <c r="F62" s="381"/>
      <c r="G62" s="381"/>
      <c r="H62" s="381"/>
      <c r="I62" s="381"/>
      <c r="J62" s="381"/>
      <c r="K62" s="413"/>
      <c r="L62" s="382">
        <v>78.599999999999994</v>
      </c>
      <c r="M62" s="382">
        <v>80.099999999999994</v>
      </c>
      <c r="N62" s="383">
        <v>78.599999999999994</v>
      </c>
      <c r="O62" s="83"/>
    </row>
    <row r="63" spans="1:15" ht="18" customHeight="1">
      <c r="A63" s="83"/>
      <c r="B63" s="1320"/>
      <c r="C63" s="1321"/>
      <c r="D63" s="381" t="s">
        <v>302</v>
      </c>
      <c r="E63" s="381"/>
      <c r="F63" s="381"/>
      <c r="G63" s="381"/>
      <c r="H63" s="381"/>
      <c r="I63" s="381"/>
      <c r="J63" s="381"/>
      <c r="K63" s="413"/>
      <c r="L63" s="382">
        <v>47.1</v>
      </c>
      <c r="M63" s="382">
        <v>50.2</v>
      </c>
      <c r="N63" s="383">
        <v>51.3</v>
      </c>
      <c r="O63" s="83"/>
    </row>
    <row r="64" spans="1:15" ht="18" customHeight="1" thickBot="1">
      <c r="A64" s="83"/>
      <c r="B64" s="1343"/>
      <c r="C64" s="1344"/>
      <c r="D64" s="385" t="s">
        <v>303</v>
      </c>
      <c r="E64" s="385"/>
      <c r="F64" s="385"/>
      <c r="G64" s="385"/>
      <c r="H64" s="385"/>
      <c r="I64" s="385"/>
      <c r="J64" s="385"/>
      <c r="K64" s="416"/>
      <c r="L64" s="386">
        <v>15</v>
      </c>
      <c r="M64" s="386">
        <v>16.2</v>
      </c>
      <c r="N64" s="387">
        <v>18.600000000000001</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1735</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230</v>
      </c>
      <c r="E5" s="1409">
        <v>0.91999999999999993</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417"/>
      <c r="C7" s="418"/>
      <c r="D7" s="1315"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14.8</v>
      </c>
      <c r="F9" s="369">
        <v>16.5</v>
      </c>
      <c r="G9" s="369">
        <v>15.2</v>
      </c>
      <c r="H9" s="369">
        <v>18.3</v>
      </c>
      <c r="I9" s="369">
        <v>21.3</v>
      </c>
      <c r="J9" s="370">
        <v>13.9</v>
      </c>
      <c r="K9" s="83"/>
      <c r="L9" s="83"/>
      <c r="M9" s="83"/>
      <c r="N9" s="83"/>
      <c r="O9" s="83"/>
    </row>
    <row r="10" spans="1:15" ht="18" customHeight="1">
      <c r="A10" s="83"/>
      <c r="B10" s="365"/>
      <c r="C10" s="371" t="s">
        <v>34</v>
      </c>
      <c r="D10" s="368">
        <v>47.8</v>
      </c>
      <c r="E10" s="369">
        <v>7.4</v>
      </c>
      <c r="F10" s="369">
        <v>8.3000000000000007</v>
      </c>
      <c r="G10" s="369">
        <v>7.4</v>
      </c>
      <c r="H10" s="369">
        <v>8.6999999999999993</v>
      </c>
      <c r="I10" s="369">
        <v>9.6</v>
      </c>
      <c r="J10" s="370">
        <v>6.5</v>
      </c>
      <c r="K10" s="83"/>
      <c r="L10" s="83"/>
      <c r="M10" s="83"/>
      <c r="N10" s="83"/>
      <c r="O10" s="83"/>
    </row>
    <row r="11" spans="1:15" ht="18" customHeight="1" thickBot="1">
      <c r="A11" s="83"/>
      <c r="B11" s="372"/>
      <c r="C11" s="373" t="s">
        <v>35</v>
      </c>
      <c r="D11" s="374">
        <v>52.2</v>
      </c>
      <c r="E11" s="375">
        <v>7.4</v>
      </c>
      <c r="F11" s="375">
        <v>8.3000000000000007</v>
      </c>
      <c r="G11" s="375">
        <v>7.8</v>
      </c>
      <c r="H11" s="375">
        <v>9.6</v>
      </c>
      <c r="I11" s="375">
        <v>11.7</v>
      </c>
      <c r="J11" s="376">
        <v>7.4</v>
      </c>
      <c r="K11" s="83"/>
      <c r="L11" s="83"/>
      <c r="M11" s="83"/>
      <c r="N11" s="83"/>
      <c r="O11" s="83"/>
    </row>
    <row r="12" spans="1:15" ht="15" customHeight="1" thickBot="1">
      <c r="A12" s="83"/>
      <c r="B12" s="83"/>
      <c r="C12" s="83"/>
      <c r="D12" s="83"/>
      <c r="E12" s="83"/>
      <c r="F12" s="83"/>
      <c r="G12" s="83"/>
      <c r="H12" s="83"/>
      <c r="I12" s="83"/>
      <c r="J12" s="98" t="s">
        <v>708</v>
      </c>
      <c r="K12" s="83"/>
      <c r="L12" s="83"/>
      <c r="M12" s="83"/>
      <c r="N12" s="83"/>
      <c r="O12" s="83"/>
    </row>
    <row r="13" spans="1:15" ht="18" customHeight="1">
      <c r="A13" s="83"/>
      <c r="B13" s="1325" t="s">
        <v>275</v>
      </c>
      <c r="C13" s="1317"/>
      <c r="D13" s="1317"/>
      <c r="E13" s="1317"/>
      <c r="F13" s="377"/>
      <c r="G13" s="377"/>
      <c r="H13" s="378" t="s">
        <v>234</v>
      </c>
      <c r="I13" s="378" t="s">
        <v>707</v>
      </c>
      <c r="J13" s="379" t="s">
        <v>83</v>
      </c>
      <c r="K13" s="83"/>
      <c r="L13" s="83"/>
      <c r="M13" s="83"/>
      <c r="N13" s="83"/>
      <c r="O13" s="83"/>
    </row>
    <row r="14" spans="1:15" ht="18" customHeight="1">
      <c r="A14" s="83"/>
      <c r="B14" s="380" t="s">
        <v>709</v>
      </c>
      <c r="C14" s="381"/>
      <c r="D14" s="381"/>
      <c r="E14" s="381"/>
      <c r="F14" s="381"/>
      <c r="G14" s="381"/>
      <c r="H14" s="382">
        <v>5.9</v>
      </c>
      <c r="I14" s="382">
        <v>7</v>
      </c>
      <c r="J14" s="383">
        <v>7.4</v>
      </c>
      <c r="K14" s="83"/>
      <c r="L14" s="83"/>
      <c r="M14" s="83"/>
      <c r="N14" s="83"/>
      <c r="O14" s="83"/>
    </row>
    <row r="15" spans="1:15" ht="18" customHeight="1">
      <c r="A15" s="83"/>
      <c r="B15" s="380" t="s">
        <v>564</v>
      </c>
      <c r="C15" s="381"/>
      <c r="D15" s="381"/>
      <c r="E15" s="381"/>
      <c r="F15" s="381"/>
      <c r="G15" s="381"/>
      <c r="H15" s="382">
        <v>33.1</v>
      </c>
      <c r="I15" s="382">
        <v>29</v>
      </c>
      <c r="J15" s="383">
        <v>26.1</v>
      </c>
      <c r="K15" s="83"/>
      <c r="L15" s="83"/>
      <c r="M15" s="83"/>
      <c r="N15" s="83"/>
      <c r="O15" s="83"/>
    </row>
    <row r="16" spans="1:15" ht="18" customHeight="1">
      <c r="A16" s="83"/>
      <c r="B16" s="380" t="s">
        <v>565</v>
      </c>
      <c r="C16" s="381"/>
      <c r="D16" s="381"/>
      <c r="E16" s="381"/>
      <c r="F16" s="381"/>
      <c r="G16" s="381"/>
      <c r="H16" s="382">
        <v>28.5</v>
      </c>
      <c r="I16" s="382">
        <v>24.1</v>
      </c>
      <c r="J16" s="383">
        <v>22.2</v>
      </c>
      <c r="K16" s="83"/>
      <c r="L16" s="83"/>
      <c r="M16" s="83"/>
      <c r="N16" s="83"/>
      <c r="O16" s="83"/>
    </row>
    <row r="17" spans="1:22" ht="18" customHeight="1" thickBot="1">
      <c r="A17" s="83"/>
      <c r="B17" s="384" t="s">
        <v>566</v>
      </c>
      <c r="C17" s="385"/>
      <c r="D17" s="385"/>
      <c r="E17" s="385"/>
      <c r="F17" s="385"/>
      <c r="G17" s="385"/>
      <c r="H17" s="386">
        <v>42.8</v>
      </c>
      <c r="I17" s="386">
        <v>36.700000000000003</v>
      </c>
      <c r="J17" s="387">
        <v>32.200000000000003</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708</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707</v>
      </c>
      <c r="G24" s="389"/>
      <c r="H24" s="83"/>
      <c r="I24" s="83"/>
      <c r="J24" s="83"/>
      <c r="K24" s="83"/>
      <c r="L24" s="83"/>
      <c r="M24" s="83"/>
      <c r="N24" s="83"/>
      <c r="O24" s="83"/>
    </row>
    <row r="25" spans="1:22" ht="18" customHeight="1">
      <c r="A25" s="83"/>
      <c r="B25" s="1330"/>
      <c r="C25" s="1331"/>
      <c r="D25" s="1334"/>
      <c r="E25" s="344"/>
      <c r="F25" s="344" t="s">
        <v>621</v>
      </c>
      <c r="G25" s="391" t="s">
        <v>83</v>
      </c>
      <c r="H25" s="83"/>
      <c r="I25" s="83"/>
      <c r="J25" s="83"/>
      <c r="K25" s="83"/>
      <c r="L25" s="83"/>
      <c r="M25" s="83"/>
      <c r="N25" s="83"/>
      <c r="O25" s="83"/>
      <c r="T25" s="179"/>
      <c r="U25" s="180" t="s">
        <v>83</v>
      </c>
      <c r="V25" s="181" t="s">
        <v>234</v>
      </c>
    </row>
    <row r="26" spans="1:22" ht="18" customHeight="1">
      <c r="A26" s="83"/>
      <c r="B26" s="392" t="s">
        <v>1</v>
      </c>
      <c r="C26" s="393"/>
      <c r="D26" s="394">
        <v>2</v>
      </c>
      <c r="E26" s="395">
        <v>51</v>
      </c>
      <c r="F26" s="396">
        <v>52.1</v>
      </c>
      <c r="G26" s="397">
        <v>50.9</v>
      </c>
      <c r="H26" s="83"/>
      <c r="I26" s="83"/>
      <c r="J26" s="83"/>
      <c r="K26" s="83"/>
      <c r="L26" s="83"/>
      <c r="M26" s="83"/>
      <c r="N26" s="83"/>
      <c r="O26" s="83"/>
      <c r="T26" s="182" t="s">
        <v>622</v>
      </c>
      <c r="U26" s="183">
        <v>50.9</v>
      </c>
      <c r="V26" s="184">
        <v>51</v>
      </c>
    </row>
    <row r="27" spans="1:22" ht="18" customHeight="1">
      <c r="A27" s="83"/>
      <c r="B27" s="380" t="s">
        <v>2</v>
      </c>
      <c r="C27" s="381"/>
      <c r="D27" s="398">
        <v>2</v>
      </c>
      <c r="E27" s="395">
        <v>50.4</v>
      </c>
      <c r="F27" s="399">
        <v>50.4</v>
      </c>
      <c r="G27" s="400">
        <v>55.7</v>
      </c>
      <c r="H27" s="83"/>
      <c r="I27" s="83"/>
      <c r="J27" s="83"/>
      <c r="K27" s="83"/>
      <c r="L27" s="83"/>
      <c r="M27" s="83"/>
      <c r="N27" s="83"/>
      <c r="O27" s="83"/>
      <c r="T27" s="182" t="s">
        <v>623</v>
      </c>
      <c r="U27" s="183">
        <v>55.7</v>
      </c>
      <c r="V27" s="184">
        <v>50.4</v>
      </c>
    </row>
    <row r="28" spans="1:22" ht="18" customHeight="1">
      <c r="A28" s="83"/>
      <c r="B28" s="1345" t="s">
        <v>410</v>
      </c>
      <c r="C28" s="401" t="s">
        <v>4</v>
      </c>
      <c r="D28" s="398">
        <v>3</v>
      </c>
      <c r="E28" s="395">
        <v>72.900000000000006</v>
      </c>
      <c r="F28" s="399">
        <v>74.099999999999994</v>
      </c>
      <c r="G28" s="400">
        <v>74.2</v>
      </c>
      <c r="H28" s="83"/>
      <c r="I28" s="83"/>
      <c r="J28" s="83"/>
      <c r="K28" s="83"/>
      <c r="L28" s="83"/>
      <c r="M28" s="83"/>
      <c r="N28" s="83"/>
      <c r="O28" s="83"/>
      <c r="T28" s="186" t="s">
        <v>411</v>
      </c>
      <c r="U28" s="183">
        <v>74.2</v>
      </c>
      <c r="V28" s="184">
        <v>72.900000000000006</v>
      </c>
    </row>
    <row r="29" spans="1:22" ht="18" customHeight="1">
      <c r="A29" s="83"/>
      <c r="B29" s="1346"/>
      <c r="C29" s="401" t="s">
        <v>5</v>
      </c>
      <c r="D29" s="398">
        <v>6</v>
      </c>
      <c r="E29" s="395">
        <v>48.8</v>
      </c>
      <c r="F29" s="399">
        <v>46.6</v>
      </c>
      <c r="G29" s="400">
        <v>47.6</v>
      </c>
      <c r="H29" s="83"/>
      <c r="I29" s="83"/>
      <c r="J29" s="83"/>
      <c r="K29" s="83"/>
      <c r="L29" s="83"/>
      <c r="M29" s="83"/>
      <c r="N29" s="83"/>
      <c r="O29" s="83"/>
      <c r="T29" s="186" t="s">
        <v>412</v>
      </c>
      <c r="U29" s="183">
        <v>47.6</v>
      </c>
      <c r="V29" s="184">
        <v>48.8</v>
      </c>
    </row>
    <row r="30" spans="1:22" ht="18" customHeight="1">
      <c r="A30" s="83"/>
      <c r="B30" s="1346"/>
      <c r="C30" s="401" t="s">
        <v>6</v>
      </c>
      <c r="D30" s="398">
        <v>3</v>
      </c>
      <c r="E30" s="395">
        <v>52.5</v>
      </c>
      <c r="F30" s="399">
        <v>52.9</v>
      </c>
      <c r="G30" s="400">
        <v>54.6</v>
      </c>
      <c r="H30" s="83"/>
      <c r="I30" s="83"/>
      <c r="J30" s="83"/>
      <c r="K30" s="83"/>
      <c r="L30" s="83"/>
      <c r="M30" s="83"/>
      <c r="N30" s="83"/>
      <c r="O30" s="83"/>
      <c r="T30" s="182" t="s">
        <v>624</v>
      </c>
      <c r="U30" s="183">
        <v>54.6</v>
      </c>
      <c r="V30" s="184">
        <v>52.5</v>
      </c>
    </row>
    <row r="31" spans="1:22" ht="18" customHeight="1">
      <c r="A31" s="83"/>
      <c r="B31" s="1346"/>
      <c r="C31" s="401" t="s">
        <v>223</v>
      </c>
      <c r="D31" s="398">
        <v>3</v>
      </c>
      <c r="E31" s="395">
        <v>53.3</v>
      </c>
      <c r="F31" s="399">
        <v>52.9</v>
      </c>
      <c r="G31" s="400">
        <v>54.5</v>
      </c>
      <c r="H31" s="83"/>
      <c r="I31" s="83"/>
      <c r="J31" s="83"/>
      <c r="K31" s="83"/>
      <c r="L31" s="83"/>
      <c r="M31" s="83"/>
      <c r="N31" s="83"/>
      <c r="O31" s="83"/>
      <c r="T31" s="182" t="s">
        <v>414</v>
      </c>
      <c r="U31" s="183">
        <v>54.5</v>
      </c>
      <c r="V31" s="184">
        <v>53.3</v>
      </c>
    </row>
    <row r="32" spans="1:22" ht="18" customHeight="1">
      <c r="A32" s="83"/>
      <c r="B32" s="1347"/>
      <c r="C32" s="401" t="s">
        <v>626</v>
      </c>
      <c r="D32" s="398">
        <v>3</v>
      </c>
      <c r="E32" s="395">
        <v>54.3</v>
      </c>
      <c r="F32" s="399">
        <v>53</v>
      </c>
      <c r="G32" s="400">
        <v>53.5</v>
      </c>
      <c r="H32" s="83"/>
      <c r="I32" s="83"/>
      <c r="J32" s="83"/>
      <c r="K32" s="83"/>
      <c r="L32" s="83"/>
      <c r="M32" s="83"/>
      <c r="N32" s="83"/>
      <c r="O32" s="83"/>
      <c r="T32" s="182" t="s">
        <v>627</v>
      </c>
      <c r="U32" s="183">
        <v>53.5</v>
      </c>
      <c r="V32" s="184">
        <v>54.3</v>
      </c>
    </row>
    <row r="33" spans="1:22" ht="18" customHeight="1" thickBot="1">
      <c r="A33" s="83"/>
      <c r="B33" s="402" t="s">
        <v>7</v>
      </c>
      <c r="C33" s="403"/>
      <c r="D33" s="404">
        <v>3</v>
      </c>
      <c r="E33" s="405">
        <v>65.3</v>
      </c>
      <c r="F33" s="406">
        <v>65.900000000000006</v>
      </c>
      <c r="G33" s="407">
        <v>70.400000000000006</v>
      </c>
      <c r="H33" s="83"/>
      <c r="I33" s="83"/>
      <c r="J33" s="83"/>
      <c r="K33" s="83"/>
      <c r="L33" s="83"/>
      <c r="M33" s="83"/>
      <c r="N33" s="83"/>
      <c r="O33" s="83"/>
      <c r="T33" s="187" t="s">
        <v>628</v>
      </c>
      <c r="U33" s="188">
        <v>70.400000000000006</v>
      </c>
      <c r="V33" s="189">
        <v>65.3</v>
      </c>
    </row>
    <row r="34" spans="1:22" ht="18" customHeight="1" thickTop="1" thickBot="1">
      <c r="A34" s="83"/>
      <c r="B34" s="408" t="s">
        <v>8</v>
      </c>
      <c r="C34" s="409"/>
      <c r="D34" s="410">
        <v>25</v>
      </c>
      <c r="E34" s="411">
        <v>55.6</v>
      </c>
      <c r="F34" s="411">
        <v>55.2</v>
      </c>
      <c r="G34" s="412">
        <v>56.8</v>
      </c>
      <c r="H34" s="83"/>
      <c r="I34" s="83"/>
      <c r="J34" s="83"/>
      <c r="K34" s="83"/>
      <c r="L34" s="83"/>
      <c r="M34" s="83"/>
      <c r="N34" s="83"/>
      <c r="O34" s="83"/>
    </row>
    <row r="35" spans="1:22" ht="17.25" customHeight="1">
      <c r="A35" s="83"/>
      <c r="B35" s="1410">
        <v>11</v>
      </c>
      <c r="C35" s="1410"/>
      <c r="D35" s="1410"/>
      <c r="E35" s="1410"/>
      <c r="F35" s="1410"/>
      <c r="G35" s="1410"/>
      <c r="H35" s="1410"/>
      <c r="I35" s="1410"/>
      <c r="J35" s="1410"/>
      <c r="K35" s="83"/>
      <c r="L35" s="83"/>
      <c r="M35" s="83"/>
      <c r="N35" s="83"/>
      <c r="O35" s="83"/>
    </row>
    <row r="36" spans="1:22" ht="13.5" customHeight="1" thickBot="1">
      <c r="A36" s="83"/>
      <c r="B36" s="1411">
        <v>47</v>
      </c>
      <c r="C36" s="1411"/>
      <c r="D36" s="1411"/>
      <c r="E36" s="1411"/>
      <c r="F36" s="1411"/>
      <c r="G36" s="1411"/>
      <c r="H36" s="1411"/>
      <c r="I36" s="1411"/>
      <c r="J36" s="321" t="s">
        <v>629</v>
      </c>
      <c r="K36" s="322"/>
      <c r="L36" s="83"/>
      <c r="M36" s="83"/>
      <c r="N36" s="83"/>
      <c r="O36" s="83"/>
    </row>
    <row r="37" spans="1:22" ht="7.5" customHeight="1">
      <c r="A37" s="83"/>
      <c r="B37" s="1326" t="s">
        <v>366</v>
      </c>
      <c r="C37" s="1327"/>
      <c r="D37" s="1315"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56.8</v>
      </c>
      <c r="E39" s="369">
        <v>46.2</v>
      </c>
      <c r="F39" s="369">
        <v>53.4</v>
      </c>
      <c r="G39" s="369">
        <v>57.7</v>
      </c>
      <c r="H39" s="369">
        <v>58.7</v>
      </c>
      <c r="I39" s="369">
        <v>64.599999999999994</v>
      </c>
      <c r="J39" s="370">
        <v>56.9</v>
      </c>
      <c r="L39" s="83"/>
      <c r="M39" s="83"/>
      <c r="N39" s="83"/>
      <c r="O39" s="83"/>
    </row>
    <row r="40" spans="1:22" ht="18" customHeight="1">
      <c r="A40" s="83"/>
      <c r="B40" s="365"/>
      <c r="C40" s="371" t="s">
        <v>34</v>
      </c>
      <c r="D40" s="368">
        <v>59.4</v>
      </c>
      <c r="E40" s="369">
        <v>48.2</v>
      </c>
      <c r="F40" s="369">
        <v>58.5</v>
      </c>
      <c r="G40" s="369">
        <v>63.1</v>
      </c>
      <c r="H40" s="369">
        <v>58.2</v>
      </c>
      <c r="I40" s="369">
        <v>63.6</v>
      </c>
      <c r="J40" s="370">
        <v>64.3</v>
      </c>
      <c r="L40" s="83"/>
      <c r="M40" s="83"/>
      <c r="N40" s="83"/>
      <c r="O40" s="83"/>
    </row>
    <row r="41" spans="1:22" ht="18" customHeight="1" thickBot="1">
      <c r="A41" s="83"/>
      <c r="B41" s="372"/>
      <c r="C41" s="373" t="s">
        <v>35</v>
      </c>
      <c r="D41" s="374">
        <v>54.5</v>
      </c>
      <c r="E41" s="375">
        <v>44.2</v>
      </c>
      <c r="F41" s="375">
        <v>48.2</v>
      </c>
      <c r="G41" s="375">
        <v>52.7</v>
      </c>
      <c r="H41" s="375">
        <v>59.1</v>
      </c>
      <c r="I41" s="375">
        <v>65.3</v>
      </c>
      <c r="J41" s="376">
        <v>50.4</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417"/>
      <c r="C44" s="418"/>
      <c r="D44" s="1317" t="s">
        <v>275</v>
      </c>
      <c r="E44" s="1317"/>
      <c r="F44" s="1317"/>
      <c r="G44" s="1317"/>
      <c r="H44" s="1317"/>
      <c r="I44" s="1317"/>
      <c r="J44" s="1317"/>
      <c r="K44" s="1348"/>
      <c r="L44" s="378" t="s">
        <v>234</v>
      </c>
      <c r="M44" s="378" t="s">
        <v>707</v>
      </c>
      <c r="N44" s="379" t="s">
        <v>83</v>
      </c>
      <c r="O44" s="83"/>
    </row>
    <row r="45" spans="1:22" ht="18" customHeight="1">
      <c r="A45" s="83"/>
      <c r="B45" s="1318" t="s">
        <v>21</v>
      </c>
      <c r="C45" s="1319"/>
      <c r="D45" s="381" t="s">
        <v>277</v>
      </c>
      <c r="E45" s="381"/>
      <c r="F45" s="381"/>
      <c r="G45" s="381"/>
      <c r="H45" s="381"/>
      <c r="I45" s="381"/>
      <c r="J45" s="381"/>
      <c r="K45" s="381"/>
      <c r="L45" s="382">
        <v>54.9</v>
      </c>
      <c r="M45" s="382">
        <v>51.8</v>
      </c>
      <c r="N45" s="383">
        <v>53.5</v>
      </c>
      <c r="O45" s="83"/>
    </row>
    <row r="46" spans="1:22" ht="18" customHeight="1">
      <c r="A46" s="83"/>
      <c r="B46" s="1320"/>
      <c r="C46" s="1321"/>
      <c r="D46" s="381" t="s">
        <v>278</v>
      </c>
      <c r="E46" s="381"/>
      <c r="F46" s="381"/>
      <c r="G46" s="381"/>
      <c r="H46" s="381"/>
      <c r="I46" s="381"/>
      <c r="J46" s="381"/>
      <c r="K46" s="381"/>
      <c r="L46" s="382">
        <v>72.099999999999994</v>
      </c>
      <c r="M46" s="382">
        <v>73.2</v>
      </c>
      <c r="N46" s="383">
        <v>70.400000000000006</v>
      </c>
      <c r="O46" s="83"/>
    </row>
    <row r="47" spans="1:22" ht="18" customHeight="1">
      <c r="A47" s="83"/>
      <c r="B47" s="1322"/>
      <c r="C47" s="1323"/>
      <c r="D47" s="381" t="s">
        <v>279</v>
      </c>
      <c r="E47" s="381"/>
      <c r="F47" s="381"/>
      <c r="G47" s="381"/>
      <c r="H47" s="381"/>
      <c r="I47" s="381"/>
      <c r="J47" s="381"/>
      <c r="K47" s="381"/>
      <c r="L47" s="382">
        <v>84.5</v>
      </c>
      <c r="M47" s="382">
        <v>83.8</v>
      </c>
      <c r="N47" s="383">
        <v>85.7</v>
      </c>
      <c r="O47" s="83"/>
    </row>
    <row r="48" spans="1:22" ht="18" customHeight="1">
      <c r="A48" s="83"/>
      <c r="B48" s="1318" t="s">
        <v>630</v>
      </c>
      <c r="C48" s="1319"/>
      <c r="D48" s="381" t="s">
        <v>631</v>
      </c>
      <c r="E48" s="381"/>
      <c r="F48" s="381"/>
      <c r="G48" s="381"/>
      <c r="H48" s="381"/>
      <c r="I48" s="381"/>
      <c r="J48" s="381"/>
      <c r="K48" s="381"/>
      <c r="L48" s="382">
        <v>47.4</v>
      </c>
      <c r="M48" s="382">
        <v>49.1</v>
      </c>
      <c r="N48" s="383">
        <v>51.7</v>
      </c>
      <c r="O48" s="83"/>
    </row>
    <row r="49" spans="1:15" ht="18" customHeight="1">
      <c r="A49" s="83"/>
      <c r="B49" s="1322"/>
      <c r="C49" s="1323"/>
      <c r="D49" s="381" t="s">
        <v>282</v>
      </c>
      <c r="E49" s="381"/>
      <c r="F49" s="381"/>
      <c r="G49" s="381"/>
      <c r="H49" s="381"/>
      <c r="I49" s="381"/>
      <c r="J49" s="381"/>
      <c r="K49" s="381"/>
      <c r="L49" s="382">
        <v>35.6</v>
      </c>
      <c r="M49" s="382">
        <v>34.200000000000003</v>
      </c>
      <c r="N49" s="383">
        <v>32.299999999999997</v>
      </c>
      <c r="O49" s="83"/>
    </row>
    <row r="50" spans="1:15" ht="18" customHeight="1">
      <c r="A50" s="83"/>
      <c r="B50" s="1403" t="s">
        <v>283</v>
      </c>
      <c r="C50" s="1404"/>
      <c r="D50" s="381" t="s">
        <v>284</v>
      </c>
      <c r="E50" s="381"/>
      <c r="F50" s="381"/>
      <c r="G50" s="381"/>
      <c r="H50" s="381"/>
      <c r="I50" s="381"/>
      <c r="J50" s="381"/>
      <c r="K50" s="413"/>
      <c r="L50" s="382">
        <v>54.7</v>
      </c>
      <c r="M50" s="382">
        <v>54.8</v>
      </c>
      <c r="N50" s="383">
        <v>49.7</v>
      </c>
      <c r="O50" s="83"/>
    </row>
    <row r="51" spans="1:15" ht="18" customHeight="1">
      <c r="A51" s="83"/>
      <c r="B51" s="1405"/>
      <c r="C51" s="1406"/>
      <c r="D51" s="381" t="s">
        <v>285</v>
      </c>
      <c r="E51" s="381"/>
      <c r="F51" s="381"/>
      <c r="G51" s="381"/>
      <c r="H51" s="381"/>
      <c r="I51" s="381"/>
      <c r="J51" s="381"/>
      <c r="K51" s="413"/>
      <c r="L51" s="382">
        <v>53.6</v>
      </c>
      <c r="M51" s="382">
        <v>54.9</v>
      </c>
      <c r="N51" s="383">
        <v>56.3</v>
      </c>
      <c r="O51" s="83"/>
    </row>
    <row r="52" spans="1:15" ht="18" customHeight="1">
      <c r="A52" s="83"/>
      <c r="B52" s="1405"/>
      <c r="C52" s="1406"/>
      <c r="D52" s="381" t="s">
        <v>286</v>
      </c>
      <c r="E52" s="381"/>
      <c r="F52" s="381"/>
      <c r="G52" s="381"/>
      <c r="H52" s="381"/>
      <c r="I52" s="381"/>
      <c r="J52" s="381"/>
      <c r="K52" s="413"/>
      <c r="L52" s="382">
        <v>63.1</v>
      </c>
      <c r="M52" s="382">
        <v>61.9</v>
      </c>
      <c r="N52" s="383">
        <v>59.3</v>
      </c>
      <c r="O52" s="83"/>
    </row>
    <row r="53" spans="1:15" ht="18" customHeight="1">
      <c r="A53" s="83"/>
      <c r="B53" s="1405"/>
      <c r="C53" s="1406"/>
      <c r="D53" s="381" t="s">
        <v>287</v>
      </c>
      <c r="E53" s="381"/>
      <c r="F53" s="381"/>
      <c r="G53" s="381"/>
      <c r="H53" s="381"/>
      <c r="I53" s="381"/>
      <c r="J53" s="381"/>
      <c r="K53" s="413"/>
      <c r="L53" s="382">
        <v>3.9</v>
      </c>
      <c r="M53" s="382">
        <v>4.5</v>
      </c>
      <c r="N53" s="383">
        <v>4.3</v>
      </c>
      <c r="O53" s="83"/>
    </row>
    <row r="54" spans="1:15" ht="18" customHeight="1">
      <c r="A54" s="83"/>
      <c r="B54" s="1405"/>
      <c r="C54" s="1406"/>
      <c r="D54" s="381" t="s">
        <v>632</v>
      </c>
      <c r="E54" s="381"/>
      <c r="F54" s="381"/>
      <c r="G54" s="381"/>
      <c r="H54" s="381"/>
      <c r="I54" s="381"/>
      <c r="J54" s="381"/>
      <c r="K54" s="413"/>
      <c r="L54" s="382">
        <v>11.4</v>
      </c>
      <c r="M54" s="382">
        <v>13.2</v>
      </c>
      <c r="N54" s="383">
        <v>13</v>
      </c>
      <c r="O54" s="83"/>
    </row>
    <row r="55" spans="1:15" ht="18" customHeight="1">
      <c r="A55" s="83"/>
      <c r="B55" s="1405"/>
      <c r="C55" s="1406"/>
      <c r="D55" s="381" t="s">
        <v>289</v>
      </c>
      <c r="E55" s="381"/>
      <c r="F55" s="381"/>
      <c r="G55" s="381"/>
      <c r="H55" s="381"/>
      <c r="I55" s="381"/>
      <c r="J55" s="381"/>
      <c r="K55" s="413"/>
      <c r="L55" s="382">
        <v>31.6</v>
      </c>
      <c r="M55" s="382">
        <v>25.4</v>
      </c>
      <c r="N55" s="383">
        <v>23</v>
      </c>
      <c r="O55" s="83"/>
    </row>
    <row r="56" spans="1:15" ht="18" customHeight="1">
      <c r="A56" s="83"/>
      <c r="B56" s="1405"/>
      <c r="C56" s="1406"/>
      <c r="D56" s="381" t="s">
        <v>633</v>
      </c>
      <c r="E56" s="381"/>
      <c r="F56" s="381"/>
      <c r="G56" s="381"/>
      <c r="H56" s="381"/>
      <c r="I56" s="381"/>
      <c r="J56" s="381"/>
      <c r="K56" s="413"/>
      <c r="L56" s="382">
        <v>32.200000000000003</v>
      </c>
      <c r="M56" s="382">
        <v>36.6</v>
      </c>
      <c r="N56" s="383">
        <v>36</v>
      </c>
      <c r="O56" s="83"/>
    </row>
    <row r="57" spans="1:15" ht="18" customHeight="1">
      <c r="A57" s="83"/>
      <c r="B57" s="1407"/>
      <c r="C57" s="1408"/>
      <c r="D57" s="381" t="s">
        <v>634</v>
      </c>
      <c r="E57" s="381"/>
      <c r="F57" s="381"/>
      <c r="G57" s="381"/>
      <c r="H57" s="381"/>
      <c r="I57" s="381"/>
      <c r="J57" s="381"/>
      <c r="K57" s="413"/>
      <c r="L57" s="382">
        <v>25.6</v>
      </c>
      <c r="M57" s="382">
        <v>26.4</v>
      </c>
      <c r="N57" s="383">
        <v>14.3</v>
      </c>
      <c r="O57" s="83"/>
    </row>
    <row r="58" spans="1:15" ht="18" customHeight="1">
      <c r="A58" s="83"/>
      <c r="B58" s="1318" t="s">
        <v>424</v>
      </c>
      <c r="C58" s="1319"/>
      <c r="D58" s="414" t="s">
        <v>291</v>
      </c>
      <c r="E58" s="414"/>
      <c r="F58" s="414"/>
      <c r="G58" s="414"/>
      <c r="H58" s="414"/>
      <c r="I58" s="414"/>
      <c r="J58" s="415"/>
      <c r="K58" s="415"/>
      <c r="L58" s="382">
        <v>73.7</v>
      </c>
      <c r="M58" s="382">
        <v>74.099999999999994</v>
      </c>
      <c r="N58" s="383">
        <v>78.3</v>
      </c>
      <c r="O58" s="83"/>
    </row>
    <row r="59" spans="1:15" ht="18" customHeight="1">
      <c r="A59" s="83"/>
      <c r="B59" s="1322"/>
      <c r="C59" s="1323"/>
      <c r="D59" s="401" t="s">
        <v>292</v>
      </c>
      <c r="E59" s="381"/>
      <c r="F59" s="381"/>
      <c r="G59" s="381"/>
      <c r="H59" s="381"/>
      <c r="I59" s="381"/>
      <c r="J59" s="381"/>
      <c r="K59" s="413"/>
      <c r="L59" s="382">
        <v>37.1</v>
      </c>
      <c r="M59" s="382">
        <v>38.700000000000003</v>
      </c>
      <c r="N59" s="383">
        <v>35.700000000000003</v>
      </c>
      <c r="O59" s="83"/>
    </row>
    <row r="60" spans="1:15" ht="18" customHeight="1">
      <c r="A60" s="83"/>
      <c r="B60" s="1318" t="s">
        <v>293</v>
      </c>
      <c r="C60" s="1319"/>
      <c r="D60" s="381" t="s">
        <v>294</v>
      </c>
      <c r="E60" s="381"/>
      <c r="F60" s="381"/>
      <c r="G60" s="381"/>
      <c r="H60" s="381"/>
      <c r="I60" s="381"/>
      <c r="J60" s="381"/>
      <c r="K60" s="413"/>
      <c r="L60" s="382">
        <v>62.4</v>
      </c>
      <c r="M60" s="382">
        <v>64.2</v>
      </c>
      <c r="N60" s="383">
        <v>63</v>
      </c>
      <c r="O60" s="83"/>
    </row>
    <row r="61" spans="1:15" ht="18" customHeight="1">
      <c r="A61" s="83"/>
      <c r="B61" s="1322"/>
      <c r="C61" s="1323"/>
      <c r="D61" s="381" t="s">
        <v>295</v>
      </c>
      <c r="E61" s="381"/>
      <c r="F61" s="381"/>
      <c r="G61" s="381"/>
      <c r="H61" s="381"/>
      <c r="I61" s="381"/>
      <c r="J61" s="381"/>
      <c r="K61" s="413"/>
      <c r="L61" s="382">
        <v>6.6</v>
      </c>
      <c r="M61" s="382">
        <v>6.4</v>
      </c>
      <c r="N61" s="383">
        <v>2.6</v>
      </c>
      <c r="O61" s="83"/>
    </row>
    <row r="62" spans="1:15" ht="18" customHeight="1">
      <c r="A62" s="83"/>
      <c r="B62" s="1318" t="s">
        <v>300</v>
      </c>
      <c r="C62" s="1319"/>
      <c r="D62" s="381" t="s">
        <v>395</v>
      </c>
      <c r="E62" s="381"/>
      <c r="F62" s="381"/>
      <c r="G62" s="381"/>
      <c r="H62" s="381"/>
      <c r="I62" s="381"/>
      <c r="J62" s="381"/>
      <c r="K62" s="413"/>
      <c r="L62" s="382">
        <v>78.599999999999994</v>
      </c>
      <c r="M62" s="382">
        <v>80.099999999999994</v>
      </c>
      <c r="N62" s="383">
        <v>80.400000000000006</v>
      </c>
      <c r="O62" s="83"/>
    </row>
    <row r="63" spans="1:15" ht="18" customHeight="1">
      <c r="A63" s="83"/>
      <c r="B63" s="1320"/>
      <c r="C63" s="1321"/>
      <c r="D63" s="381" t="s">
        <v>302</v>
      </c>
      <c r="E63" s="381"/>
      <c r="F63" s="381"/>
      <c r="G63" s="381"/>
      <c r="H63" s="381"/>
      <c r="I63" s="381"/>
      <c r="J63" s="381"/>
      <c r="K63" s="413"/>
      <c r="L63" s="382">
        <v>47.1</v>
      </c>
      <c r="M63" s="382">
        <v>50.2</v>
      </c>
      <c r="N63" s="383">
        <v>49.6</v>
      </c>
      <c r="O63" s="83"/>
    </row>
    <row r="64" spans="1:15" ht="18" customHeight="1" thickBot="1">
      <c r="A64" s="83"/>
      <c r="B64" s="1343"/>
      <c r="C64" s="1344"/>
      <c r="D64" s="385" t="s">
        <v>303</v>
      </c>
      <c r="E64" s="385"/>
      <c r="F64" s="385"/>
      <c r="G64" s="385"/>
      <c r="H64" s="385"/>
      <c r="I64" s="385"/>
      <c r="J64" s="385"/>
      <c r="K64" s="416"/>
      <c r="L64" s="386">
        <v>15</v>
      </c>
      <c r="M64" s="386">
        <v>16.2</v>
      </c>
      <c r="N64" s="387">
        <v>16.100000000000001</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1736</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217</v>
      </c>
      <c r="E5" s="1409">
        <v>0.86799999999999999</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13.8</v>
      </c>
      <c r="F9" s="369">
        <v>16.100000000000001</v>
      </c>
      <c r="G9" s="369">
        <v>15.2</v>
      </c>
      <c r="H9" s="369">
        <v>19.8</v>
      </c>
      <c r="I9" s="369">
        <v>21.7</v>
      </c>
      <c r="J9" s="370">
        <v>13.4</v>
      </c>
      <c r="K9" s="83"/>
      <c r="L9" s="83"/>
      <c r="M9" s="83"/>
      <c r="N9" s="83"/>
      <c r="O9" s="83"/>
    </row>
    <row r="10" spans="1:15" ht="18" customHeight="1">
      <c r="A10" s="83"/>
      <c r="B10" s="365"/>
      <c r="C10" s="371" t="s">
        <v>34</v>
      </c>
      <c r="D10" s="368">
        <v>47.5</v>
      </c>
      <c r="E10" s="369">
        <v>6.5</v>
      </c>
      <c r="F10" s="369">
        <v>7.8</v>
      </c>
      <c r="G10" s="369">
        <v>7.4</v>
      </c>
      <c r="H10" s="369">
        <v>9.6999999999999993</v>
      </c>
      <c r="I10" s="369">
        <v>9.1999999999999993</v>
      </c>
      <c r="J10" s="370">
        <v>6.9</v>
      </c>
      <c r="K10" s="83"/>
      <c r="L10" s="83"/>
      <c r="M10" s="83"/>
      <c r="N10" s="83"/>
      <c r="O10" s="83"/>
    </row>
    <row r="11" spans="1:15" ht="18" customHeight="1" thickBot="1">
      <c r="A11" s="83"/>
      <c r="B11" s="372"/>
      <c r="C11" s="373" t="s">
        <v>35</v>
      </c>
      <c r="D11" s="374">
        <v>52.5</v>
      </c>
      <c r="E11" s="375">
        <v>7.4</v>
      </c>
      <c r="F11" s="375">
        <v>8.3000000000000007</v>
      </c>
      <c r="G11" s="375">
        <v>7.8</v>
      </c>
      <c r="H11" s="375">
        <v>10.1</v>
      </c>
      <c r="I11" s="375">
        <v>12.4</v>
      </c>
      <c r="J11" s="376">
        <v>6.5</v>
      </c>
      <c r="K11" s="83"/>
      <c r="L11" s="83"/>
      <c r="M11" s="83"/>
      <c r="N11" s="83"/>
      <c r="O11" s="83"/>
    </row>
    <row r="12" spans="1:15" ht="15" customHeight="1" thickBot="1">
      <c r="A12" s="83"/>
      <c r="B12" s="83"/>
      <c r="C12" s="83"/>
      <c r="D12" s="83"/>
      <c r="E12" s="83"/>
      <c r="F12" s="83"/>
      <c r="G12" s="83"/>
      <c r="H12" s="83"/>
      <c r="I12" s="83"/>
      <c r="J12" s="98" t="s">
        <v>710</v>
      </c>
      <c r="K12" s="83"/>
      <c r="L12" s="83"/>
      <c r="M12" s="83"/>
      <c r="N12" s="83"/>
      <c r="O12" s="83"/>
    </row>
    <row r="13" spans="1:15" ht="18" customHeight="1">
      <c r="A13" s="83"/>
      <c r="B13" s="1325" t="s">
        <v>275</v>
      </c>
      <c r="C13" s="1317"/>
      <c r="D13" s="1317"/>
      <c r="E13" s="1317"/>
      <c r="F13" s="377"/>
      <c r="G13" s="377"/>
      <c r="H13" s="378" t="s">
        <v>234</v>
      </c>
      <c r="I13" s="378" t="s">
        <v>707</v>
      </c>
      <c r="J13" s="379" t="s">
        <v>84</v>
      </c>
      <c r="K13" s="83"/>
      <c r="L13" s="83"/>
      <c r="M13" s="83"/>
      <c r="N13" s="83"/>
      <c r="O13" s="83"/>
    </row>
    <row r="14" spans="1:15" ht="18" customHeight="1">
      <c r="A14" s="83"/>
      <c r="B14" s="380" t="s">
        <v>711</v>
      </c>
      <c r="C14" s="381"/>
      <c r="D14" s="381"/>
      <c r="E14" s="381"/>
      <c r="F14" s="381"/>
      <c r="G14" s="381"/>
      <c r="H14" s="382">
        <v>5.9</v>
      </c>
      <c r="I14" s="382">
        <v>7</v>
      </c>
      <c r="J14" s="383">
        <v>5.5</v>
      </c>
      <c r="K14" s="83"/>
      <c r="L14" s="83"/>
      <c r="M14" s="83"/>
      <c r="N14" s="83"/>
      <c r="O14" s="83"/>
    </row>
    <row r="15" spans="1:15" ht="18" customHeight="1">
      <c r="A15" s="83"/>
      <c r="B15" s="380" t="s">
        <v>564</v>
      </c>
      <c r="C15" s="381"/>
      <c r="D15" s="381"/>
      <c r="E15" s="381"/>
      <c r="F15" s="381"/>
      <c r="G15" s="381"/>
      <c r="H15" s="382">
        <v>33.1</v>
      </c>
      <c r="I15" s="382">
        <v>29</v>
      </c>
      <c r="J15" s="383">
        <v>30</v>
      </c>
      <c r="K15" s="83"/>
      <c r="L15" s="83"/>
      <c r="M15" s="83"/>
      <c r="N15" s="83"/>
      <c r="O15" s="83"/>
    </row>
    <row r="16" spans="1:15" ht="18" customHeight="1">
      <c r="A16" s="83"/>
      <c r="B16" s="380" t="s">
        <v>565</v>
      </c>
      <c r="C16" s="381"/>
      <c r="D16" s="381"/>
      <c r="E16" s="381"/>
      <c r="F16" s="381"/>
      <c r="G16" s="381"/>
      <c r="H16" s="382">
        <v>28.5</v>
      </c>
      <c r="I16" s="382">
        <v>24.1</v>
      </c>
      <c r="J16" s="383">
        <v>26.3</v>
      </c>
      <c r="K16" s="83"/>
      <c r="L16" s="83"/>
      <c r="M16" s="83"/>
      <c r="N16" s="83"/>
      <c r="O16" s="83"/>
    </row>
    <row r="17" spans="1:22" ht="18" customHeight="1" thickBot="1">
      <c r="A17" s="83"/>
      <c r="B17" s="384" t="s">
        <v>566</v>
      </c>
      <c r="C17" s="385"/>
      <c r="D17" s="385"/>
      <c r="E17" s="385"/>
      <c r="F17" s="385"/>
      <c r="G17" s="385"/>
      <c r="H17" s="386">
        <v>42.8</v>
      </c>
      <c r="I17" s="386">
        <v>36.700000000000003</v>
      </c>
      <c r="J17" s="387">
        <v>34.1</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710</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707</v>
      </c>
      <c r="G24" s="389"/>
      <c r="H24" s="83"/>
      <c r="I24" s="83"/>
      <c r="J24" s="83"/>
      <c r="K24" s="83"/>
      <c r="L24" s="83"/>
      <c r="M24" s="83"/>
      <c r="N24" s="83"/>
      <c r="O24" s="83"/>
    </row>
    <row r="25" spans="1:22" ht="18" customHeight="1">
      <c r="A25" s="83"/>
      <c r="B25" s="1330"/>
      <c r="C25" s="1331"/>
      <c r="D25" s="1334"/>
      <c r="E25" s="344"/>
      <c r="F25" s="344" t="s">
        <v>621</v>
      </c>
      <c r="G25" s="391" t="s">
        <v>84</v>
      </c>
      <c r="H25" s="83"/>
      <c r="I25" s="83"/>
      <c r="J25" s="83"/>
      <c r="K25" s="83"/>
      <c r="L25" s="83"/>
      <c r="M25" s="83"/>
      <c r="N25" s="83"/>
      <c r="O25" s="83"/>
      <c r="T25" s="179"/>
      <c r="U25" s="180" t="s">
        <v>84</v>
      </c>
      <c r="V25" s="181" t="s">
        <v>234</v>
      </c>
    </row>
    <row r="26" spans="1:22" ht="18" customHeight="1">
      <c r="A26" s="83"/>
      <c r="B26" s="392" t="s">
        <v>1</v>
      </c>
      <c r="C26" s="393"/>
      <c r="D26" s="394">
        <v>2</v>
      </c>
      <c r="E26" s="395">
        <v>51</v>
      </c>
      <c r="F26" s="396">
        <v>52.1</v>
      </c>
      <c r="G26" s="397">
        <v>53</v>
      </c>
      <c r="H26" s="83"/>
      <c r="I26" s="83"/>
      <c r="J26" s="83"/>
      <c r="K26" s="83"/>
      <c r="L26" s="83"/>
      <c r="M26" s="83"/>
      <c r="N26" s="83"/>
      <c r="O26" s="83"/>
      <c r="T26" s="182" t="s">
        <v>622</v>
      </c>
      <c r="U26" s="183">
        <v>53</v>
      </c>
      <c r="V26" s="184">
        <v>51</v>
      </c>
    </row>
    <row r="27" spans="1:22" ht="18" customHeight="1">
      <c r="A27" s="83"/>
      <c r="B27" s="380" t="s">
        <v>2</v>
      </c>
      <c r="C27" s="381"/>
      <c r="D27" s="398">
        <v>2</v>
      </c>
      <c r="E27" s="395">
        <v>50.4</v>
      </c>
      <c r="F27" s="399">
        <v>50.4</v>
      </c>
      <c r="G27" s="400">
        <v>52.3</v>
      </c>
      <c r="H27" s="83"/>
      <c r="I27" s="83"/>
      <c r="J27" s="83"/>
      <c r="K27" s="83"/>
      <c r="L27" s="83"/>
      <c r="M27" s="83"/>
      <c r="N27" s="83"/>
      <c r="O27" s="83"/>
      <c r="T27" s="182" t="s">
        <v>623</v>
      </c>
      <c r="U27" s="183">
        <v>52.3</v>
      </c>
      <c r="V27" s="184">
        <v>50.4</v>
      </c>
    </row>
    <row r="28" spans="1:22" ht="18" customHeight="1">
      <c r="A28" s="83"/>
      <c r="B28" s="1345" t="s">
        <v>410</v>
      </c>
      <c r="C28" s="401" t="s">
        <v>4</v>
      </c>
      <c r="D28" s="398">
        <v>3</v>
      </c>
      <c r="E28" s="395">
        <v>72.900000000000006</v>
      </c>
      <c r="F28" s="399">
        <v>74.099999999999994</v>
      </c>
      <c r="G28" s="400">
        <v>75.3</v>
      </c>
      <c r="H28" s="83"/>
      <c r="I28" s="83"/>
      <c r="J28" s="83"/>
      <c r="K28" s="83"/>
      <c r="L28" s="83"/>
      <c r="M28" s="83"/>
      <c r="N28" s="83"/>
      <c r="O28" s="83"/>
      <c r="T28" s="186" t="s">
        <v>411</v>
      </c>
      <c r="U28" s="183">
        <v>75.3</v>
      </c>
      <c r="V28" s="184">
        <v>72.900000000000006</v>
      </c>
    </row>
    <row r="29" spans="1:22" ht="18" customHeight="1">
      <c r="A29" s="83"/>
      <c r="B29" s="1346"/>
      <c r="C29" s="401" t="s">
        <v>5</v>
      </c>
      <c r="D29" s="398">
        <v>6</v>
      </c>
      <c r="E29" s="395">
        <v>48.8</v>
      </c>
      <c r="F29" s="399">
        <v>46.6</v>
      </c>
      <c r="G29" s="400">
        <v>47.8</v>
      </c>
      <c r="H29" s="83"/>
      <c r="I29" s="83"/>
      <c r="J29" s="83"/>
      <c r="K29" s="83"/>
      <c r="L29" s="83"/>
      <c r="M29" s="83"/>
      <c r="N29" s="83"/>
      <c r="O29" s="83"/>
      <c r="T29" s="186" t="s">
        <v>412</v>
      </c>
      <c r="U29" s="183">
        <v>47.8</v>
      </c>
      <c r="V29" s="184">
        <v>48.8</v>
      </c>
    </row>
    <row r="30" spans="1:22" ht="18" customHeight="1">
      <c r="A30" s="83"/>
      <c r="B30" s="1346"/>
      <c r="C30" s="401" t="s">
        <v>6</v>
      </c>
      <c r="D30" s="398">
        <v>3</v>
      </c>
      <c r="E30" s="395">
        <v>52.5</v>
      </c>
      <c r="F30" s="399">
        <v>52.9</v>
      </c>
      <c r="G30" s="400">
        <v>52.1</v>
      </c>
      <c r="H30" s="83"/>
      <c r="I30" s="83"/>
      <c r="J30" s="83"/>
      <c r="K30" s="83"/>
      <c r="L30" s="83"/>
      <c r="M30" s="83"/>
      <c r="N30" s="83"/>
      <c r="O30" s="83"/>
      <c r="T30" s="182" t="s">
        <v>624</v>
      </c>
      <c r="U30" s="183">
        <v>52.1</v>
      </c>
      <c r="V30" s="184">
        <v>52.5</v>
      </c>
    </row>
    <row r="31" spans="1:22" ht="18" customHeight="1">
      <c r="A31" s="83"/>
      <c r="B31" s="1346"/>
      <c r="C31" s="401" t="s">
        <v>223</v>
      </c>
      <c r="D31" s="398">
        <v>3</v>
      </c>
      <c r="E31" s="395">
        <v>53.3</v>
      </c>
      <c r="F31" s="399">
        <v>52.9</v>
      </c>
      <c r="G31" s="400">
        <v>55.3</v>
      </c>
      <c r="H31" s="83"/>
      <c r="I31" s="83"/>
      <c r="J31" s="83"/>
      <c r="K31" s="83"/>
      <c r="L31" s="83"/>
      <c r="M31" s="83"/>
      <c r="N31" s="83"/>
      <c r="O31" s="83"/>
      <c r="T31" s="182" t="s">
        <v>414</v>
      </c>
      <c r="U31" s="183">
        <v>55.3</v>
      </c>
      <c r="V31" s="184">
        <v>53.3</v>
      </c>
    </row>
    <row r="32" spans="1:22" ht="18" customHeight="1">
      <c r="A32" s="83"/>
      <c r="B32" s="1347"/>
      <c r="C32" s="401" t="s">
        <v>626</v>
      </c>
      <c r="D32" s="398">
        <v>3</v>
      </c>
      <c r="E32" s="395">
        <v>54.3</v>
      </c>
      <c r="F32" s="399">
        <v>53</v>
      </c>
      <c r="G32" s="400">
        <v>50.8</v>
      </c>
      <c r="H32" s="83"/>
      <c r="I32" s="83"/>
      <c r="J32" s="83"/>
      <c r="K32" s="83"/>
      <c r="L32" s="83"/>
      <c r="M32" s="83"/>
      <c r="N32" s="83"/>
      <c r="O32" s="83"/>
      <c r="T32" s="182" t="s">
        <v>627</v>
      </c>
      <c r="U32" s="183">
        <v>50.8</v>
      </c>
      <c r="V32" s="184">
        <v>54.3</v>
      </c>
    </row>
    <row r="33" spans="1:22" ht="18" customHeight="1" thickBot="1">
      <c r="A33" s="83"/>
      <c r="B33" s="402" t="s">
        <v>7</v>
      </c>
      <c r="C33" s="403"/>
      <c r="D33" s="404">
        <v>3</v>
      </c>
      <c r="E33" s="405">
        <v>65.3</v>
      </c>
      <c r="F33" s="406">
        <v>65.900000000000006</v>
      </c>
      <c r="G33" s="407">
        <v>64.7</v>
      </c>
      <c r="H33" s="83"/>
      <c r="I33" s="83"/>
      <c r="J33" s="83"/>
      <c r="K33" s="83"/>
      <c r="L33" s="83"/>
      <c r="M33" s="83"/>
      <c r="N33" s="83"/>
      <c r="O33" s="83"/>
      <c r="T33" s="187" t="s">
        <v>628</v>
      </c>
      <c r="U33" s="188">
        <v>64.7</v>
      </c>
      <c r="V33" s="189">
        <v>65.3</v>
      </c>
    </row>
    <row r="34" spans="1:22" ht="18" customHeight="1" thickTop="1" thickBot="1">
      <c r="A34" s="83"/>
      <c r="B34" s="408" t="s">
        <v>8</v>
      </c>
      <c r="C34" s="409"/>
      <c r="D34" s="410">
        <v>25</v>
      </c>
      <c r="E34" s="411">
        <v>55.6</v>
      </c>
      <c r="F34" s="411">
        <v>55.2</v>
      </c>
      <c r="G34" s="412">
        <v>55.7</v>
      </c>
      <c r="H34" s="83"/>
      <c r="I34" s="83"/>
      <c r="J34" s="83"/>
      <c r="K34" s="83"/>
      <c r="L34" s="83"/>
      <c r="M34" s="83"/>
      <c r="N34" s="83"/>
      <c r="O34" s="83"/>
    </row>
    <row r="35" spans="1:22" ht="17.25" customHeight="1">
      <c r="A35" s="83"/>
      <c r="B35" s="1410">
        <v>25</v>
      </c>
      <c r="C35" s="1410"/>
      <c r="D35" s="1410"/>
      <c r="E35" s="1410"/>
      <c r="F35" s="1410"/>
      <c r="G35" s="1410"/>
      <c r="H35" s="1410"/>
      <c r="I35" s="1410"/>
      <c r="J35" s="1410"/>
      <c r="K35" s="83"/>
      <c r="L35" s="83"/>
      <c r="M35" s="83"/>
      <c r="N35" s="83"/>
      <c r="O35" s="83"/>
    </row>
    <row r="36" spans="1:22" ht="13.5" customHeight="1" thickBot="1">
      <c r="A36" s="83"/>
      <c r="B36" s="1411">
        <v>30</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55.7</v>
      </c>
      <c r="E39" s="369">
        <v>41.2</v>
      </c>
      <c r="F39" s="369">
        <v>43.7</v>
      </c>
      <c r="G39" s="369">
        <v>55.9</v>
      </c>
      <c r="H39" s="369">
        <v>56</v>
      </c>
      <c r="I39" s="369">
        <v>69.099999999999994</v>
      </c>
      <c r="J39" s="370">
        <v>62.8</v>
      </c>
      <c r="L39" s="83"/>
      <c r="M39" s="83"/>
      <c r="N39" s="83"/>
      <c r="O39" s="83"/>
    </row>
    <row r="40" spans="1:22" ht="18" customHeight="1">
      <c r="A40" s="83"/>
      <c r="B40" s="365"/>
      <c r="C40" s="371" t="s">
        <v>34</v>
      </c>
      <c r="D40" s="368">
        <v>57.9</v>
      </c>
      <c r="E40" s="369">
        <v>36</v>
      </c>
      <c r="F40" s="369">
        <v>50.8</v>
      </c>
      <c r="G40" s="369">
        <v>62.3</v>
      </c>
      <c r="H40" s="369">
        <v>54.1</v>
      </c>
      <c r="I40" s="369">
        <v>75.8</v>
      </c>
      <c r="J40" s="370">
        <v>63.5</v>
      </c>
      <c r="L40" s="83"/>
      <c r="M40" s="83"/>
      <c r="N40" s="83"/>
      <c r="O40" s="83"/>
    </row>
    <row r="41" spans="1:22" ht="18" customHeight="1" thickBot="1">
      <c r="A41" s="83"/>
      <c r="B41" s="372"/>
      <c r="C41" s="373" t="s">
        <v>35</v>
      </c>
      <c r="D41" s="374">
        <v>53.6</v>
      </c>
      <c r="E41" s="375">
        <v>45.8</v>
      </c>
      <c r="F41" s="375">
        <v>36.9</v>
      </c>
      <c r="G41" s="375">
        <v>49.9</v>
      </c>
      <c r="H41" s="375">
        <v>57.8</v>
      </c>
      <c r="I41" s="375">
        <v>64.099999999999994</v>
      </c>
      <c r="J41" s="376">
        <v>62</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707</v>
      </c>
      <c r="N44" s="379" t="s">
        <v>84</v>
      </c>
      <c r="O44" s="83"/>
    </row>
    <row r="45" spans="1:22" ht="18" customHeight="1">
      <c r="A45" s="83"/>
      <c r="B45" s="1318" t="s">
        <v>21</v>
      </c>
      <c r="C45" s="1319"/>
      <c r="D45" s="381" t="s">
        <v>277</v>
      </c>
      <c r="E45" s="381"/>
      <c r="F45" s="381"/>
      <c r="G45" s="381"/>
      <c r="H45" s="381"/>
      <c r="I45" s="381"/>
      <c r="J45" s="381"/>
      <c r="K45" s="381"/>
      <c r="L45" s="382">
        <v>54.9</v>
      </c>
      <c r="M45" s="382">
        <v>51.8</v>
      </c>
      <c r="N45" s="383">
        <v>49.3</v>
      </c>
      <c r="O45" s="83"/>
    </row>
    <row r="46" spans="1:22" ht="18" customHeight="1">
      <c r="A46" s="83"/>
      <c r="B46" s="1320"/>
      <c r="C46" s="1321"/>
      <c r="D46" s="381" t="s">
        <v>278</v>
      </c>
      <c r="E46" s="381"/>
      <c r="F46" s="381"/>
      <c r="G46" s="381"/>
      <c r="H46" s="381"/>
      <c r="I46" s="381"/>
      <c r="J46" s="381"/>
      <c r="K46" s="381"/>
      <c r="L46" s="382">
        <v>72.099999999999994</v>
      </c>
      <c r="M46" s="382">
        <v>73.2</v>
      </c>
      <c r="N46" s="383">
        <v>77.400000000000006</v>
      </c>
      <c r="O46" s="83"/>
    </row>
    <row r="47" spans="1:22" ht="18" customHeight="1">
      <c r="A47" s="83"/>
      <c r="B47" s="1322"/>
      <c r="C47" s="1323"/>
      <c r="D47" s="381" t="s">
        <v>279</v>
      </c>
      <c r="E47" s="381"/>
      <c r="F47" s="381"/>
      <c r="G47" s="381"/>
      <c r="H47" s="381"/>
      <c r="I47" s="381"/>
      <c r="J47" s="381"/>
      <c r="K47" s="381"/>
      <c r="L47" s="382">
        <v>84.5</v>
      </c>
      <c r="M47" s="382">
        <v>83.8</v>
      </c>
      <c r="N47" s="383">
        <v>85.3</v>
      </c>
      <c r="O47" s="83"/>
    </row>
    <row r="48" spans="1:22" ht="18" customHeight="1">
      <c r="A48" s="83"/>
      <c r="B48" s="1318" t="s">
        <v>630</v>
      </c>
      <c r="C48" s="1319"/>
      <c r="D48" s="381" t="s">
        <v>631</v>
      </c>
      <c r="E48" s="381"/>
      <c r="F48" s="381"/>
      <c r="G48" s="381"/>
      <c r="H48" s="381"/>
      <c r="I48" s="381"/>
      <c r="J48" s="381"/>
      <c r="K48" s="381"/>
      <c r="L48" s="382">
        <v>47.4</v>
      </c>
      <c r="M48" s="382">
        <v>49.1</v>
      </c>
      <c r="N48" s="383">
        <v>49.3</v>
      </c>
      <c r="O48" s="83"/>
    </row>
    <row r="49" spans="1:15" ht="18" customHeight="1">
      <c r="A49" s="83"/>
      <c r="B49" s="1322"/>
      <c r="C49" s="1323"/>
      <c r="D49" s="381" t="s">
        <v>282</v>
      </c>
      <c r="E49" s="381"/>
      <c r="F49" s="381"/>
      <c r="G49" s="381"/>
      <c r="H49" s="381"/>
      <c r="I49" s="381"/>
      <c r="J49" s="381"/>
      <c r="K49" s="381"/>
      <c r="L49" s="382">
        <v>35.6</v>
      </c>
      <c r="M49" s="382">
        <v>34.200000000000003</v>
      </c>
      <c r="N49" s="383">
        <v>35.700000000000003</v>
      </c>
      <c r="O49" s="83"/>
    </row>
    <row r="50" spans="1:15" ht="18" customHeight="1">
      <c r="A50" s="83"/>
      <c r="B50" s="1403" t="s">
        <v>283</v>
      </c>
      <c r="C50" s="1404"/>
      <c r="D50" s="381" t="s">
        <v>284</v>
      </c>
      <c r="E50" s="381"/>
      <c r="F50" s="381"/>
      <c r="G50" s="381"/>
      <c r="H50" s="381"/>
      <c r="I50" s="381"/>
      <c r="J50" s="381"/>
      <c r="K50" s="413"/>
      <c r="L50" s="382">
        <v>54.7</v>
      </c>
      <c r="M50" s="382">
        <v>54.8</v>
      </c>
      <c r="N50" s="383">
        <v>58.6</v>
      </c>
      <c r="O50" s="83"/>
    </row>
    <row r="51" spans="1:15" ht="18" customHeight="1">
      <c r="A51" s="83"/>
      <c r="B51" s="1405"/>
      <c r="C51" s="1406"/>
      <c r="D51" s="381" t="s">
        <v>285</v>
      </c>
      <c r="E51" s="381"/>
      <c r="F51" s="381"/>
      <c r="G51" s="381"/>
      <c r="H51" s="381"/>
      <c r="I51" s="381"/>
      <c r="J51" s="381"/>
      <c r="K51" s="413"/>
      <c r="L51" s="382">
        <v>53.6</v>
      </c>
      <c r="M51" s="382">
        <v>54.9</v>
      </c>
      <c r="N51" s="383">
        <v>58.6</v>
      </c>
      <c r="O51" s="83"/>
    </row>
    <row r="52" spans="1:15" ht="18" customHeight="1">
      <c r="A52" s="83"/>
      <c r="B52" s="1405"/>
      <c r="C52" s="1406"/>
      <c r="D52" s="381" t="s">
        <v>286</v>
      </c>
      <c r="E52" s="381"/>
      <c r="F52" s="381"/>
      <c r="G52" s="381"/>
      <c r="H52" s="381"/>
      <c r="I52" s="381"/>
      <c r="J52" s="381"/>
      <c r="K52" s="413"/>
      <c r="L52" s="382">
        <v>63.1</v>
      </c>
      <c r="M52" s="382">
        <v>61.9</v>
      </c>
      <c r="N52" s="383">
        <v>62.7</v>
      </c>
      <c r="O52" s="83"/>
    </row>
    <row r="53" spans="1:15" ht="18" customHeight="1">
      <c r="A53" s="83"/>
      <c r="B53" s="1405"/>
      <c r="C53" s="1406"/>
      <c r="D53" s="381" t="s">
        <v>287</v>
      </c>
      <c r="E53" s="381"/>
      <c r="F53" s="381"/>
      <c r="G53" s="381"/>
      <c r="H53" s="381"/>
      <c r="I53" s="381"/>
      <c r="J53" s="381"/>
      <c r="K53" s="413"/>
      <c r="L53" s="382">
        <v>3.9</v>
      </c>
      <c r="M53" s="382">
        <v>4.5</v>
      </c>
      <c r="N53" s="383">
        <v>5.0999999999999996</v>
      </c>
      <c r="O53" s="83"/>
    </row>
    <row r="54" spans="1:15" ht="18" customHeight="1">
      <c r="A54" s="83"/>
      <c r="B54" s="1405"/>
      <c r="C54" s="1406"/>
      <c r="D54" s="381" t="s">
        <v>632</v>
      </c>
      <c r="E54" s="381"/>
      <c r="F54" s="381"/>
      <c r="G54" s="381"/>
      <c r="H54" s="381"/>
      <c r="I54" s="381"/>
      <c r="J54" s="381"/>
      <c r="K54" s="413"/>
      <c r="L54" s="382">
        <v>11.4</v>
      </c>
      <c r="M54" s="382">
        <v>13.2</v>
      </c>
      <c r="N54" s="383">
        <v>16.600000000000001</v>
      </c>
      <c r="O54" s="83"/>
    </row>
    <row r="55" spans="1:15" ht="18" customHeight="1">
      <c r="A55" s="83"/>
      <c r="B55" s="1405"/>
      <c r="C55" s="1406"/>
      <c r="D55" s="381" t="s">
        <v>289</v>
      </c>
      <c r="E55" s="381"/>
      <c r="F55" s="381"/>
      <c r="G55" s="381"/>
      <c r="H55" s="381"/>
      <c r="I55" s="381"/>
      <c r="J55" s="381"/>
      <c r="K55" s="413"/>
      <c r="L55" s="382">
        <v>31.6</v>
      </c>
      <c r="M55" s="382">
        <v>25.4</v>
      </c>
      <c r="N55" s="383">
        <v>28.1</v>
      </c>
      <c r="O55" s="83"/>
    </row>
    <row r="56" spans="1:15" ht="18" customHeight="1">
      <c r="A56" s="83"/>
      <c r="B56" s="1405"/>
      <c r="C56" s="1406"/>
      <c r="D56" s="381" t="s">
        <v>633</v>
      </c>
      <c r="E56" s="381"/>
      <c r="F56" s="381"/>
      <c r="G56" s="381"/>
      <c r="H56" s="381"/>
      <c r="I56" s="381"/>
      <c r="J56" s="381"/>
      <c r="K56" s="413"/>
      <c r="L56" s="382">
        <v>32.200000000000003</v>
      </c>
      <c r="M56" s="382">
        <v>36.6</v>
      </c>
      <c r="N56" s="383">
        <v>31</v>
      </c>
      <c r="O56" s="83"/>
    </row>
    <row r="57" spans="1:15" ht="18" customHeight="1">
      <c r="A57" s="83"/>
      <c r="B57" s="1407"/>
      <c r="C57" s="1408"/>
      <c r="D57" s="381" t="s">
        <v>634</v>
      </c>
      <c r="E57" s="381"/>
      <c r="F57" s="381"/>
      <c r="G57" s="381"/>
      <c r="H57" s="381"/>
      <c r="I57" s="381"/>
      <c r="J57" s="381"/>
      <c r="K57" s="413"/>
      <c r="L57" s="382">
        <v>25.6</v>
      </c>
      <c r="M57" s="382">
        <v>26.4</v>
      </c>
      <c r="N57" s="383">
        <v>22.7</v>
      </c>
      <c r="O57" s="83"/>
    </row>
    <row r="58" spans="1:15" ht="18" customHeight="1">
      <c r="A58" s="83"/>
      <c r="B58" s="1318" t="s">
        <v>424</v>
      </c>
      <c r="C58" s="1319"/>
      <c r="D58" s="414" t="s">
        <v>291</v>
      </c>
      <c r="E58" s="414"/>
      <c r="F58" s="414"/>
      <c r="G58" s="414"/>
      <c r="H58" s="414"/>
      <c r="I58" s="414"/>
      <c r="J58" s="415"/>
      <c r="K58" s="415"/>
      <c r="L58" s="382">
        <v>73.7</v>
      </c>
      <c r="M58" s="382">
        <v>74.099999999999994</v>
      </c>
      <c r="N58" s="383">
        <v>71</v>
      </c>
      <c r="O58" s="83"/>
    </row>
    <row r="59" spans="1:15" ht="18" customHeight="1">
      <c r="A59" s="83"/>
      <c r="B59" s="1322"/>
      <c r="C59" s="1323"/>
      <c r="D59" s="401" t="s">
        <v>292</v>
      </c>
      <c r="E59" s="381"/>
      <c r="F59" s="381"/>
      <c r="G59" s="381"/>
      <c r="H59" s="381"/>
      <c r="I59" s="381"/>
      <c r="J59" s="381"/>
      <c r="K59" s="413"/>
      <c r="L59" s="382">
        <v>37.1</v>
      </c>
      <c r="M59" s="382">
        <v>38.700000000000003</v>
      </c>
      <c r="N59" s="383">
        <v>41.9</v>
      </c>
      <c r="O59" s="83"/>
    </row>
    <row r="60" spans="1:15" ht="18" customHeight="1">
      <c r="A60" s="83"/>
      <c r="B60" s="1318" t="s">
        <v>293</v>
      </c>
      <c r="C60" s="1319"/>
      <c r="D60" s="381" t="s">
        <v>294</v>
      </c>
      <c r="E60" s="381"/>
      <c r="F60" s="381"/>
      <c r="G60" s="381"/>
      <c r="H60" s="381"/>
      <c r="I60" s="381"/>
      <c r="J60" s="381"/>
      <c r="K60" s="413"/>
      <c r="L60" s="382">
        <v>62.4</v>
      </c>
      <c r="M60" s="382">
        <v>64.2</v>
      </c>
      <c r="N60" s="383">
        <v>66.8</v>
      </c>
      <c r="O60" s="83"/>
    </row>
    <row r="61" spans="1:15" ht="18" customHeight="1">
      <c r="A61" s="83"/>
      <c r="B61" s="1322"/>
      <c r="C61" s="1323"/>
      <c r="D61" s="381" t="s">
        <v>295</v>
      </c>
      <c r="E61" s="381"/>
      <c r="F61" s="381"/>
      <c r="G61" s="381"/>
      <c r="H61" s="381"/>
      <c r="I61" s="381"/>
      <c r="J61" s="381"/>
      <c r="K61" s="413"/>
      <c r="L61" s="382">
        <v>6.6</v>
      </c>
      <c r="M61" s="382">
        <v>6.4</v>
      </c>
      <c r="N61" s="383">
        <v>5.5</v>
      </c>
      <c r="O61" s="83"/>
    </row>
    <row r="62" spans="1:15" ht="18" customHeight="1">
      <c r="A62" s="83"/>
      <c r="B62" s="1318" t="s">
        <v>300</v>
      </c>
      <c r="C62" s="1319"/>
      <c r="D62" s="381" t="s">
        <v>395</v>
      </c>
      <c r="E62" s="381"/>
      <c r="F62" s="381"/>
      <c r="G62" s="381"/>
      <c r="H62" s="381"/>
      <c r="I62" s="381"/>
      <c r="J62" s="381"/>
      <c r="K62" s="413"/>
      <c r="L62" s="382">
        <v>78.599999999999994</v>
      </c>
      <c r="M62" s="382">
        <v>80.099999999999994</v>
      </c>
      <c r="N62" s="383">
        <v>82</v>
      </c>
      <c r="O62" s="83"/>
    </row>
    <row r="63" spans="1:15" ht="18" customHeight="1">
      <c r="A63" s="83"/>
      <c r="B63" s="1320"/>
      <c r="C63" s="1321"/>
      <c r="D63" s="381" t="s">
        <v>302</v>
      </c>
      <c r="E63" s="381"/>
      <c r="F63" s="381"/>
      <c r="G63" s="381"/>
      <c r="H63" s="381"/>
      <c r="I63" s="381"/>
      <c r="J63" s="381"/>
      <c r="K63" s="413"/>
      <c r="L63" s="382">
        <v>47.1</v>
      </c>
      <c r="M63" s="382">
        <v>50.2</v>
      </c>
      <c r="N63" s="383">
        <v>48.4</v>
      </c>
      <c r="O63" s="83"/>
    </row>
    <row r="64" spans="1:15" ht="18" customHeight="1" thickBot="1">
      <c r="A64" s="83"/>
      <c r="B64" s="1343"/>
      <c r="C64" s="1344"/>
      <c r="D64" s="385" t="s">
        <v>303</v>
      </c>
      <c r="E64" s="385"/>
      <c r="F64" s="385"/>
      <c r="G64" s="385"/>
      <c r="H64" s="385"/>
      <c r="I64" s="385"/>
      <c r="J64" s="385"/>
      <c r="K64" s="416"/>
      <c r="L64" s="386">
        <v>15</v>
      </c>
      <c r="M64" s="386">
        <v>16.2</v>
      </c>
      <c r="N64" s="387">
        <v>13.8</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1737</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324</v>
      </c>
      <c r="E5" s="1409">
        <v>1.2959999999999998</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15.1</v>
      </c>
      <c r="F9" s="369">
        <v>15.4</v>
      </c>
      <c r="G9" s="369">
        <v>15.4</v>
      </c>
      <c r="H9" s="369">
        <v>20.100000000000001</v>
      </c>
      <c r="I9" s="369">
        <v>21.6</v>
      </c>
      <c r="J9" s="370">
        <v>12.3</v>
      </c>
      <c r="K9" s="83"/>
      <c r="L9" s="83"/>
      <c r="M9" s="83"/>
      <c r="N9" s="83"/>
      <c r="O9" s="83"/>
    </row>
    <row r="10" spans="1:15" ht="18" customHeight="1">
      <c r="A10" s="83"/>
      <c r="B10" s="365"/>
      <c r="C10" s="371" t="s">
        <v>34</v>
      </c>
      <c r="D10" s="368">
        <v>47.5</v>
      </c>
      <c r="E10" s="369">
        <v>7.1</v>
      </c>
      <c r="F10" s="369">
        <v>7.4</v>
      </c>
      <c r="G10" s="369">
        <v>7.4</v>
      </c>
      <c r="H10" s="369">
        <v>9.9</v>
      </c>
      <c r="I10" s="369">
        <v>9</v>
      </c>
      <c r="J10" s="370">
        <v>6.8</v>
      </c>
      <c r="K10" s="83"/>
      <c r="L10" s="83"/>
      <c r="M10" s="83"/>
      <c r="N10" s="83"/>
      <c r="O10" s="83"/>
    </row>
    <row r="11" spans="1:15" ht="18" customHeight="1" thickBot="1">
      <c r="A11" s="83"/>
      <c r="B11" s="372"/>
      <c r="C11" s="373" t="s">
        <v>35</v>
      </c>
      <c r="D11" s="374">
        <v>52.5</v>
      </c>
      <c r="E11" s="375">
        <v>8</v>
      </c>
      <c r="F11" s="375">
        <v>8</v>
      </c>
      <c r="G11" s="375">
        <v>8</v>
      </c>
      <c r="H11" s="375">
        <v>10.199999999999999</v>
      </c>
      <c r="I11" s="375">
        <v>12.7</v>
      </c>
      <c r="J11" s="376">
        <v>5.6</v>
      </c>
      <c r="K11" s="83"/>
      <c r="L11" s="83"/>
      <c r="M11" s="83"/>
      <c r="N11" s="83"/>
      <c r="O11" s="83"/>
    </row>
    <row r="12" spans="1:15" ht="15" customHeight="1" thickBot="1">
      <c r="A12" s="83"/>
      <c r="B12" s="83"/>
      <c r="C12" s="83"/>
      <c r="D12" s="83"/>
      <c r="E12" s="83"/>
      <c r="F12" s="83"/>
      <c r="G12" s="83"/>
      <c r="H12" s="83"/>
      <c r="I12" s="83"/>
      <c r="J12" s="98" t="s">
        <v>712</v>
      </c>
      <c r="K12" s="83"/>
      <c r="L12" s="83"/>
      <c r="M12" s="83"/>
      <c r="N12" s="83"/>
      <c r="O12" s="83"/>
    </row>
    <row r="13" spans="1:15" ht="18" customHeight="1">
      <c r="A13" s="83"/>
      <c r="B13" s="1325" t="s">
        <v>275</v>
      </c>
      <c r="C13" s="1317"/>
      <c r="D13" s="1317"/>
      <c r="E13" s="1317"/>
      <c r="F13" s="377"/>
      <c r="G13" s="377"/>
      <c r="H13" s="378" t="s">
        <v>234</v>
      </c>
      <c r="I13" s="378" t="s">
        <v>707</v>
      </c>
      <c r="J13" s="379" t="s">
        <v>85</v>
      </c>
      <c r="K13" s="83"/>
      <c r="L13" s="83"/>
      <c r="M13" s="83"/>
      <c r="N13" s="83"/>
      <c r="O13" s="83"/>
    </row>
    <row r="14" spans="1:15" ht="18" customHeight="1">
      <c r="A14" s="83"/>
      <c r="B14" s="380" t="s">
        <v>713</v>
      </c>
      <c r="C14" s="381"/>
      <c r="D14" s="381"/>
      <c r="E14" s="381"/>
      <c r="F14" s="381"/>
      <c r="G14" s="381"/>
      <c r="H14" s="382">
        <v>5.9</v>
      </c>
      <c r="I14" s="382">
        <v>7</v>
      </c>
      <c r="J14" s="383">
        <v>8.6</v>
      </c>
      <c r="K14" s="83"/>
      <c r="L14" s="83"/>
      <c r="M14" s="83"/>
      <c r="N14" s="83"/>
      <c r="O14" s="83"/>
    </row>
    <row r="15" spans="1:15" ht="18" customHeight="1">
      <c r="A15" s="83"/>
      <c r="B15" s="380" t="s">
        <v>564</v>
      </c>
      <c r="C15" s="381"/>
      <c r="D15" s="381"/>
      <c r="E15" s="381"/>
      <c r="F15" s="381"/>
      <c r="G15" s="381"/>
      <c r="H15" s="382">
        <v>33.1</v>
      </c>
      <c r="I15" s="382">
        <v>29</v>
      </c>
      <c r="J15" s="383">
        <v>26.2</v>
      </c>
      <c r="K15" s="83"/>
      <c r="L15" s="83"/>
      <c r="M15" s="83"/>
      <c r="N15" s="83"/>
      <c r="O15" s="83"/>
    </row>
    <row r="16" spans="1:15" ht="18" customHeight="1">
      <c r="A16" s="83"/>
      <c r="B16" s="380" t="s">
        <v>565</v>
      </c>
      <c r="C16" s="381"/>
      <c r="D16" s="381"/>
      <c r="E16" s="381"/>
      <c r="F16" s="381"/>
      <c r="G16" s="381"/>
      <c r="H16" s="382">
        <v>28.5</v>
      </c>
      <c r="I16" s="382">
        <v>24.1</v>
      </c>
      <c r="J16" s="383">
        <v>25.9</v>
      </c>
      <c r="K16" s="83"/>
      <c r="L16" s="83"/>
      <c r="M16" s="83"/>
      <c r="N16" s="83"/>
      <c r="O16" s="83"/>
    </row>
    <row r="17" spans="1:22" ht="18" customHeight="1" thickBot="1">
      <c r="A17" s="83"/>
      <c r="B17" s="384" t="s">
        <v>566</v>
      </c>
      <c r="C17" s="385"/>
      <c r="D17" s="385"/>
      <c r="E17" s="385"/>
      <c r="F17" s="385"/>
      <c r="G17" s="385"/>
      <c r="H17" s="386">
        <v>42.8</v>
      </c>
      <c r="I17" s="386">
        <v>36.700000000000003</v>
      </c>
      <c r="J17" s="387">
        <v>35.799999999999997</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712</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707</v>
      </c>
      <c r="G24" s="389"/>
      <c r="H24" s="83"/>
      <c r="I24" s="83"/>
      <c r="J24" s="83"/>
      <c r="K24" s="83"/>
      <c r="L24" s="83"/>
      <c r="M24" s="83"/>
      <c r="N24" s="83"/>
      <c r="O24" s="83"/>
    </row>
    <row r="25" spans="1:22" ht="18" customHeight="1">
      <c r="A25" s="83"/>
      <c r="B25" s="1330"/>
      <c r="C25" s="1331"/>
      <c r="D25" s="1334"/>
      <c r="E25" s="344"/>
      <c r="F25" s="344" t="s">
        <v>621</v>
      </c>
      <c r="G25" s="391" t="s">
        <v>85</v>
      </c>
      <c r="H25" s="83"/>
      <c r="I25" s="83"/>
      <c r="J25" s="83"/>
      <c r="K25" s="83"/>
      <c r="L25" s="83"/>
      <c r="M25" s="83"/>
      <c r="N25" s="83"/>
      <c r="O25" s="83"/>
      <c r="T25" s="179"/>
      <c r="U25" s="180" t="s">
        <v>85</v>
      </c>
      <c r="V25" s="181" t="s">
        <v>234</v>
      </c>
    </row>
    <row r="26" spans="1:22" ht="18" customHeight="1">
      <c r="A26" s="83"/>
      <c r="B26" s="392" t="s">
        <v>1</v>
      </c>
      <c r="C26" s="393"/>
      <c r="D26" s="394">
        <v>2</v>
      </c>
      <c r="E26" s="395">
        <v>51</v>
      </c>
      <c r="F26" s="396">
        <v>52.1</v>
      </c>
      <c r="G26" s="397">
        <v>51.7</v>
      </c>
      <c r="H26" s="83"/>
      <c r="I26" s="83"/>
      <c r="J26" s="83"/>
      <c r="K26" s="83"/>
      <c r="L26" s="83"/>
      <c r="M26" s="83"/>
      <c r="N26" s="83"/>
      <c r="O26" s="83"/>
      <c r="T26" s="182" t="s">
        <v>622</v>
      </c>
      <c r="U26" s="183">
        <v>51.7</v>
      </c>
      <c r="V26" s="184">
        <v>51</v>
      </c>
    </row>
    <row r="27" spans="1:22" ht="18" customHeight="1">
      <c r="A27" s="83"/>
      <c r="B27" s="380" t="s">
        <v>2</v>
      </c>
      <c r="C27" s="381"/>
      <c r="D27" s="398">
        <v>2</v>
      </c>
      <c r="E27" s="395">
        <v>50.4</v>
      </c>
      <c r="F27" s="399">
        <v>50.4</v>
      </c>
      <c r="G27" s="400">
        <v>55.2</v>
      </c>
      <c r="H27" s="83"/>
      <c r="I27" s="83"/>
      <c r="J27" s="83"/>
      <c r="K27" s="83"/>
      <c r="L27" s="83"/>
      <c r="M27" s="83"/>
      <c r="N27" s="83"/>
      <c r="O27" s="83"/>
      <c r="T27" s="182" t="s">
        <v>623</v>
      </c>
      <c r="U27" s="183">
        <v>55.2</v>
      </c>
      <c r="V27" s="184">
        <v>50.4</v>
      </c>
    </row>
    <row r="28" spans="1:22" ht="18" customHeight="1">
      <c r="A28" s="83"/>
      <c r="B28" s="1345" t="s">
        <v>410</v>
      </c>
      <c r="C28" s="401" t="s">
        <v>4</v>
      </c>
      <c r="D28" s="398">
        <v>3</v>
      </c>
      <c r="E28" s="395">
        <v>72.900000000000006</v>
      </c>
      <c r="F28" s="399">
        <v>74.099999999999994</v>
      </c>
      <c r="G28" s="400">
        <v>76</v>
      </c>
      <c r="H28" s="83"/>
      <c r="I28" s="83"/>
      <c r="J28" s="83"/>
      <c r="K28" s="83"/>
      <c r="L28" s="83"/>
      <c r="M28" s="83"/>
      <c r="N28" s="83"/>
      <c r="O28" s="83"/>
      <c r="T28" s="186" t="s">
        <v>411</v>
      </c>
      <c r="U28" s="183">
        <v>76</v>
      </c>
      <c r="V28" s="184">
        <v>72.900000000000006</v>
      </c>
    </row>
    <row r="29" spans="1:22" ht="18" customHeight="1">
      <c r="A29" s="83"/>
      <c r="B29" s="1346"/>
      <c r="C29" s="401" t="s">
        <v>5</v>
      </c>
      <c r="D29" s="398">
        <v>6</v>
      </c>
      <c r="E29" s="395">
        <v>48.8</v>
      </c>
      <c r="F29" s="399">
        <v>46.6</v>
      </c>
      <c r="G29" s="400">
        <v>49.5</v>
      </c>
      <c r="H29" s="83"/>
      <c r="I29" s="83"/>
      <c r="J29" s="83"/>
      <c r="K29" s="83"/>
      <c r="L29" s="83"/>
      <c r="M29" s="83"/>
      <c r="N29" s="83"/>
      <c r="O29" s="83"/>
      <c r="T29" s="186" t="s">
        <v>412</v>
      </c>
      <c r="U29" s="183">
        <v>49.5</v>
      </c>
      <c r="V29" s="184">
        <v>48.8</v>
      </c>
    </row>
    <row r="30" spans="1:22" ht="18" customHeight="1">
      <c r="A30" s="83"/>
      <c r="B30" s="1346"/>
      <c r="C30" s="401" t="s">
        <v>6</v>
      </c>
      <c r="D30" s="398">
        <v>3</v>
      </c>
      <c r="E30" s="395">
        <v>52.5</v>
      </c>
      <c r="F30" s="399">
        <v>52.9</v>
      </c>
      <c r="G30" s="400">
        <v>55.9</v>
      </c>
      <c r="H30" s="83"/>
      <c r="I30" s="83"/>
      <c r="J30" s="83"/>
      <c r="K30" s="83"/>
      <c r="L30" s="83"/>
      <c r="M30" s="83"/>
      <c r="N30" s="83"/>
      <c r="O30" s="83"/>
      <c r="T30" s="182" t="s">
        <v>624</v>
      </c>
      <c r="U30" s="183">
        <v>55.9</v>
      </c>
      <c r="V30" s="184">
        <v>52.5</v>
      </c>
    </row>
    <row r="31" spans="1:22" ht="18" customHeight="1">
      <c r="A31" s="83"/>
      <c r="B31" s="1346"/>
      <c r="C31" s="401" t="s">
        <v>223</v>
      </c>
      <c r="D31" s="398">
        <v>3</v>
      </c>
      <c r="E31" s="395">
        <v>53.3</v>
      </c>
      <c r="F31" s="399">
        <v>52.9</v>
      </c>
      <c r="G31" s="400">
        <v>56.8</v>
      </c>
      <c r="H31" s="83"/>
      <c r="I31" s="83"/>
      <c r="J31" s="83"/>
      <c r="K31" s="83"/>
      <c r="L31" s="83"/>
      <c r="M31" s="83"/>
      <c r="N31" s="83"/>
      <c r="O31" s="83"/>
      <c r="T31" s="182" t="s">
        <v>414</v>
      </c>
      <c r="U31" s="183">
        <v>56.8</v>
      </c>
      <c r="V31" s="184">
        <v>53.3</v>
      </c>
    </row>
    <row r="32" spans="1:22" ht="18" customHeight="1">
      <c r="A32" s="83"/>
      <c r="B32" s="1347"/>
      <c r="C32" s="401" t="s">
        <v>626</v>
      </c>
      <c r="D32" s="398">
        <v>3</v>
      </c>
      <c r="E32" s="395">
        <v>54.3</v>
      </c>
      <c r="F32" s="399">
        <v>53</v>
      </c>
      <c r="G32" s="400">
        <v>55.6</v>
      </c>
      <c r="H32" s="83"/>
      <c r="I32" s="83"/>
      <c r="J32" s="83"/>
      <c r="K32" s="83"/>
      <c r="L32" s="83"/>
      <c r="M32" s="83"/>
      <c r="N32" s="83"/>
      <c r="O32" s="83"/>
      <c r="T32" s="182" t="s">
        <v>627</v>
      </c>
      <c r="U32" s="183">
        <v>55.6</v>
      </c>
      <c r="V32" s="184">
        <v>54.3</v>
      </c>
    </row>
    <row r="33" spans="1:22" ht="18" customHeight="1" thickBot="1">
      <c r="A33" s="83"/>
      <c r="B33" s="402" t="s">
        <v>7</v>
      </c>
      <c r="C33" s="403"/>
      <c r="D33" s="404">
        <v>3</v>
      </c>
      <c r="E33" s="405">
        <v>65.3</v>
      </c>
      <c r="F33" s="406">
        <v>65.900000000000006</v>
      </c>
      <c r="G33" s="407">
        <v>67.8</v>
      </c>
      <c r="H33" s="83"/>
      <c r="I33" s="83"/>
      <c r="J33" s="83"/>
      <c r="K33" s="83"/>
      <c r="L33" s="83"/>
      <c r="M33" s="83"/>
      <c r="N33" s="83"/>
      <c r="O33" s="83"/>
      <c r="T33" s="187" t="s">
        <v>628</v>
      </c>
      <c r="U33" s="188">
        <v>67.8</v>
      </c>
      <c r="V33" s="189">
        <v>65.3</v>
      </c>
    </row>
    <row r="34" spans="1:22" ht="18" customHeight="1" thickTop="1" thickBot="1">
      <c r="A34" s="83"/>
      <c r="B34" s="408" t="s">
        <v>8</v>
      </c>
      <c r="C34" s="409"/>
      <c r="D34" s="410">
        <v>25</v>
      </c>
      <c r="E34" s="411">
        <v>55.6</v>
      </c>
      <c r="F34" s="411">
        <v>55.2</v>
      </c>
      <c r="G34" s="412">
        <v>57.9</v>
      </c>
      <c r="H34" s="83"/>
      <c r="I34" s="83"/>
      <c r="J34" s="83"/>
      <c r="K34" s="83"/>
      <c r="L34" s="83"/>
      <c r="M34" s="83"/>
      <c r="N34" s="83"/>
      <c r="O34" s="83"/>
    </row>
    <row r="35" spans="1:22" ht="17.25" customHeight="1">
      <c r="A35" s="83"/>
      <c r="B35" s="1410">
        <v>5</v>
      </c>
      <c r="C35" s="1410"/>
      <c r="D35" s="1410"/>
      <c r="E35" s="1410"/>
      <c r="F35" s="1410"/>
      <c r="G35" s="1410"/>
      <c r="H35" s="1410"/>
      <c r="I35" s="1410"/>
      <c r="J35" s="1410"/>
      <c r="K35" s="83"/>
      <c r="L35" s="83"/>
      <c r="M35" s="83"/>
      <c r="N35" s="83"/>
      <c r="O35" s="83"/>
    </row>
    <row r="36" spans="1:22" ht="13.5" customHeight="1" thickBot="1">
      <c r="A36" s="83"/>
      <c r="B36" s="1411">
        <v>26</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57.9</v>
      </c>
      <c r="E39" s="369">
        <v>45.1</v>
      </c>
      <c r="F39" s="369">
        <v>52.2</v>
      </c>
      <c r="G39" s="369">
        <v>55.5</v>
      </c>
      <c r="H39" s="369">
        <v>61.9</v>
      </c>
      <c r="I39" s="369">
        <v>65.900000000000006</v>
      </c>
      <c r="J39" s="370">
        <v>63.1</v>
      </c>
      <c r="L39" s="83"/>
      <c r="M39" s="83"/>
      <c r="N39" s="83"/>
      <c r="O39" s="83"/>
    </row>
    <row r="40" spans="1:22" ht="18" customHeight="1">
      <c r="A40" s="83"/>
      <c r="B40" s="365"/>
      <c r="C40" s="371" t="s">
        <v>34</v>
      </c>
      <c r="D40" s="368">
        <v>59.4</v>
      </c>
      <c r="E40" s="369">
        <v>41.6</v>
      </c>
      <c r="F40" s="369">
        <v>53.8</v>
      </c>
      <c r="G40" s="369">
        <v>56.7</v>
      </c>
      <c r="H40" s="369">
        <v>59.6</v>
      </c>
      <c r="I40" s="369">
        <v>72.8</v>
      </c>
      <c r="J40" s="370">
        <v>69.099999999999994</v>
      </c>
      <c r="L40" s="83"/>
      <c r="M40" s="83"/>
      <c r="N40" s="83"/>
      <c r="O40" s="83"/>
    </row>
    <row r="41" spans="1:22" ht="18" customHeight="1" thickBot="1">
      <c r="A41" s="83"/>
      <c r="B41" s="372"/>
      <c r="C41" s="373" t="s">
        <v>35</v>
      </c>
      <c r="D41" s="374">
        <v>56.5</v>
      </c>
      <c r="E41" s="375">
        <v>48.2</v>
      </c>
      <c r="F41" s="375">
        <v>50.8</v>
      </c>
      <c r="G41" s="375">
        <v>54.5</v>
      </c>
      <c r="H41" s="375">
        <v>64.099999999999994</v>
      </c>
      <c r="I41" s="375">
        <v>61</v>
      </c>
      <c r="J41" s="376">
        <v>55.8</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707</v>
      </c>
      <c r="N44" s="379" t="s">
        <v>85</v>
      </c>
      <c r="O44" s="83"/>
    </row>
    <row r="45" spans="1:22" ht="18" customHeight="1">
      <c r="A45" s="83"/>
      <c r="B45" s="1318" t="s">
        <v>21</v>
      </c>
      <c r="C45" s="1319"/>
      <c r="D45" s="381" t="s">
        <v>277</v>
      </c>
      <c r="E45" s="381"/>
      <c r="F45" s="381"/>
      <c r="G45" s="381"/>
      <c r="H45" s="381"/>
      <c r="I45" s="381"/>
      <c r="J45" s="381"/>
      <c r="K45" s="381"/>
      <c r="L45" s="382">
        <v>54.9</v>
      </c>
      <c r="M45" s="382">
        <v>51.8</v>
      </c>
      <c r="N45" s="383">
        <v>56.2</v>
      </c>
      <c r="O45" s="83"/>
    </row>
    <row r="46" spans="1:22" ht="18" customHeight="1">
      <c r="A46" s="83"/>
      <c r="B46" s="1320"/>
      <c r="C46" s="1321"/>
      <c r="D46" s="381" t="s">
        <v>278</v>
      </c>
      <c r="E46" s="381"/>
      <c r="F46" s="381"/>
      <c r="G46" s="381"/>
      <c r="H46" s="381"/>
      <c r="I46" s="381"/>
      <c r="J46" s="381"/>
      <c r="K46" s="381"/>
      <c r="L46" s="382">
        <v>72.099999999999994</v>
      </c>
      <c r="M46" s="382">
        <v>73.2</v>
      </c>
      <c r="N46" s="383">
        <v>75.900000000000006</v>
      </c>
      <c r="O46" s="83"/>
    </row>
    <row r="47" spans="1:22" ht="18" customHeight="1">
      <c r="A47" s="83"/>
      <c r="B47" s="1322"/>
      <c r="C47" s="1323"/>
      <c r="D47" s="381" t="s">
        <v>279</v>
      </c>
      <c r="E47" s="381"/>
      <c r="F47" s="381"/>
      <c r="G47" s="381"/>
      <c r="H47" s="381"/>
      <c r="I47" s="381"/>
      <c r="J47" s="381"/>
      <c r="K47" s="381"/>
      <c r="L47" s="382">
        <v>84.5</v>
      </c>
      <c r="M47" s="382">
        <v>83.8</v>
      </c>
      <c r="N47" s="383">
        <v>83.3</v>
      </c>
      <c r="O47" s="83"/>
    </row>
    <row r="48" spans="1:22" ht="18" customHeight="1">
      <c r="A48" s="83"/>
      <c r="B48" s="1318" t="s">
        <v>630</v>
      </c>
      <c r="C48" s="1319"/>
      <c r="D48" s="381" t="s">
        <v>631</v>
      </c>
      <c r="E48" s="381"/>
      <c r="F48" s="381"/>
      <c r="G48" s="381"/>
      <c r="H48" s="381"/>
      <c r="I48" s="381"/>
      <c r="J48" s="381"/>
      <c r="K48" s="381"/>
      <c r="L48" s="382">
        <v>47.4</v>
      </c>
      <c r="M48" s="382">
        <v>49.1</v>
      </c>
      <c r="N48" s="383">
        <v>50</v>
      </c>
      <c r="O48" s="83"/>
    </row>
    <row r="49" spans="1:15" ht="18" customHeight="1">
      <c r="A49" s="83"/>
      <c r="B49" s="1322"/>
      <c r="C49" s="1323"/>
      <c r="D49" s="381" t="s">
        <v>282</v>
      </c>
      <c r="E49" s="381"/>
      <c r="F49" s="381"/>
      <c r="G49" s="381"/>
      <c r="H49" s="381"/>
      <c r="I49" s="381"/>
      <c r="J49" s="381"/>
      <c r="K49" s="381"/>
      <c r="L49" s="382">
        <v>35.6</v>
      </c>
      <c r="M49" s="382">
        <v>34.200000000000003</v>
      </c>
      <c r="N49" s="383">
        <v>31.1</v>
      </c>
      <c r="O49" s="83"/>
    </row>
    <row r="50" spans="1:15" ht="18" customHeight="1">
      <c r="A50" s="83"/>
      <c r="B50" s="1403" t="s">
        <v>283</v>
      </c>
      <c r="C50" s="1404"/>
      <c r="D50" s="381" t="s">
        <v>284</v>
      </c>
      <c r="E50" s="381"/>
      <c r="F50" s="381"/>
      <c r="G50" s="381"/>
      <c r="H50" s="381"/>
      <c r="I50" s="381"/>
      <c r="J50" s="381"/>
      <c r="K50" s="413"/>
      <c r="L50" s="382">
        <v>54.7</v>
      </c>
      <c r="M50" s="382">
        <v>54.8</v>
      </c>
      <c r="N50" s="383">
        <v>59.1</v>
      </c>
      <c r="O50" s="83"/>
    </row>
    <row r="51" spans="1:15" ht="18" customHeight="1">
      <c r="A51" s="83"/>
      <c r="B51" s="1405"/>
      <c r="C51" s="1406"/>
      <c r="D51" s="381" t="s">
        <v>285</v>
      </c>
      <c r="E51" s="381"/>
      <c r="F51" s="381"/>
      <c r="G51" s="381"/>
      <c r="H51" s="381"/>
      <c r="I51" s="381"/>
      <c r="J51" s="381"/>
      <c r="K51" s="413"/>
      <c r="L51" s="382">
        <v>53.6</v>
      </c>
      <c r="M51" s="382">
        <v>54.9</v>
      </c>
      <c r="N51" s="383">
        <v>57.5</v>
      </c>
      <c r="O51" s="83"/>
    </row>
    <row r="52" spans="1:15" ht="18" customHeight="1">
      <c r="A52" s="83"/>
      <c r="B52" s="1405"/>
      <c r="C52" s="1406"/>
      <c r="D52" s="381" t="s">
        <v>286</v>
      </c>
      <c r="E52" s="381"/>
      <c r="F52" s="381"/>
      <c r="G52" s="381"/>
      <c r="H52" s="381"/>
      <c r="I52" s="381"/>
      <c r="J52" s="381"/>
      <c r="K52" s="413"/>
      <c r="L52" s="382">
        <v>63.1</v>
      </c>
      <c r="M52" s="382">
        <v>61.9</v>
      </c>
      <c r="N52" s="383">
        <v>68.400000000000006</v>
      </c>
      <c r="O52" s="83"/>
    </row>
    <row r="53" spans="1:15" ht="18" customHeight="1">
      <c r="A53" s="83"/>
      <c r="B53" s="1405"/>
      <c r="C53" s="1406"/>
      <c r="D53" s="381" t="s">
        <v>287</v>
      </c>
      <c r="E53" s="381"/>
      <c r="F53" s="381"/>
      <c r="G53" s="381"/>
      <c r="H53" s="381"/>
      <c r="I53" s="381"/>
      <c r="J53" s="381"/>
      <c r="K53" s="413"/>
      <c r="L53" s="382">
        <v>3.9</v>
      </c>
      <c r="M53" s="382">
        <v>4.5</v>
      </c>
      <c r="N53" s="383">
        <v>3.7</v>
      </c>
      <c r="O53" s="83"/>
    </row>
    <row r="54" spans="1:15" ht="18" customHeight="1">
      <c r="A54" s="83"/>
      <c r="B54" s="1405"/>
      <c r="C54" s="1406"/>
      <c r="D54" s="381" t="s">
        <v>632</v>
      </c>
      <c r="E54" s="381"/>
      <c r="F54" s="381"/>
      <c r="G54" s="381"/>
      <c r="H54" s="381"/>
      <c r="I54" s="381"/>
      <c r="J54" s="381"/>
      <c r="K54" s="413"/>
      <c r="L54" s="382">
        <v>11.4</v>
      </c>
      <c r="M54" s="382">
        <v>13.2</v>
      </c>
      <c r="N54" s="383">
        <v>13.6</v>
      </c>
      <c r="O54" s="83"/>
    </row>
    <row r="55" spans="1:15" ht="18" customHeight="1">
      <c r="A55" s="83"/>
      <c r="B55" s="1405"/>
      <c r="C55" s="1406"/>
      <c r="D55" s="381" t="s">
        <v>289</v>
      </c>
      <c r="E55" s="381"/>
      <c r="F55" s="381"/>
      <c r="G55" s="381"/>
      <c r="H55" s="381"/>
      <c r="I55" s="381"/>
      <c r="J55" s="381"/>
      <c r="K55" s="413"/>
      <c r="L55" s="382">
        <v>31.6</v>
      </c>
      <c r="M55" s="382">
        <v>25.4</v>
      </c>
      <c r="N55" s="383">
        <v>27.2</v>
      </c>
      <c r="O55" s="83"/>
    </row>
    <row r="56" spans="1:15" ht="18" customHeight="1">
      <c r="A56" s="83"/>
      <c r="B56" s="1405"/>
      <c r="C56" s="1406"/>
      <c r="D56" s="381" t="s">
        <v>633</v>
      </c>
      <c r="E56" s="381"/>
      <c r="F56" s="381"/>
      <c r="G56" s="381"/>
      <c r="H56" s="381"/>
      <c r="I56" s="381"/>
      <c r="J56" s="381"/>
      <c r="K56" s="413"/>
      <c r="L56" s="382">
        <v>32.200000000000003</v>
      </c>
      <c r="M56" s="382">
        <v>36.6</v>
      </c>
      <c r="N56" s="383">
        <v>39.200000000000003</v>
      </c>
      <c r="O56" s="83"/>
    </row>
    <row r="57" spans="1:15" ht="18" customHeight="1">
      <c r="A57" s="83"/>
      <c r="B57" s="1407"/>
      <c r="C57" s="1408"/>
      <c r="D57" s="381" t="s">
        <v>634</v>
      </c>
      <c r="E57" s="381"/>
      <c r="F57" s="381"/>
      <c r="G57" s="381"/>
      <c r="H57" s="381"/>
      <c r="I57" s="381"/>
      <c r="J57" s="381"/>
      <c r="K57" s="413"/>
      <c r="L57" s="382">
        <v>25.6</v>
      </c>
      <c r="M57" s="382">
        <v>26.4</v>
      </c>
      <c r="N57" s="383">
        <v>30.2</v>
      </c>
      <c r="O57" s="83"/>
    </row>
    <row r="58" spans="1:15" ht="18" customHeight="1">
      <c r="A58" s="83"/>
      <c r="B58" s="1318" t="s">
        <v>424</v>
      </c>
      <c r="C58" s="1319"/>
      <c r="D58" s="414" t="s">
        <v>291</v>
      </c>
      <c r="E58" s="414"/>
      <c r="F58" s="414"/>
      <c r="G58" s="414"/>
      <c r="H58" s="414"/>
      <c r="I58" s="414"/>
      <c r="J58" s="415"/>
      <c r="K58" s="415"/>
      <c r="L58" s="382">
        <v>73.7</v>
      </c>
      <c r="M58" s="382">
        <v>74.099999999999994</v>
      </c>
      <c r="N58" s="383">
        <v>74.7</v>
      </c>
      <c r="O58" s="83"/>
    </row>
    <row r="59" spans="1:15" ht="18" customHeight="1">
      <c r="A59" s="83"/>
      <c r="B59" s="1322"/>
      <c r="C59" s="1323"/>
      <c r="D59" s="401" t="s">
        <v>292</v>
      </c>
      <c r="E59" s="381"/>
      <c r="F59" s="381"/>
      <c r="G59" s="381"/>
      <c r="H59" s="381"/>
      <c r="I59" s="381"/>
      <c r="J59" s="381"/>
      <c r="K59" s="413"/>
      <c r="L59" s="382">
        <v>37.1</v>
      </c>
      <c r="M59" s="382">
        <v>38.700000000000003</v>
      </c>
      <c r="N59" s="383">
        <v>37.700000000000003</v>
      </c>
      <c r="O59" s="83"/>
    </row>
    <row r="60" spans="1:15" ht="18" customHeight="1">
      <c r="A60" s="83"/>
      <c r="B60" s="1318" t="s">
        <v>293</v>
      </c>
      <c r="C60" s="1319"/>
      <c r="D60" s="381" t="s">
        <v>294</v>
      </c>
      <c r="E60" s="381"/>
      <c r="F60" s="381"/>
      <c r="G60" s="381"/>
      <c r="H60" s="381"/>
      <c r="I60" s="381"/>
      <c r="J60" s="381"/>
      <c r="K60" s="413"/>
      <c r="L60" s="382">
        <v>62.4</v>
      </c>
      <c r="M60" s="382">
        <v>64.2</v>
      </c>
      <c r="N60" s="383">
        <v>69.8</v>
      </c>
      <c r="O60" s="83"/>
    </row>
    <row r="61" spans="1:15" ht="18" customHeight="1">
      <c r="A61" s="83"/>
      <c r="B61" s="1322"/>
      <c r="C61" s="1323"/>
      <c r="D61" s="381" t="s">
        <v>295</v>
      </c>
      <c r="E61" s="381"/>
      <c r="F61" s="381"/>
      <c r="G61" s="381"/>
      <c r="H61" s="381"/>
      <c r="I61" s="381"/>
      <c r="J61" s="381"/>
      <c r="K61" s="413"/>
      <c r="L61" s="382">
        <v>6.6</v>
      </c>
      <c r="M61" s="382">
        <v>6.4</v>
      </c>
      <c r="N61" s="383">
        <v>7.7</v>
      </c>
      <c r="O61" s="83"/>
    </row>
    <row r="62" spans="1:15" ht="18" customHeight="1">
      <c r="A62" s="83"/>
      <c r="B62" s="1318" t="s">
        <v>300</v>
      </c>
      <c r="C62" s="1319"/>
      <c r="D62" s="381" t="s">
        <v>395</v>
      </c>
      <c r="E62" s="381"/>
      <c r="F62" s="381"/>
      <c r="G62" s="381"/>
      <c r="H62" s="381"/>
      <c r="I62" s="381"/>
      <c r="J62" s="381"/>
      <c r="K62" s="413"/>
      <c r="L62" s="382">
        <v>78.599999999999994</v>
      </c>
      <c r="M62" s="382">
        <v>80.099999999999994</v>
      </c>
      <c r="N62" s="383">
        <v>78.400000000000006</v>
      </c>
      <c r="O62" s="83"/>
    </row>
    <row r="63" spans="1:15" ht="18" customHeight="1">
      <c r="A63" s="83"/>
      <c r="B63" s="1320"/>
      <c r="C63" s="1321"/>
      <c r="D63" s="381" t="s">
        <v>302</v>
      </c>
      <c r="E63" s="381"/>
      <c r="F63" s="381"/>
      <c r="G63" s="381"/>
      <c r="H63" s="381"/>
      <c r="I63" s="381"/>
      <c r="J63" s="381"/>
      <c r="K63" s="413"/>
      <c r="L63" s="382">
        <v>47.1</v>
      </c>
      <c r="M63" s="382">
        <v>50.2</v>
      </c>
      <c r="N63" s="383">
        <v>48.5</v>
      </c>
      <c r="O63" s="83"/>
    </row>
    <row r="64" spans="1:15" ht="18" customHeight="1" thickBot="1">
      <c r="A64" s="83"/>
      <c r="B64" s="1343"/>
      <c r="C64" s="1344"/>
      <c r="D64" s="385" t="s">
        <v>303</v>
      </c>
      <c r="E64" s="385"/>
      <c r="F64" s="385"/>
      <c r="G64" s="385"/>
      <c r="H64" s="385"/>
      <c r="I64" s="385"/>
      <c r="J64" s="385"/>
      <c r="K64" s="416"/>
      <c r="L64" s="386">
        <v>15</v>
      </c>
      <c r="M64" s="386">
        <v>16.2</v>
      </c>
      <c r="N64" s="387">
        <v>17.899999999999999</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
  <sheetViews>
    <sheetView view="pageBreakPreview" zoomScale="70" zoomScaleNormal="100" zoomScaleSheetLayoutView="70" workbookViewId="0"/>
  </sheetViews>
  <sheetFormatPr defaultRowHeight="13.5"/>
  <cols>
    <col min="1" max="1" width="1.75" customWidth="1"/>
    <col min="2" max="2" width="2.75" customWidth="1"/>
    <col min="3" max="3" width="17.25" customWidth="1"/>
    <col min="4" max="10" width="9.25" customWidth="1"/>
    <col min="11" max="11" width="1.125" customWidth="1"/>
    <col min="12" max="14" width="9.25" customWidth="1"/>
    <col min="15" max="15" width="0.5" customWidth="1"/>
    <col min="24" max="24" width="11.875" customWidth="1"/>
  </cols>
  <sheetData>
    <row r="1" spans="1:15" ht="32.25">
      <c r="A1" s="83"/>
      <c r="B1" s="484" t="s">
        <v>1738</v>
      </c>
      <c r="C1" s="83"/>
      <c r="D1" s="83"/>
      <c r="E1" s="83"/>
      <c r="F1" s="83"/>
      <c r="G1" s="83"/>
      <c r="H1" s="83"/>
      <c r="I1" s="83"/>
      <c r="J1" s="83"/>
      <c r="K1" s="83"/>
      <c r="L1" s="83"/>
      <c r="M1" s="83"/>
      <c r="N1" s="83"/>
      <c r="O1" s="83"/>
    </row>
    <row r="2" spans="1:15" ht="14.25" customHeight="1">
      <c r="A2" s="83"/>
      <c r="B2" s="83"/>
      <c r="C2" s="83"/>
      <c r="D2" s="83"/>
      <c r="E2" s="83"/>
      <c r="F2" s="83"/>
      <c r="G2" s="83"/>
      <c r="H2" s="83"/>
      <c r="I2" s="83"/>
      <c r="J2" s="83"/>
      <c r="K2" s="83"/>
      <c r="L2" s="83"/>
      <c r="M2" s="83"/>
      <c r="N2" s="83"/>
      <c r="O2" s="83"/>
    </row>
    <row r="3" spans="1:15" ht="18.75">
      <c r="A3" s="83"/>
      <c r="B3" s="315" t="s">
        <v>616</v>
      </c>
      <c r="C3" s="83"/>
      <c r="D3" s="83"/>
      <c r="E3" s="83"/>
      <c r="F3" s="83"/>
      <c r="G3" s="83"/>
      <c r="H3" s="83"/>
      <c r="I3" s="83"/>
      <c r="J3" s="83"/>
      <c r="K3" s="83"/>
      <c r="L3" s="83"/>
      <c r="M3" s="83"/>
      <c r="N3" s="83"/>
      <c r="O3" s="83"/>
    </row>
    <row r="4" spans="1:15" ht="8.25" customHeight="1">
      <c r="A4" s="83"/>
      <c r="B4" s="171"/>
      <c r="C4" s="83"/>
      <c r="D4" s="83"/>
      <c r="E4" s="83"/>
      <c r="F4" s="83"/>
      <c r="G4" s="83"/>
      <c r="H4" s="83"/>
      <c r="I4" s="83"/>
      <c r="J4" s="83"/>
      <c r="K4" s="83"/>
      <c r="L4" s="83"/>
      <c r="M4" s="83"/>
      <c r="N4" s="83"/>
      <c r="O4" s="83"/>
    </row>
    <row r="5" spans="1:15" ht="15" thickBot="1">
      <c r="A5" s="83"/>
      <c r="C5" s="172" t="s">
        <v>400</v>
      </c>
      <c r="D5" s="316">
        <v>261</v>
      </c>
      <c r="E5" s="1409">
        <v>1.044</v>
      </c>
      <c r="F5" s="1409"/>
      <c r="G5" s="1409"/>
      <c r="H5" s="1409"/>
      <c r="I5" s="317"/>
      <c r="J5" s="98" t="s">
        <v>617</v>
      </c>
      <c r="K5" s="317"/>
      <c r="L5" s="317"/>
      <c r="M5" s="317"/>
      <c r="N5" s="317"/>
      <c r="O5" s="83"/>
    </row>
    <row r="6" spans="1:15" ht="17.25" hidden="1" customHeight="1" thickBot="1">
      <c r="A6" s="83"/>
      <c r="B6" s="83"/>
      <c r="C6" s="83"/>
      <c r="D6" s="83"/>
      <c r="E6" s="83"/>
      <c r="F6" s="83"/>
      <c r="G6" s="83"/>
      <c r="H6" s="83"/>
      <c r="I6" s="83"/>
      <c r="L6" s="98"/>
      <c r="M6" s="83"/>
      <c r="N6" s="83"/>
      <c r="O6" s="83"/>
    </row>
    <row r="7" spans="1:15" ht="7.5" customHeight="1">
      <c r="A7" s="83"/>
      <c r="B7" s="361"/>
      <c r="C7" s="362"/>
      <c r="D7" s="1394" t="s">
        <v>8</v>
      </c>
      <c r="E7" s="363"/>
      <c r="F7" s="363"/>
      <c r="G7" s="363"/>
      <c r="H7" s="363"/>
      <c r="I7" s="363"/>
      <c r="J7" s="364"/>
      <c r="K7" s="83"/>
      <c r="L7" s="83"/>
      <c r="M7" s="83"/>
      <c r="N7" s="83"/>
      <c r="O7" s="83"/>
    </row>
    <row r="8" spans="1:15" ht="18" customHeight="1">
      <c r="A8" s="83"/>
      <c r="B8" s="365"/>
      <c r="C8" s="209"/>
      <c r="D8" s="1316"/>
      <c r="E8" s="210" t="s">
        <v>183</v>
      </c>
      <c r="F8" s="210" t="s">
        <v>229</v>
      </c>
      <c r="G8" s="210" t="s">
        <v>230</v>
      </c>
      <c r="H8" s="210" t="s">
        <v>231</v>
      </c>
      <c r="I8" s="210" t="s">
        <v>232</v>
      </c>
      <c r="J8" s="366" t="s">
        <v>233</v>
      </c>
      <c r="K8" s="83"/>
      <c r="L8" s="83"/>
      <c r="M8" s="83"/>
      <c r="N8" s="83"/>
      <c r="O8" s="83"/>
    </row>
    <row r="9" spans="1:15" ht="18" customHeight="1">
      <c r="A9" s="83"/>
      <c r="B9" s="367" t="s">
        <v>8</v>
      </c>
      <c r="C9" s="208"/>
      <c r="D9" s="368">
        <v>100</v>
      </c>
      <c r="E9" s="369">
        <v>18.8</v>
      </c>
      <c r="F9" s="369">
        <v>19.899999999999999</v>
      </c>
      <c r="G9" s="369">
        <v>17.600000000000001</v>
      </c>
      <c r="H9" s="369">
        <v>18.8</v>
      </c>
      <c r="I9" s="369">
        <v>18.399999999999999</v>
      </c>
      <c r="J9" s="370">
        <v>6.5</v>
      </c>
      <c r="K9" s="83"/>
      <c r="L9" s="83"/>
      <c r="M9" s="83"/>
      <c r="N9" s="83"/>
      <c r="O9" s="83"/>
    </row>
    <row r="10" spans="1:15" ht="18" customHeight="1">
      <c r="A10" s="83"/>
      <c r="B10" s="365"/>
      <c r="C10" s="371" t="s">
        <v>34</v>
      </c>
      <c r="D10" s="368">
        <v>49.4</v>
      </c>
      <c r="E10" s="369">
        <v>9.1999999999999993</v>
      </c>
      <c r="F10" s="369">
        <v>10</v>
      </c>
      <c r="G10" s="369">
        <v>8.8000000000000007</v>
      </c>
      <c r="H10" s="369">
        <v>9.6</v>
      </c>
      <c r="I10" s="369">
        <v>6.9</v>
      </c>
      <c r="J10" s="370">
        <v>5</v>
      </c>
      <c r="K10" s="83"/>
      <c r="L10" s="83"/>
      <c r="M10" s="83"/>
      <c r="N10" s="83"/>
      <c r="O10" s="83"/>
    </row>
    <row r="11" spans="1:15" ht="18" customHeight="1" thickBot="1">
      <c r="A11" s="83"/>
      <c r="B11" s="372"/>
      <c r="C11" s="373" t="s">
        <v>35</v>
      </c>
      <c r="D11" s="374">
        <v>50.6</v>
      </c>
      <c r="E11" s="375">
        <v>9.6</v>
      </c>
      <c r="F11" s="375">
        <v>10</v>
      </c>
      <c r="G11" s="375">
        <v>8.8000000000000007</v>
      </c>
      <c r="H11" s="375">
        <v>9.1999999999999993</v>
      </c>
      <c r="I11" s="375">
        <v>11.5</v>
      </c>
      <c r="J11" s="376">
        <v>1.5</v>
      </c>
      <c r="K11" s="83"/>
      <c r="L11" s="83"/>
      <c r="M11" s="83"/>
      <c r="N11" s="83"/>
      <c r="O11" s="83"/>
    </row>
    <row r="12" spans="1:15" ht="15" customHeight="1" thickBot="1">
      <c r="A12" s="83"/>
      <c r="B12" s="83"/>
      <c r="C12" s="83"/>
      <c r="D12" s="83"/>
      <c r="E12" s="83"/>
      <c r="F12" s="83"/>
      <c r="G12" s="83"/>
      <c r="H12" s="83"/>
      <c r="I12" s="83"/>
      <c r="J12" s="98" t="s">
        <v>639</v>
      </c>
      <c r="K12" s="83"/>
      <c r="L12" s="83"/>
      <c r="M12" s="83"/>
      <c r="N12" s="83"/>
      <c r="O12" s="83"/>
    </row>
    <row r="13" spans="1:15" ht="18" customHeight="1">
      <c r="A13" s="83"/>
      <c r="B13" s="1325" t="s">
        <v>275</v>
      </c>
      <c r="C13" s="1317"/>
      <c r="D13" s="1317"/>
      <c r="E13" s="1317"/>
      <c r="F13" s="377"/>
      <c r="G13" s="377"/>
      <c r="H13" s="378" t="s">
        <v>234</v>
      </c>
      <c r="I13" s="378" t="s">
        <v>707</v>
      </c>
      <c r="J13" s="379" t="s">
        <v>86</v>
      </c>
      <c r="K13" s="83"/>
      <c r="L13" s="83"/>
      <c r="M13" s="83"/>
      <c r="N13" s="83"/>
      <c r="O13" s="83"/>
    </row>
    <row r="14" spans="1:15" ht="18" customHeight="1">
      <c r="A14" s="83"/>
      <c r="B14" s="380" t="s">
        <v>640</v>
      </c>
      <c r="C14" s="381"/>
      <c r="D14" s="381"/>
      <c r="E14" s="381"/>
      <c r="F14" s="381"/>
      <c r="G14" s="381"/>
      <c r="H14" s="382">
        <v>5.9</v>
      </c>
      <c r="I14" s="382">
        <v>7</v>
      </c>
      <c r="J14" s="383">
        <v>9.1999999999999993</v>
      </c>
      <c r="K14" s="83"/>
      <c r="L14" s="83"/>
      <c r="M14" s="83"/>
      <c r="N14" s="83"/>
      <c r="O14" s="83"/>
    </row>
    <row r="15" spans="1:15" ht="18" customHeight="1">
      <c r="A15" s="83"/>
      <c r="B15" s="380" t="s">
        <v>564</v>
      </c>
      <c r="C15" s="381"/>
      <c r="D15" s="381"/>
      <c r="E15" s="381"/>
      <c r="F15" s="381"/>
      <c r="G15" s="381"/>
      <c r="H15" s="382">
        <v>33.1</v>
      </c>
      <c r="I15" s="382">
        <v>29</v>
      </c>
      <c r="J15" s="383">
        <v>19.899999999999999</v>
      </c>
      <c r="K15" s="83"/>
      <c r="L15" s="83"/>
      <c r="M15" s="83"/>
      <c r="N15" s="83"/>
      <c r="O15" s="83"/>
    </row>
    <row r="16" spans="1:15" ht="18" customHeight="1">
      <c r="A16" s="83"/>
      <c r="B16" s="380" t="s">
        <v>565</v>
      </c>
      <c r="C16" s="381"/>
      <c r="D16" s="381"/>
      <c r="E16" s="381"/>
      <c r="F16" s="381"/>
      <c r="G16" s="381"/>
      <c r="H16" s="382">
        <v>28.5</v>
      </c>
      <c r="I16" s="382">
        <v>24.1</v>
      </c>
      <c r="J16" s="383">
        <v>21.1</v>
      </c>
      <c r="K16" s="83"/>
      <c r="L16" s="83"/>
      <c r="M16" s="83"/>
      <c r="N16" s="83"/>
      <c r="O16" s="83"/>
    </row>
    <row r="17" spans="1:22" ht="18" customHeight="1" thickBot="1">
      <c r="A17" s="83"/>
      <c r="B17" s="384" t="s">
        <v>566</v>
      </c>
      <c r="C17" s="385"/>
      <c r="D17" s="385"/>
      <c r="E17" s="385"/>
      <c r="F17" s="385"/>
      <c r="G17" s="385"/>
      <c r="H17" s="386">
        <v>42.8</v>
      </c>
      <c r="I17" s="386">
        <v>36.700000000000003</v>
      </c>
      <c r="J17" s="387">
        <v>36.4</v>
      </c>
      <c r="K17" s="83"/>
      <c r="L17" s="83"/>
      <c r="M17" s="83"/>
      <c r="N17" s="83"/>
      <c r="O17" s="83"/>
    </row>
    <row r="18" spans="1:22" ht="6.75" customHeight="1">
      <c r="A18" s="83"/>
      <c r="B18" s="83"/>
      <c r="C18" s="83"/>
      <c r="D18" s="83"/>
      <c r="E18" s="83"/>
      <c r="F18" s="83"/>
      <c r="G18" s="83"/>
      <c r="H18" s="83"/>
      <c r="I18" s="83"/>
      <c r="J18" s="83"/>
      <c r="K18" s="83"/>
      <c r="L18" s="83"/>
      <c r="M18" s="83"/>
      <c r="N18" s="83"/>
      <c r="O18" s="83"/>
    </row>
    <row r="19" spans="1:22" ht="6.75" customHeight="1">
      <c r="A19" s="83"/>
      <c r="C19" s="83"/>
      <c r="D19" s="83"/>
      <c r="E19" s="83"/>
      <c r="F19" s="83"/>
      <c r="G19" s="83"/>
      <c r="H19" s="83"/>
      <c r="I19" s="83"/>
      <c r="J19" s="83"/>
      <c r="K19" s="83"/>
      <c r="L19" s="83"/>
      <c r="M19" s="83"/>
      <c r="N19" s="83"/>
      <c r="O19" s="83"/>
    </row>
    <row r="20" spans="1:22" ht="6" customHeight="1">
      <c r="A20" s="83"/>
      <c r="B20" s="83"/>
      <c r="C20" s="83"/>
      <c r="D20" s="83"/>
      <c r="E20" s="83"/>
      <c r="F20" s="83"/>
      <c r="G20" s="83"/>
      <c r="H20" s="83"/>
      <c r="I20" s="83"/>
      <c r="J20" s="83"/>
      <c r="K20" s="83"/>
      <c r="L20" s="83"/>
      <c r="M20" s="83"/>
      <c r="N20" s="83"/>
      <c r="O20" s="83"/>
    </row>
    <row r="21" spans="1:22" ht="23.25" customHeight="1" thickBot="1">
      <c r="A21" s="83"/>
      <c r="B21" s="170" t="s">
        <v>1744</v>
      </c>
      <c r="C21" s="83"/>
      <c r="D21" s="83"/>
      <c r="E21" s="83"/>
      <c r="F21" s="83"/>
      <c r="G21" s="98" t="s">
        <v>639</v>
      </c>
      <c r="H21" s="83"/>
      <c r="I21" s="83"/>
      <c r="J21" s="83"/>
      <c r="K21" s="83"/>
      <c r="L21" s="83"/>
      <c r="M21" s="83"/>
      <c r="N21" s="83"/>
      <c r="O21" s="83"/>
    </row>
    <row r="22" spans="1:22" ht="18" customHeight="1">
      <c r="A22" s="83"/>
      <c r="B22" s="1326" t="s">
        <v>405</v>
      </c>
      <c r="C22" s="1327"/>
      <c r="D22" s="1332" t="s">
        <v>406</v>
      </c>
      <c r="E22" s="1359" t="s">
        <v>620</v>
      </c>
      <c r="F22" s="1360"/>
      <c r="G22" s="1361"/>
      <c r="H22" s="83"/>
      <c r="I22" s="83"/>
      <c r="J22" s="83"/>
      <c r="K22" s="83"/>
      <c r="L22" s="83"/>
      <c r="M22" s="83"/>
      <c r="N22" s="83"/>
      <c r="O22" s="83"/>
    </row>
    <row r="23" spans="1:22" ht="18" customHeight="1">
      <c r="A23" s="83"/>
      <c r="B23" s="1328"/>
      <c r="C23" s="1329"/>
      <c r="D23" s="1333"/>
      <c r="E23" s="351" t="s">
        <v>234</v>
      </c>
      <c r="F23" s="388"/>
      <c r="G23" s="389"/>
      <c r="H23" s="83"/>
      <c r="I23" s="83"/>
      <c r="J23" s="83"/>
      <c r="K23" s="83"/>
      <c r="L23" s="83"/>
      <c r="M23" s="83"/>
      <c r="N23" s="83"/>
      <c r="O23" s="83"/>
    </row>
    <row r="24" spans="1:22" ht="18" customHeight="1">
      <c r="A24" s="83"/>
      <c r="B24" s="1328"/>
      <c r="C24" s="1329"/>
      <c r="D24" s="1333"/>
      <c r="E24" s="390"/>
      <c r="F24" s="351" t="s">
        <v>707</v>
      </c>
      <c r="G24" s="389"/>
      <c r="H24" s="83"/>
      <c r="I24" s="83"/>
      <c r="J24" s="83"/>
      <c r="K24" s="83"/>
      <c r="L24" s="83"/>
      <c r="M24" s="83"/>
      <c r="N24" s="83"/>
      <c r="O24" s="83"/>
    </row>
    <row r="25" spans="1:22" ht="18" customHeight="1">
      <c r="A25" s="83"/>
      <c r="B25" s="1330"/>
      <c r="C25" s="1331"/>
      <c r="D25" s="1334"/>
      <c r="E25" s="344"/>
      <c r="F25" s="344" t="s">
        <v>621</v>
      </c>
      <c r="G25" s="391" t="s">
        <v>86</v>
      </c>
      <c r="H25" s="83"/>
      <c r="I25" s="83"/>
      <c r="J25" s="83"/>
      <c r="K25" s="83"/>
      <c r="L25" s="83"/>
      <c r="M25" s="83"/>
      <c r="N25" s="83"/>
      <c r="O25" s="83"/>
      <c r="T25" s="179"/>
      <c r="U25" s="180" t="s">
        <v>86</v>
      </c>
      <c r="V25" s="181" t="s">
        <v>234</v>
      </c>
    </row>
    <row r="26" spans="1:22" ht="18" customHeight="1">
      <c r="A26" s="83"/>
      <c r="B26" s="392" t="s">
        <v>1</v>
      </c>
      <c r="C26" s="393"/>
      <c r="D26" s="394">
        <v>2</v>
      </c>
      <c r="E26" s="395">
        <v>51</v>
      </c>
      <c r="F26" s="396">
        <v>52.1</v>
      </c>
      <c r="G26" s="397">
        <v>48.3</v>
      </c>
      <c r="H26" s="83"/>
      <c r="I26" s="83"/>
      <c r="J26" s="83"/>
      <c r="K26" s="83"/>
      <c r="L26" s="83"/>
      <c r="M26" s="83"/>
      <c r="N26" s="83"/>
      <c r="O26" s="83"/>
      <c r="T26" s="182" t="s">
        <v>622</v>
      </c>
      <c r="U26" s="183">
        <v>48.3</v>
      </c>
      <c r="V26" s="184">
        <v>51</v>
      </c>
    </row>
    <row r="27" spans="1:22" ht="18" customHeight="1">
      <c r="A27" s="83"/>
      <c r="B27" s="380" t="s">
        <v>2</v>
      </c>
      <c r="C27" s="381"/>
      <c r="D27" s="398">
        <v>2</v>
      </c>
      <c r="E27" s="395">
        <v>50.4</v>
      </c>
      <c r="F27" s="399">
        <v>50.4</v>
      </c>
      <c r="G27" s="400">
        <v>45.2</v>
      </c>
      <c r="H27" s="83"/>
      <c r="I27" s="83"/>
      <c r="J27" s="83"/>
      <c r="K27" s="83"/>
      <c r="L27" s="83"/>
      <c r="M27" s="83"/>
      <c r="N27" s="83"/>
      <c r="O27" s="83"/>
      <c r="T27" s="182" t="s">
        <v>623</v>
      </c>
      <c r="U27" s="183">
        <v>45.2</v>
      </c>
      <c r="V27" s="184">
        <v>50.4</v>
      </c>
    </row>
    <row r="28" spans="1:22" ht="18" customHeight="1">
      <c r="A28" s="83"/>
      <c r="B28" s="1345" t="s">
        <v>410</v>
      </c>
      <c r="C28" s="401" t="s">
        <v>4</v>
      </c>
      <c r="D28" s="398">
        <v>3</v>
      </c>
      <c r="E28" s="395">
        <v>72.900000000000006</v>
      </c>
      <c r="F28" s="399">
        <v>74.099999999999994</v>
      </c>
      <c r="G28" s="400">
        <v>74.3</v>
      </c>
      <c r="H28" s="83"/>
      <c r="I28" s="83"/>
      <c r="J28" s="83"/>
      <c r="K28" s="83"/>
      <c r="L28" s="83"/>
      <c r="M28" s="83"/>
      <c r="N28" s="83"/>
      <c r="O28" s="83"/>
      <c r="T28" s="186" t="s">
        <v>411</v>
      </c>
      <c r="U28" s="183">
        <v>74.3</v>
      </c>
      <c r="V28" s="184">
        <v>72.900000000000006</v>
      </c>
    </row>
    <row r="29" spans="1:22" ht="18" customHeight="1">
      <c r="A29" s="83"/>
      <c r="B29" s="1346"/>
      <c r="C29" s="401" t="s">
        <v>5</v>
      </c>
      <c r="D29" s="398">
        <v>6</v>
      </c>
      <c r="E29" s="395">
        <v>48.8</v>
      </c>
      <c r="F29" s="399">
        <v>46.6</v>
      </c>
      <c r="G29" s="400">
        <v>40.700000000000003</v>
      </c>
      <c r="H29" s="83"/>
      <c r="I29" s="83"/>
      <c r="J29" s="83"/>
      <c r="K29" s="83"/>
      <c r="L29" s="83"/>
      <c r="M29" s="83"/>
      <c r="N29" s="83"/>
      <c r="O29" s="83"/>
      <c r="T29" s="186" t="s">
        <v>412</v>
      </c>
      <c r="U29" s="183">
        <v>40.700000000000003</v>
      </c>
      <c r="V29" s="184">
        <v>48.8</v>
      </c>
    </row>
    <row r="30" spans="1:22" ht="18" customHeight="1">
      <c r="A30" s="83"/>
      <c r="B30" s="1346"/>
      <c r="C30" s="401" t="s">
        <v>6</v>
      </c>
      <c r="D30" s="398">
        <v>3</v>
      </c>
      <c r="E30" s="395">
        <v>52.5</v>
      </c>
      <c r="F30" s="399">
        <v>52.9</v>
      </c>
      <c r="G30" s="400">
        <v>50.1</v>
      </c>
      <c r="H30" s="83"/>
      <c r="I30" s="83"/>
      <c r="J30" s="83"/>
      <c r="K30" s="83"/>
      <c r="L30" s="83"/>
      <c r="M30" s="83"/>
      <c r="N30" s="83"/>
      <c r="O30" s="83"/>
      <c r="T30" s="182" t="s">
        <v>624</v>
      </c>
      <c r="U30" s="183">
        <v>50.1</v>
      </c>
      <c r="V30" s="184">
        <v>52.5</v>
      </c>
    </row>
    <row r="31" spans="1:22" ht="18" customHeight="1">
      <c r="A31" s="83"/>
      <c r="B31" s="1346"/>
      <c r="C31" s="401" t="s">
        <v>223</v>
      </c>
      <c r="D31" s="398">
        <v>3</v>
      </c>
      <c r="E31" s="395">
        <v>53.3</v>
      </c>
      <c r="F31" s="399">
        <v>52.9</v>
      </c>
      <c r="G31" s="400">
        <v>45.1</v>
      </c>
      <c r="H31" s="83"/>
      <c r="I31" s="83"/>
      <c r="J31" s="83"/>
      <c r="K31" s="83"/>
      <c r="L31" s="83"/>
      <c r="M31" s="83"/>
      <c r="N31" s="83"/>
      <c r="O31" s="83"/>
      <c r="T31" s="182" t="s">
        <v>414</v>
      </c>
      <c r="U31" s="183">
        <v>45.1</v>
      </c>
      <c r="V31" s="184">
        <v>53.3</v>
      </c>
    </row>
    <row r="32" spans="1:22" ht="18" customHeight="1">
      <c r="A32" s="83"/>
      <c r="B32" s="1347"/>
      <c r="C32" s="401" t="s">
        <v>626</v>
      </c>
      <c r="D32" s="398">
        <v>3</v>
      </c>
      <c r="E32" s="395">
        <v>54.3</v>
      </c>
      <c r="F32" s="399">
        <v>53</v>
      </c>
      <c r="G32" s="400">
        <v>49.3</v>
      </c>
      <c r="H32" s="83"/>
      <c r="I32" s="83"/>
      <c r="J32" s="83"/>
      <c r="K32" s="83"/>
      <c r="L32" s="83"/>
      <c r="M32" s="83"/>
      <c r="N32" s="83"/>
      <c r="O32" s="83"/>
      <c r="T32" s="182" t="s">
        <v>627</v>
      </c>
      <c r="U32" s="183">
        <v>49.3</v>
      </c>
      <c r="V32" s="184">
        <v>54.3</v>
      </c>
    </row>
    <row r="33" spans="1:22" ht="18" customHeight="1" thickBot="1">
      <c r="A33" s="83"/>
      <c r="B33" s="402" t="s">
        <v>7</v>
      </c>
      <c r="C33" s="403"/>
      <c r="D33" s="404">
        <v>3</v>
      </c>
      <c r="E33" s="405">
        <v>65.3</v>
      </c>
      <c r="F33" s="406">
        <v>65.900000000000006</v>
      </c>
      <c r="G33" s="407">
        <v>65.3</v>
      </c>
      <c r="H33" s="83"/>
      <c r="I33" s="83"/>
      <c r="J33" s="83"/>
      <c r="K33" s="83"/>
      <c r="L33" s="83"/>
      <c r="M33" s="83"/>
      <c r="N33" s="83"/>
      <c r="O33" s="83"/>
      <c r="T33" s="187" t="s">
        <v>628</v>
      </c>
      <c r="U33" s="188">
        <v>65.3</v>
      </c>
      <c r="V33" s="189">
        <v>65.3</v>
      </c>
    </row>
    <row r="34" spans="1:22" ht="18" customHeight="1" thickTop="1" thickBot="1">
      <c r="A34" s="83"/>
      <c r="B34" s="408" t="s">
        <v>8</v>
      </c>
      <c r="C34" s="409"/>
      <c r="D34" s="410">
        <v>25</v>
      </c>
      <c r="E34" s="411">
        <v>55.6</v>
      </c>
      <c r="F34" s="411">
        <v>55.2</v>
      </c>
      <c r="G34" s="412">
        <v>51.3</v>
      </c>
      <c r="H34" s="83"/>
      <c r="I34" s="83"/>
      <c r="J34" s="83"/>
      <c r="K34" s="83"/>
      <c r="L34" s="83"/>
      <c r="M34" s="83"/>
      <c r="N34" s="83"/>
      <c r="O34" s="83"/>
    </row>
    <row r="35" spans="1:22" ht="17.25" customHeight="1">
      <c r="A35" s="83"/>
      <c r="B35" s="1410">
        <v>46</v>
      </c>
      <c r="C35" s="1410"/>
      <c r="D35" s="1410"/>
      <c r="E35" s="1410"/>
      <c r="F35" s="1410"/>
      <c r="G35" s="1410"/>
      <c r="H35" s="1410"/>
      <c r="I35" s="1410"/>
      <c r="J35" s="1410"/>
      <c r="K35" s="83"/>
      <c r="L35" s="83"/>
      <c r="M35" s="83"/>
      <c r="N35" s="83"/>
      <c r="O35" s="83"/>
    </row>
    <row r="36" spans="1:22" ht="13.5" customHeight="1" thickBot="1">
      <c r="A36" s="83"/>
      <c r="B36" s="1411">
        <v>41</v>
      </c>
      <c r="C36" s="1411"/>
      <c r="D36" s="1411"/>
      <c r="E36" s="1411"/>
      <c r="F36" s="1411"/>
      <c r="G36" s="1411"/>
      <c r="H36" s="1411"/>
      <c r="I36" s="1411"/>
      <c r="J36" s="321" t="s">
        <v>629</v>
      </c>
      <c r="K36" s="322"/>
      <c r="L36" s="83"/>
      <c r="M36" s="83"/>
      <c r="N36" s="83"/>
      <c r="O36" s="83"/>
    </row>
    <row r="37" spans="1:22" ht="7.5" customHeight="1">
      <c r="A37" s="83"/>
      <c r="B37" s="1326" t="s">
        <v>366</v>
      </c>
      <c r="C37" s="1327"/>
      <c r="D37" s="1394" t="s">
        <v>8</v>
      </c>
      <c r="E37" s="363"/>
      <c r="F37" s="363"/>
      <c r="G37" s="363"/>
      <c r="H37" s="363"/>
      <c r="I37" s="363"/>
      <c r="J37" s="364"/>
      <c r="L37" s="83"/>
      <c r="M37" s="83"/>
      <c r="N37" s="83"/>
      <c r="O37" s="83"/>
    </row>
    <row r="38" spans="1:22" ht="18" customHeight="1">
      <c r="A38" s="83"/>
      <c r="B38" s="1330"/>
      <c r="C38" s="1331"/>
      <c r="D38" s="1316"/>
      <c r="E38" s="210" t="s">
        <v>183</v>
      </c>
      <c r="F38" s="210" t="s">
        <v>229</v>
      </c>
      <c r="G38" s="210" t="s">
        <v>230</v>
      </c>
      <c r="H38" s="210" t="s">
        <v>231</v>
      </c>
      <c r="I38" s="210" t="s">
        <v>232</v>
      </c>
      <c r="J38" s="366" t="s">
        <v>233</v>
      </c>
      <c r="L38" s="83"/>
      <c r="M38" s="83"/>
      <c r="N38" s="83"/>
      <c r="O38" s="83"/>
    </row>
    <row r="39" spans="1:22" ht="18" customHeight="1">
      <c r="A39" s="83"/>
      <c r="B39" s="367" t="s">
        <v>8</v>
      </c>
      <c r="C39" s="208"/>
      <c r="D39" s="368">
        <v>51.3</v>
      </c>
      <c r="E39" s="369">
        <v>41.2</v>
      </c>
      <c r="F39" s="369">
        <v>47.9</v>
      </c>
      <c r="G39" s="369">
        <v>45.3</v>
      </c>
      <c r="H39" s="369">
        <v>59.3</v>
      </c>
      <c r="I39" s="369">
        <v>61.4</v>
      </c>
      <c r="J39" s="370">
        <v>55.5</v>
      </c>
      <c r="L39" s="83"/>
      <c r="M39" s="83"/>
      <c r="N39" s="83"/>
      <c r="O39" s="83"/>
    </row>
    <row r="40" spans="1:22" ht="18" customHeight="1">
      <c r="A40" s="83"/>
      <c r="B40" s="365"/>
      <c r="C40" s="371" t="s">
        <v>34</v>
      </c>
      <c r="D40" s="368">
        <v>51.6</v>
      </c>
      <c r="E40" s="369">
        <v>37.799999999999997</v>
      </c>
      <c r="F40" s="369">
        <v>54.8</v>
      </c>
      <c r="G40" s="369">
        <v>49.7</v>
      </c>
      <c r="H40" s="369">
        <v>56</v>
      </c>
      <c r="I40" s="369">
        <v>56</v>
      </c>
      <c r="J40" s="370">
        <v>59.4</v>
      </c>
      <c r="L40" s="83"/>
      <c r="M40" s="83"/>
      <c r="N40" s="83"/>
      <c r="O40" s="83"/>
    </row>
    <row r="41" spans="1:22" ht="18" customHeight="1" thickBot="1">
      <c r="A41" s="83"/>
      <c r="B41" s="372"/>
      <c r="C41" s="373" t="s">
        <v>35</v>
      </c>
      <c r="D41" s="374">
        <v>51.1</v>
      </c>
      <c r="E41" s="375">
        <v>44.5</v>
      </c>
      <c r="F41" s="375">
        <v>41.1</v>
      </c>
      <c r="G41" s="375">
        <v>40.9</v>
      </c>
      <c r="H41" s="375">
        <v>62.8</v>
      </c>
      <c r="I41" s="375">
        <v>64.7</v>
      </c>
      <c r="J41" s="376">
        <v>43</v>
      </c>
      <c r="L41" s="83"/>
      <c r="M41" s="83"/>
      <c r="N41" s="83"/>
      <c r="O41" s="83"/>
    </row>
    <row r="42" spans="1:22" ht="8.25" customHeight="1">
      <c r="A42" s="83"/>
      <c r="B42" s="83"/>
      <c r="C42" s="83"/>
      <c r="D42" s="83"/>
      <c r="E42" s="83"/>
      <c r="F42" s="83"/>
      <c r="G42" s="83"/>
      <c r="H42" s="83"/>
      <c r="I42" s="83"/>
      <c r="J42" s="83"/>
      <c r="K42" s="83"/>
      <c r="L42" s="83"/>
      <c r="M42" s="83"/>
      <c r="N42" s="83"/>
      <c r="O42" s="83"/>
    </row>
    <row r="43" spans="1:22" ht="19.5" customHeight="1" thickBot="1">
      <c r="A43" s="83"/>
      <c r="B43" s="190" t="s">
        <v>1745</v>
      </c>
      <c r="C43" s="83"/>
      <c r="D43" s="83"/>
      <c r="E43" s="83"/>
      <c r="F43" s="83"/>
      <c r="G43" s="83"/>
      <c r="H43" s="83"/>
      <c r="I43" s="83"/>
      <c r="J43" s="83"/>
      <c r="K43" s="83"/>
      <c r="L43" s="83"/>
      <c r="M43" s="83"/>
      <c r="N43" s="98" t="s">
        <v>629</v>
      </c>
      <c r="O43" s="83"/>
    </row>
    <row r="44" spans="1:22" ht="18" customHeight="1">
      <c r="A44" s="83"/>
      <c r="B44" s="361"/>
      <c r="C44" s="362"/>
      <c r="D44" s="1317" t="s">
        <v>275</v>
      </c>
      <c r="E44" s="1317"/>
      <c r="F44" s="1317"/>
      <c r="G44" s="1317"/>
      <c r="H44" s="1317"/>
      <c r="I44" s="1317"/>
      <c r="J44" s="1317"/>
      <c r="K44" s="1348"/>
      <c r="L44" s="378" t="s">
        <v>234</v>
      </c>
      <c r="M44" s="378" t="s">
        <v>707</v>
      </c>
      <c r="N44" s="379" t="s">
        <v>86</v>
      </c>
      <c r="O44" s="83"/>
    </row>
    <row r="45" spans="1:22" ht="18" customHeight="1">
      <c r="A45" s="83"/>
      <c r="B45" s="1318" t="s">
        <v>21</v>
      </c>
      <c r="C45" s="1319"/>
      <c r="D45" s="381" t="s">
        <v>277</v>
      </c>
      <c r="E45" s="381"/>
      <c r="F45" s="381"/>
      <c r="G45" s="381"/>
      <c r="H45" s="381"/>
      <c r="I45" s="381"/>
      <c r="J45" s="381"/>
      <c r="K45" s="381"/>
      <c r="L45" s="382">
        <v>54.9</v>
      </c>
      <c r="M45" s="382">
        <v>51.8</v>
      </c>
      <c r="N45" s="383">
        <v>43.7</v>
      </c>
      <c r="O45" s="83"/>
    </row>
    <row r="46" spans="1:22" ht="18" customHeight="1">
      <c r="A46" s="83"/>
      <c r="B46" s="1320"/>
      <c r="C46" s="1321"/>
      <c r="D46" s="381" t="s">
        <v>278</v>
      </c>
      <c r="E46" s="381"/>
      <c r="F46" s="381"/>
      <c r="G46" s="381"/>
      <c r="H46" s="381"/>
      <c r="I46" s="381"/>
      <c r="J46" s="381"/>
      <c r="K46" s="381"/>
      <c r="L46" s="382">
        <v>72.099999999999994</v>
      </c>
      <c r="M46" s="382">
        <v>73.2</v>
      </c>
      <c r="N46" s="383">
        <v>76.2</v>
      </c>
      <c r="O46" s="83"/>
    </row>
    <row r="47" spans="1:22" ht="18" customHeight="1">
      <c r="A47" s="83"/>
      <c r="B47" s="1322"/>
      <c r="C47" s="1323"/>
      <c r="D47" s="381" t="s">
        <v>279</v>
      </c>
      <c r="E47" s="381"/>
      <c r="F47" s="381"/>
      <c r="G47" s="381"/>
      <c r="H47" s="381"/>
      <c r="I47" s="381"/>
      <c r="J47" s="381"/>
      <c r="K47" s="381"/>
      <c r="L47" s="382">
        <v>84.5</v>
      </c>
      <c r="M47" s="382">
        <v>83.8</v>
      </c>
      <c r="N47" s="383">
        <v>80.8</v>
      </c>
      <c r="O47" s="83"/>
    </row>
    <row r="48" spans="1:22" ht="18" customHeight="1">
      <c r="A48" s="83"/>
      <c r="B48" s="1318" t="s">
        <v>630</v>
      </c>
      <c r="C48" s="1319"/>
      <c r="D48" s="381" t="s">
        <v>631</v>
      </c>
      <c r="E48" s="381"/>
      <c r="F48" s="381"/>
      <c r="G48" s="381"/>
      <c r="H48" s="381"/>
      <c r="I48" s="381"/>
      <c r="J48" s="381"/>
      <c r="K48" s="381"/>
      <c r="L48" s="382">
        <v>47.4</v>
      </c>
      <c r="M48" s="382">
        <v>49.1</v>
      </c>
      <c r="N48" s="383">
        <v>47.5</v>
      </c>
      <c r="O48" s="83"/>
    </row>
    <row r="49" spans="1:15" ht="18" customHeight="1">
      <c r="A49" s="83"/>
      <c r="B49" s="1322"/>
      <c r="C49" s="1323"/>
      <c r="D49" s="381" t="s">
        <v>282</v>
      </c>
      <c r="E49" s="381"/>
      <c r="F49" s="381"/>
      <c r="G49" s="381"/>
      <c r="H49" s="381"/>
      <c r="I49" s="381"/>
      <c r="J49" s="381"/>
      <c r="K49" s="381"/>
      <c r="L49" s="382">
        <v>35.6</v>
      </c>
      <c r="M49" s="382">
        <v>34.200000000000003</v>
      </c>
      <c r="N49" s="383">
        <v>34</v>
      </c>
      <c r="O49" s="83"/>
    </row>
    <row r="50" spans="1:15" ht="18" customHeight="1">
      <c r="A50" s="83"/>
      <c r="B50" s="1403" t="s">
        <v>283</v>
      </c>
      <c r="C50" s="1404"/>
      <c r="D50" s="381" t="s">
        <v>284</v>
      </c>
      <c r="E50" s="381"/>
      <c r="F50" s="381"/>
      <c r="G50" s="381"/>
      <c r="H50" s="381"/>
      <c r="I50" s="381"/>
      <c r="J50" s="381"/>
      <c r="K50" s="413"/>
      <c r="L50" s="382">
        <v>54.7</v>
      </c>
      <c r="M50" s="382">
        <v>54.8</v>
      </c>
      <c r="N50" s="383">
        <v>54.8</v>
      </c>
      <c r="O50" s="83"/>
    </row>
    <row r="51" spans="1:15" ht="18" customHeight="1">
      <c r="A51" s="83"/>
      <c r="B51" s="1405"/>
      <c r="C51" s="1406"/>
      <c r="D51" s="381" t="s">
        <v>285</v>
      </c>
      <c r="E51" s="381"/>
      <c r="F51" s="381"/>
      <c r="G51" s="381"/>
      <c r="H51" s="381"/>
      <c r="I51" s="381"/>
      <c r="J51" s="381"/>
      <c r="K51" s="413"/>
      <c r="L51" s="382">
        <v>53.6</v>
      </c>
      <c r="M51" s="382">
        <v>54.9</v>
      </c>
      <c r="N51" s="383">
        <v>52.5</v>
      </c>
      <c r="O51" s="83"/>
    </row>
    <row r="52" spans="1:15" ht="18" customHeight="1">
      <c r="A52" s="83"/>
      <c r="B52" s="1405"/>
      <c r="C52" s="1406"/>
      <c r="D52" s="381" t="s">
        <v>286</v>
      </c>
      <c r="E52" s="381"/>
      <c r="F52" s="381"/>
      <c r="G52" s="381"/>
      <c r="H52" s="381"/>
      <c r="I52" s="381"/>
      <c r="J52" s="381"/>
      <c r="K52" s="413"/>
      <c r="L52" s="382">
        <v>63.1</v>
      </c>
      <c r="M52" s="382">
        <v>61.9</v>
      </c>
      <c r="N52" s="383">
        <v>57.7</v>
      </c>
      <c r="O52" s="83"/>
    </row>
    <row r="53" spans="1:15" ht="18" customHeight="1">
      <c r="A53" s="83"/>
      <c r="B53" s="1405"/>
      <c r="C53" s="1406"/>
      <c r="D53" s="381" t="s">
        <v>287</v>
      </c>
      <c r="E53" s="381"/>
      <c r="F53" s="381"/>
      <c r="G53" s="381"/>
      <c r="H53" s="381"/>
      <c r="I53" s="381"/>
      <c r="J53" s="381"/>
      <c r="K53" s="413"/>
      <c r="L53" s="382">
        <v>3.9</v>
      </c>
      <c r="M53" s="382">
        <v>4.5</v>
      </c>
      <c r="N53" s="383">
        <v>7.7</v>
      </c>
      <c r="O53" s="83"/>
    </row>
    <row r="54" spans="1:15" ht="18" customHeight="1">
      <c r="A54" s="83"/>
      <c r="B54" s="1405"/>
      <c r="C54" s="1406"/>
      <c r="D54" s="381" t="s">
        <v>632</v>
      </c>
      <c r="E54" s="381"/>
      <c r="F54" s="381"/>
      <c r="G54" s="381"/>
      <c r="H54" s="381"/>
      <c r="I54" s="381"/>
      <c r="J54" s="381"/>
      <c r="K54" s="413"/>
      <c r="L54" s="382">
        <v>11.4</v>
      </c>
      <c r="M54" s="382">
        <v>13.2</v>
      </c>
      <c r="N54" s="383">
        <v>17.2</v>
      </c>
      <c r="O54" s="83"/>
    </row>
    <row r="55" spans="1:15" ht="18" customHeight="1">
      <c r="A55" s="83"/>
      <c r="B55" s="1405"/>
      <c r="C55" s="1406"/>
      <c r="D55" s="381" t="s">
        <v>289</v>
      </c>
      <c r="E55" s="381"/>
      <c r="F55" s="381"/>
      <c r="G55" s="381"/>
      <c r="H55" s="381"/>
      <c r="I55" s="381"/>
      <c r="J55" s="381"/>
      <c r="K55" s="413"/>
      <c r="L55" s="382">
        <v>31.6</v>
      </c>
      <c r="M55" s="382">
        <v>25.4</v>
      </c>
      <c r="N55" s="383">
        <v>22.6</v>
      </c>
      <c r="O55" s="83"/>
    </row>
    <row r="56" spans="1:15" ht="18" customHeight="1">
      <c r="A56" s="83"/>
      <c r="B56" s="1405"/>
      <c r="C56" s="1406"/>
      <c r="D56" s="381" t="s">
        <v>633</v>
      </c>
      <c r="E56" s="381"/>
      <c r="F56" s="381"/>
      <c r="G56" s="381"/>
      <c r="H56" s="381"/>
      <c r="I56" s="381"/>
      <c r="J56" s="381"/>
      <c r="K56" s="413"/>
      <c r="L56" s="382">
        <v>32.200000000000003</v>
      </c>
      <c r="M56" s="382">
        <v>36.6</v>
      </c>
      <c r="N56" s="383">
        <v>24.4</v>
      </c>
      <c r="O56" s="83"/>
    </row>
    <row r="57" spans="1:15" ht="18" customHeight="1">
      <c r="A57" s="83"/>
      <c r="B57" s="1407"/>
      <c r="C57" s="1408"/>
      <c r="D57" s="381" t="s">
        <v>634</v>
      </c>
      <c r="E57" s="381"/>
      <c r="F57" s="381"/>
      <c r="G57" s="381"/>
      <c r="H57" s="381"/>
      <c r="I57" s="381"/>
      <c r="J57" s="381"/>
      <c r="K57" s="413"/>
      <c r="L57" s="382">
        <v>25.6</v>
      </c>
      <c r="M57" s="382">
        <v>26.4</v>
      </c>
      <c r="N57" s="383">
        <v>13.2</v>
      </c>
      <c r="O57" s="83"/>
    </row>
    <row r="58" spans="1:15" ht="18" customHeight="1">
      <c r="A58" s="83"/>
      <c r="B58" s="1318" t="s">
        <v>424</v>
      </c>
      <c r="C58" s="1319"/>
      <c r="D58" s="414" t="s">
        <v>291</v>
      </c>
      <c r="E58" s="414"/>
      <c r="F58" s="414"/>
      <c r="G58" s="414"/>
      <c r="H58" s="414"/>
      <c r="I58" s="414"/>
      <c r="J58" s="415"/>
      <c r="K58" s="415"/>
      <c r="L58" s="382">
        <v>73.7</v>
      </c>
      <c r="M58" s="382">
        <v>74.099999999999994</v>
      </c>
      <c r="N58" s="383">
        <v>74.7</v>
      </c>
      <c r="O58" s="83"/>
    </row>
    <row r="59" spans="1:15" ht="18" customHeight="1">
      <c r="A59" s="83"/>
      <c r="B59" s="1322"/>
      <c r="C59" s="1323"/>
      <c r="D59" s="401" t="s">
        <v>292</v>
      </c>
      <c r="E59" s="381"/>
      <c r="F59" s="381"/>
      <c r="G59" s="381"/>
      <c r="H59" s="381"/>
      <c r="I59" s="381"/>
      <c r="J59" s="381"/>
      <c r="K59" s="413"/>
      <c r="L59" s="382">
        <v>37.1</v>
      </c>
      <c r="M59" s="382">
        <v>38.700000000000003</v>
      </c>
      <c r="N59" s="383">
        <v>41</v>
      </c>
      <c r="O59" s="83"/>
    </row>
    <row r="60" spans="1:15" ht="18" customHeight="1">
      <c r="A60" s="83"/>
      <c r="B60" s="1318" t="s">
        <v>293</v>
      </c>
      <c r="C60" s="1319"/>
      <c r="D60" s="381" t="s">
        <v>294</v>
      </c>
      <c r="E60" s="381"/>
      <c r="F60" s="381"/>
      <c r="G60" s="381"/>
      <c r="H60" s="381"/>
      <c r="I60" s="381"/>
      <c r="J60" s="381"/>
      <c r="K60" s="413"/>
      <c r="L60" s="382">
        <v>62.4</v>
      </c>
      <c r="M60" s="382">
        <v>64.2</v>
      </c>
      <c r="N60" s="383">
        <v>63.2</v>
      </c>
      <c r="O60" s="83"/>
    </row>
    <row r="61" spans="1:15" ht="18" customHeight="1">
      <c r="A61" s="83"/>
      <c r="B61" s="1322"/>
      <c r="C61" s="1323"/>
      <c r="D61" s="381" t="s">
        <v>295</v>
      </c>
      <c r="E61" s="381"/>
      <c r="F61" s="381"/>
      <c r="G61" s="381"/>
      <c r="H61" s="381"/>
      <c r="I61" s="381"/>
      <c r="J61" s="381"/>
      <c r="K61" s="413"/>
      <c r="L61" s="382">
        <v>6.6</v>
      </c>
      <c r="M61" s="382">
        <v>6.4</v>
      </c>
      <c r="N61" s="383">
        <v>5.4</v>
      </c>
      <c r="O61" s="83"/>
    </row>
    <row r="62" spans="1:15" ht="18" customHeight="1">
      <c r="A62" s="83"/>
      <c r="B62" s="1318" t="s">
        <v>300</v>
      </c>
      <c r="C62" s="1319"/>
      <c r="D62" s="381" t="s">
        <v>395</v>
      </c>
      <c r="E62" s="381"/>
      <c r="F62" s="381"/>
      <c r="G62" s="381"/>
      <c r="H62" s="381"/>
      <c r="I62" s="381"/>
      <c r="J62" s="381"/>
      <c r="K62" s="413"/>
      <c r="L62" s="382">
        <v>78.599999999999994</v>
      </c>
      <c r="M62" s="382">
        <v>80.099999999999994</v>
      </c>
      <c r="N62" s="383">
        <v>75.5</v>
      </c>
      <c r="O62" s="83"/>
    </row>
    <row r="63" spans="1:15" ht="18" customHeight="1">
      <c r="A63" s="83"/>
      <c r="B63" s="1320"/>
      <c r="C63" s="1321"/>
      <c r="D63" s="381" t="s">
        <v>302</v>
      </c>
      <c r="E63" s="381"/>
      <c r="F63" s="381"/>
      <c r="G63" s="381"/>
      <c r="H63" s="381"/>
      <c r="I63" s="381"/>
      <c r="J63" s="381"/>
      <c r="K63" s="413"/>
      <c r="L63" s="382">
        <v>47.1</v>
      </c>
      <c r="M63" s="382">
        <v>50.2</v>
      </c>
      <c r="N63" s="383">
        <v>56.7</v>
      </c>
      <c r="O63" s="83"/>
    </row>
    <row r="64" spans="1:15" ht="18" customHeight="1" thickBot="1">
      <c r="A64" s="83"/>
      <c r="B64" s="1343"/>
      <c r="C64" s="1344"/>
      <c r="D64" s="385" t="s">
        <v>303</v>
      </c>
      <c r="E64" s="385"/>
      <c r="F64" s="385"/>
      <c r="G64" s="385"/>
      <c r="H64" s="385"/>
      <c r="I64" s="385"/>
      <c r="J64" s="385"/>
      <c r="K64" s="416"/>
      <c r="L64" s="386">
        <v>15</v>
      </c>
      <c r="M64" s="386">
        <v>16.2</v>
      </c>
      <c r="N64" s="387">
        <v>15.7</v>
      </c>
      <c r="O64" s="83"/>
    </row>
    <row r="65" spans="1:15" ht="5.25" customHeight="1">
      <c r="A65" s="83"/>
      <c r="B65" s="83"/>
      <c r="C65" s="83"/>
      <c r="D65" s="83"/>
      <c r="E65" s="83"/>
      <c r="F65" s="83"/>
      <c r="G65" s="83"/>
      <c r="H65" s="83"/>
      <c r="I65" s="83"/>
      <c r="J65" s="83"/>
      <c r="K65" s="83"/>
      <c r="L65" s="83"/>
      <c r="M65" s="83"/>
      <c r="N65" s="83"/>
      <c r="O65" s="83"/>
    </row>
  </sheetData>
  <mergeCells count="18">
    <mergeCell ref="E5:H5"/>
    <mergeCell ref="D7:D8"/>
    <mergeCell ref="B13:E13"/>
    <mergeCell ref="B22:C25"/>
    <mergeCell ref="D22:D25"/>
    <mergeCell ref="E22:G22"/>
    <mergeCell ref="B62:C64"/>
    <mergeCell ref="B28:B32"/>
    <mergeCell ref="B35:J35"/>
    <mergeCell ref="B36:I36"/>
    <mergeCell ref="B37:C38"/>
    <mergeCell ref="D37:D38"/>
    <mergeCell ref="D44:K44"/>
    <mergeCell ref="B45:C47"/>
    <mergeCell ref="B48:C49"/>
    <mergeCell ref="B50:C57"/>
    <mergeCell ref="B58:C59"/>
    <mergeCell ref="B60:C61"/>
  </mergeCells>
  <phoneticPr fontId="4"/>
  <pageMargins left="0.43307086614173229" right="0.23622047244094491" top="0.39370078740157483" bottom="0.39370078740157483" header="0.31496062992125984" footer="0.31496062992125984"/>
  <pageSetup paperSize="9" scale="80" orientation="portrait" r:id="rId1"/>
  <headerFooter>
    <oddFooter>&amp;C- &amp;P -</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C58"/>
  <sheetViews>
    <sheetView showGridLines="0" view="pageBreakPreview" zoomScale="59" zoomScaleNormal="70" zoomScaleSheetLayoutView="59" workbookViewId="0"/>
  </sheetViews>
  <sheetFormatPr defaultRowHeight="13.5"/>
  <cols>
    <col min="1" max="1" width="1.375" customWidth="1"/>
    <col min="2" max="2" width="6.25" customWidth="1"/>
    <col min="3" max="3" width="9" style="7"/>
    <col min="4" max="4" width="7.375" style="99" customWidth="1"/>
    <col min="5" max="5" width="6.25" customWidth="1"/>
    <col min="6" max="6" width="9" style="7"/>
    <col min="7" max="7" width="7.375" style="99" customWidth="1"/>
    <col min="8" max="8" width="6.25" customWidth="1"/>
    <col min="9" max="9" width="9" style="7"/>
    <col min="10" max="10" width="7.375" style="99" customWidth="1"/>
    <col min="11" max="11" width="6.25" customWidth="1"/>
    <col min="12" max="12" width="9" style="7"/>
    <col min="13" max="13" width="7.375" style="99" customWidth="1"/>
    <col min="14" max="14" width="6.25" customWidth="1"/>
    <col min="15" max="15" width="9" style="7"/>
    <col min="16" max="16" width="7.375" style="99" customWidth="1"/>
    <col min="17" max="17" width="6.25" customWidth="1"/>
    <col min="18" max="18" width="9" style="7"/>
    <col min="19" max="19" width="7.375" style="99" customWidth="1"/>
    <col min="20" max="20" width="6.25" customWidth="1"/>
    <col min="21" max="21" width="9" style="7"/>
    <col min="22" max="22" width="7.375" style="99" customWidth="1"/>
    <col min="23" max="23" width="6.25" customWidth="1"/>
    <col min="24" max="24" width="9" style="7"/>
    <col min="25" max="25" width="7.375" style="99" customWidth="1"/>
    <col min="26" max="26" width="6.25" customWidth="1"/>
    <col min="27" max="27" width="9" style="7"/>
    <col min="28" max="28" width="7.375" style="99" customWidth="1"/>
    <col min="29" max="29" width="6.25" customWidth="1"/>
    <col min="30" max="30" width="9" style="7"/>
    <col min="31" max="31" width="7.375" style="99" customWidth="1"/>
    <col min="32" max="32" width="6.25" customWidth="1"/>
    <col min="33" max="33" width="9" style="7"/>
    <col min="34" max="34" width="7.375" style="99" customWidth="1"/>
    <col min="35" max="35" width="6.25" customWidth="1"/>
    <col min="36" max="36" width="9" style="7"/>
    <col min="37" max="37" width="7.375" style="99" customWidth="1"/>
    <col min="38" max="38" width="2.25" customWidth="1"/>
    <col min="39" max="39" width="6.25" customWidth="1"/>
    <col min="41" max="41" width="7.375" customWidth="1"/>
    <col min="42" max="42" width="2.25" customWidth="1"/>
    <col min="43" max="43" width="6.25" customWidth="1"/>
    <col min="45" max="47" width="7.375" customWidth="1"/>
    <col min="48" max="48" width="2.25" customWidth="1"/>
    <col min="49" max="49" width="6.25" customWidth="1"/>
    <col min="50" max="50" width="9" style="7"/>
    <col min="51" max="51" width="7.375" style="99" customWidth="1"/>
    <col min="52" max="52" width="2.25" customWidth="1"/>
    <col min="53" max="53" width="6.25" customWidth="1"/>
    <col min="55" max="55" width="7.375" customWidth="1"/>
    <col min="56" max="56" width="6.25" customWidth="1"/>
    <col min="58" max="58" width="7.375" customWidth="1"/>
    <col min="59" max="59" width="6.25" customWidth="1"/>
    <col min="61" max="61" width="7.375" customWidth="1"/>
    <col min="62" max="62" width="2.25" customWidth="1"/>
    <col min="63" max="63" width="6.25" customWidth="1"/>
    <col min="65" max="65" width="7.375" customWidth="1"/>
    <col min="66" max="66" width="6.25" customWidth="1"/>
    <col min="68" max="68" width="7.375" customWidth="1"/>
    <col min="69" max="69" width="2.25" customWidth="1"/>
    <col min="70" max="70" width="6.25" customWidth="1"/>
    <col min="72" max="72" width="7.375" customWidth="1"/>
    <col min="73" max="73" width="6.25" customWidth="1"/>
    <col min="75" max="75" width="7.375" customWidth="1"/>
    <col min="76" max="76" width="6.25" customWidth="1"/>
    <col min="78" max="78" width="7.375" customWidth="1"/>
    <col min="79" max="79" width="6.25" customWidth="1"/>
    <col min="81" max="81" width="7.375" customWidth="1"/>
    <col min="82" max="82" width="6.25" customWidth="1"/>
    <col min="84" max="84" width="7.375" customWidth="1"/>
    <col min="85" max="85" width="6.25" customWidth="1"/>
    <col min="86" max="86" width="9" style="7"/>
    <col min="87" max="87" width="7.375" style="99" customWidth="1"/>
    <col min="88" max="88" width="6.25" customWidth="1"/>
    <col min="89" max="89" width="9" style="7"/>
    <col min="90" max="90" width="7.375" style="99" customWidth="1"/>
    <col min="91" max="91" width="6.25" customWidth="1"/>
    <col min="93" max="93" width="7.375" style="99" customWidth="1"/>
    <col min="94" max="94" width="6.25" customWidth="1"/>
    <col min="96" max="96" width="7.375" style="99" customWidth="1"/>
    <col min="97" max="97" width="6.25" customWidth="1"/>
    <col min="98" max="98" width="9" style="7"/>
    <col min="99" max="99" width="7.375" style="99" customWidth="1"/>
    <col min="100" max="100" width="6.25" customWidth="1"/>
    <col min="102" max="102" width="7.375" customWidth="1"/>
    <col min="103" max="103" width="2.25" customWidth="1"/>
    <col min="104" max="104" width="6.25" customWidth="1"/>
    <col min="106" max="106" width="7.375" customWidth="1"/>
    <col min="107" max="107" width="6.25" customWidth="1"/>
    <col min="109" max="109" width="7.375" customWidth="1"/>
    <col min="110" max="110" width="2.25" customWidth="1"/>
    <col min="111" max="111" width="6.25" customWidth="1"/>
    <col min="113" max="113" width="7.375" customWidth="1"/>
    <col min="114" max="114" width="6.25" customWidth="1"/>
    <col min="116" max="116" width="7.375" customWidth="1"/>
    <col min="117" max="117" width="6.25" customWidth="1"/>
    <col min="119" max="119" width="7.375" customWidth="1"/>
    <col min="120" max="120" width="2.25" customWidth="1"/>
    <col min="121" max="121" width="6.25" customWidth="1"/>
    <col min="123" max="123" width="7.375" customWidth="1"/>
    <col min="124" max="124" width="2.25" customWidth="1"/>
    <col min="125" max="125" width="6.25" customWidth="1"/>
    <col min="126" max="126" width="9" style="7"/>
    <col min="127" max="127" width="7.375" style="99" customWidth="1"/>
    <col min="128" max="128" width="6.25" customWidth="1"/>
    <col min="130" max="130" width="7.375" customWidth="1"/>
    <col min="131" max="131" width="6.25" customWidth="1"/>
    <col min="133" max="133" width="7.375" customWidth="1"/>
  </cols>
  <sheetData>
    <row r="1" spans="2:133" ht="7.5" customHeight="1"/>
    <row r="2" spans="2:133" ht="32.25">
      <c r="B2" s="574" t="s">
        <v>1739</v>
      </c>
      <c r="E2" s="230"/>
      <c r="H2" s="230"/>
      <c r="K2" s="230"/>
      <c r="N2" s="230"/>
      <c r="Q2" s="230"/>
      <c r="T2" s="230"/>
      <c r="W2" s="230"/>
      <c r="Z2" s="230"/>
      <c r="AC2" s="230"/>
      <c r="AF2" s="230"/>
      <c r="AI2" s="230"/>
      <c r="AM2" s="230"/>
      <c r="AQ2" s="230"/>
      <c r="AW2" s="230"/>
      <c r="BA2" s="230"/>
      <c r="BD2" s="230"/>
      <c r="BG2" s="230"/>
      <c r="BK2" s="230"/>
      <c r="BN2" s="230"/>
      <c r="BR2" s="230"/>
      <c r="BU2" s="230"/>
      <c r="BX2" s="230"/>
      <c r="CA2" s="230"/>
      <c r="CD2" s="230"/>
      <c r="CG2" s="230"/>
      <c r="CJ2" s="230"/>
      <c r="CM2" s="230"/>
      <c r="CP2" s="230"/>
      <c r="CS2" s="230"/>
      <c r="CV2" s="230"/>
      <c r="CZ2" s="230"/>
      <c r="DC2" s="230"/>
      <c r="DG2" s="230"/>
      <c r="DJ2" s="230"/>
      <c r="DM2" s="230"/>
      <c r="DQ2" s="230"/>
      <c r="DU2" s="230"/>
      <c r="DX2" s="230"/>
      <c r="EA2" s="230"/>
    </row>
    <row r="3" spans="2:133">
      <c r="AQ3" s="83"/>
      <c r="AR3" s="83"/>
      <c r="AS3" s="83"/>
      <c r="AT3" s="83"/>
      <c r="AU3" s="83"/>
    </row>
    <row r="4" spans="2:133" s="2" customFormat="1" ht="18" thickBot="1">
      <c r="B4" s="171" t="s">
        <v>596</v>
      </c>
      <c r="C4" s="578"/>
      <c r="D4" s="579"/>
      <c r="E4" s="171"/>
      <c r="F4" s="578"/>
      <c r="G4" s="579"/>
      <c r="H4" s="171"/>
      <c r="I4" s="578"/>
      <c r="J4" s="579"/>
      <c r="K4" s="171"/>
      <c r="L4" s="578"/>
      <c r="M4" s="579"/>
      <c r="N4" s="231"/>
      <c r="O4" s="232"/>
      <c r="P4" s="233"/>
      <c r="Q4" s="231"/>
      <c r="R4" s="232"/>
      <c r="S4" s="233"/>
      <c r="T4" s="231"/>
      <c r="U4" s="232"/>
      <c r="V4" s="233"/>
      <c r="W4" s="231"/>
      <c r="X4" s="232"/>
      <c r="Y4" s="233"/>
      <c r="Z4" s="231"/>
      <c r="AA4" s="232"/>
      <c r="AB4" s="233"/>
      <c r="AC4" s="231"/>
      <c r="AD4" s="232"/>
      <c r="AE4" s="233"/>
      <c r="AF4" s="231"/>
      <c r="AG4" s="232"/>
      <c r="AH4" s="233"/>
      <c r="AI4" s="231"/>
      <c r="AJ4" s="232"/>
      <c r="AK4" s="233"/>
      <c r="AL4" s="231"/>
      <c r="AM4" s="231" t="s">
        <v>597</v>
      </c>
      <c r="AN4" s="231"/>
      <c r="AO4" s="231"/>
      <c r="AP4" s="231"/>
      <c r="AQ4" s="171" t="s">
        <v>1357</v>
      </c>
      <c r="AR4" s="171"/>
      <c r="AS4" s="171"/>
      <c r="AT4" s="171"/>
      <c r="AU4" s="171"/>
      <c r="AV4" s="231"/>
      <c r="AW4" s="231" t="s">
        <v>598</v>
      </c>
      <c r="AX4" s="232"/>
      <c r="AY4" s="233"/>
      <c r="AZ4" s="231"/>
      <c r="BA4" s="231" t="s">
        <v>21</v>
      </c>
      <c r="BB4" s="231"/>
      <c r="BC4" s="231"/>
      <c r="BD4" s="231"/>
      <c r="BE4" s="231"/>
      <c r="BF4" s="231"/>
      <c r="BG4" s="231"/>
      <c r="BH4" s="231"/>
      <c r="BI4" s="231"/>
      <c r="BJ4" s="231"/>
      <c r="BK4" s="231" t="s">
        <v>22</v>
      </c>
      <c r="BL4" s="231"/>
      <c r="BM4" s="231"/>
      <c r="BN4" s="231"/>
      <c r="BO4" s="231"/>
      <c r="BP4" s="231"/>
      <c r="BQ4" s="231"/>
      <c r="BR4" s="231" t="s">
        <v>19</v>
      </c>
      <c r="BS4" s="231"/>
      <c r="BT4" s="231"/>
      <c r="BU4" s="231"/>
      <c r="BV4" s="231"/>
      <c r="BW4" s="231"/>
      <c r="BX4" s="231"/>
      <c r="BY4" s="231"/>
      <c r="BZ4" s="231"/>
      <c r="CA4" s="231"/>
      <c r="CB4" s="231"/>
      <c r="CC4" s="231"/>
      <c r="CD4" s="231"/>
      <c r="CE4" s="231"/>
      <c r="CF4" s="231"/>
      <c r="CG4" s="231"/>
      <c r="CH4" s="232"/>
      <c r="CI4" s="233"/>
      <c r="CJ4" s="231"/>
      <c r="CK4" s="232"/>
      <c r="CL4" s="233"/>
      <c r="CM4" s="231"/>
      <c r="CN4" s="231"/>
      <c r="CO4" s="233"/>
      <c r="CP4" s="231"/>
      <c r="CQ4" s="231"/>
      <c r="CR4" s="233"/>
      <c r="CS4" s="231"/>
      <c r="CT4" s="232"/>
      <c r="CU4" s="233"/>
      <c r="CV4" s="231"/>
      <c r="CW4" s="231"/>
      <c r="CX4" s="231"/>
      <c r="CY4" s="231"/>
      <c r="CZ4" s="231" t="s">
        <v>424</v>
      </c>
      <c r="DA4" s="231"/>
      <c r="DB4" s="231"/>
      <c r="DC4" s="231"/>
      <c r="DD4" s="231"/>
      <c r="DE4" s="231"/>
      <c r="DF4" s="231"/>
      <c r="DG4" s="231" t="s">
        <v>293</v>
      </c>
      <c r="DH4" s="231"/>
      <c r="DI4" s="231"/>
      <c r="DJ4" s="231"/>
      <c r="DK4" s="231"/>
      <c r="DL4" s="231"/>
      <c r="DM4" s="231"/>
      <c r="DN4" s="231"/>
      <c r="DO4" s="231"/>
      <c r="DP4" s="231"/>
      <c r="DQ4" s="231" t="s">
        <v>298</v>
      </c>
      <c r="DR4" s="231"/>
      <c r="DS4" s="231"/>
      <c r="DT4" s="231"/>
      <c r="DU4" s="231" t="s">
        <v>1358</v>
      </c>
      <c r="DV4" s="234"/>
      <c r="DW4" s="235"/>
      <c r="DX4" s="231"/>
      <c r="EA4" s="231"/>
    </row>
    <row r="5" spans="2:133" ht="9.75" customHeight="1">
      <c r="B5" s="1470" t="s">
        <v>599</v>
      </c>
      <c r="C5" s="1471"/>
      <c r="D5" s="1471"/>
      <c r="E5" s="580"/>
      <c r="F5" s="581"/>
      <c r="G5" s="582"/>
      <c r="H5" s="580"/>
      <c r="I5" s="581"/>
      <c r="J5" s="582"/>
      <c r="K5" s="580"/>
      <c r="L5" s="581"/>
      <c r="M5" s="582"/>
      <c r="N5" s="236"/>
      <c r="O5" s="237"/>
      <c r="P5" s="238"/>
      <c r="Q5" s="236"/>
      <c r="R5" s="237"/>
      <c r="S5" s="238"/>
      <c r="T5" s="236"/>
      <c r="U5" s="237"/>
      <c r="V5" s="238"/>
      <c r="W5" s="236"/>
      <c r="X5" s="237"/>
      <c r="Y5" s="238"/>
      <c r="Z5" s="236"/>
      <c r="AA5" s="237"/>
      <c r="AB5" s="238"/>
      <c r="AC5" s="236"/>
      <c r="AD5" s="237"/>
      <c r="AE5" s="238"/>
      <c r="AF5" s="236"/>
      <c r="AG5" s="237"/>
      <c r="AH5" s="238"/>
      <c r="AI5" s="236"/>
      <c r="AJ5" s="237"/>
      <c r="AK5" s="239"/>
      <c r="AL5" s="240"/>
      <c r="AM5" s="1474" t="s">
        <v>600</v>
      </c>
      <c r="AN5" s="1461"/>
      <c r="AO5" s="1466"/>
      <c r="AP5" s="241"/>
      <c r="AQ5" s="1470" t="s">
        <v>1359</v>
      </c>
      <c r="AR5" s="1475"/>
      <c r="AS5" s="1475"/>
      <c r="AT5" s="1475"/>
      <c r="AU5" s="1476"/>
      <c r="AV5" s="241"/>
      <c r="AW5" s="1474" t="s">
        <v>601</v>
      </c>
      <c r="AX5" s="1461"/>
      <c r="AY5" s="1466"/>
      <c r="AZ5" s="240"/>
      <c r="BA5" s="1414" t="s">
        <v>1360</v>
      </c>
      <c r="BB5" s="1461"/>
      <c r="BC5" s="1462"/>
      <c r="BD5" s="1422" t="s">
        <v>1361</v>
      </c>
      <c r="BE5" s="1461"/>
      <c r="BF5" s="1462"/>
      <c r="BG5" s="1422" t="s">
        <v>1362</v>
      </c>
      <c r="BH5" s="1461"/>
      <c r="BI5" s="1466"/>
      <c r="BK5" s="1414" t="s">
        <v>1363</v>
      </c>
      <c r="BL5" s="1461"/>
      <c r="BM5" s="1462"/>
      <c r="BN5" s="1479" t="s">
        <v>1364</v>
      </c>
      <c r="BO5" s="1461"/>
      <c r="BP5" s="1466"/>
      <c r="BQ5" s="240"/>
      <c r="BR5" s="1414" t="s">
        <v>1365</v>
      </c>
      <c r="BS5" s="1461"/>
      <c r="BT5" s="1462"/>
      <c r="BU5" s="1422" t="s">
        <v>1366</v>
      </c>
      <c r="BV5" s="1461"/>
      <c r="BW5" s="1462"/>
      <c r="BX5" s="1422" t="s">
        <v>1367</v>
      </c>
      <c r="BY5" s="1461"/>
      <c r="BZ5" s="1462"/>
      <c r="CA5" s="1422" t="s">
        <v>1368</v>
      </c>
      <c r="CB5" s="1461"/>
      <c r="CC5" s="1462"/>
      <c r="CD5" s="1422" t="s">
        <v>1369</v>
      </c>
      <c r="CE5" s="1461"/>
      <c r="CF5" s="1462"/>
      <c r="CG5" s="1465" t="s">
        <v>1370</v>
      </c>
      <c r="CH5" s="1461"/>
      <c r="CI5" s="1462"/>
      <c r="CJ5" s="1465" t="s">
        <v>602</v>
      </c>
      <c r="CK5" s="1461"/>
      <c r="CL5" s="1462"/>
      <c r="CM5" s="1465" t="s">
        <v>603</v>
      </c>
      <c r="CN5" s="1461"/>
      <c r="CO5" s="1462"/>
      <c r="CP5" s="1465" t="s">
        <v>604</v>
      </c>
      <c r="CQ5" s="1461"/>
      <c r="CR5" s="1462"/>
      <c r="CS5" s="1465" t="s">
        <v>1371</v>
      </c>
      <c r="CT5" s="1461"/>
      <c r="CU5" s="1462"/>
      <c r="CV5" s="1465" t="s">
        <v>1865</v>
      </c>
      <c r="CW5" s="1461"/>
      <c r="CX5" s="1466"/>
      <c r="CY5" s="240"/>
      <c r="CZ5" s="1468" t="s">
        <v>1864</v>
      </c>
      <c r="DA5" s="1461"/>
      <c r="DB5" s="1462"/>
      <c r="DC5" s="1422" t="s">
        <v>1372</v>
      </c>
      <c r="DD5" s="1461"/>
      <c r="DE5" s="1466"/>
      <c r="DF5" s="240"/>
      <c r="DG5" s="1468" t="s">
        <v>1373</v>
      </c>
      <c r="DH5" s="1461"/>
      <c r="DI5" s="1462"/>
      <c r="DJ5" s="1458" t="s">
        <v>1374</v>
      </c>
      <c r="DK5" s="1459"/>
      <c r="DL5" s="1459"/>
      <c r="DM5" s="1453" t="s">
        <v>1375</v>
      </c>
      <c r="DN5" s="1454"/>
      <c r="DO5" s="1455"/>
      <c r="DP5" s="242"/>
      <c r="DQ5" s="1414" t="s">
        <v>605</v>
      </c>
      <c r="DR5" s="1415"/>
      <c r="DS5" s="1416"/>
      <c r="DT5" s="242"/>
      <c r="DU5" s="1414" t="s">
        <v>1376</v>
      </c>
      <c r="DV5" s="1415"/>
      <c r="DW5" s="1420"/>
      <c r="DX5" s="1422" t="s">
        <v>1377</v>
      </c>
      <c r="DY5" s="1415"/>
      <c r="DZ5" s="1420"/>
      <c r="EA5" s="1422" t="s">
        <v>1378</v>
      </c>
      <c r="EB5" s="1415"/>
      <c r="EC5" s="1416"/>
    </row>
    <row r="6" spans="2:133" ht="42" customHeight="1">
      <c r="B6" s="1472"/>
      <c r="C6" s="1473"/>
      <c r="D6" s="1473"/>
      <c r="E6" s="1448" t="s">
        <v>1379</v>
      </c>
      <c r="F6" s="1449"/>
      <c r="G6" s="1449"/>
      <c r="H6" s="1450" t="s">
        <v>1380</v>
      </c>
      <c r="I6" s="1451"/>
      <c r="J6" s="1452"/>
      <c r="K6" s="1448" t="s">
        <v>1381</v>
      </c>
      <c r="L6" s="1449"/>
      <c r="M6" s="1449"/>
      <c r="N6" s="1439" t="s">
        <v>606</v>
      </c>
      <c r="O6" s="1440"/>
      <c r="P6" s="1440"/>
      <c r="Q6" s="1436" t="s">
        <v>607</v>
      </c>
      <c r="R6" s="1437"/>
      <c r="S6" s="1438"/>
      <c r="T6" s="1436" t="s">
        <v>608</v>
      </c>
      <c r="U6" s="1437"/>
      <c r="V6" s="1438"/>
      <c r="W6" s="1436" t="s">
        <v>609</v>
      </c>
      <c r="X6" s="1437"/>
      <c r="Y6" s="1438"/>
      <c r="Z6" s="1436" t="s">
        <v>610</v>
      </c>
      <c r="AA6" s="1437"/>
      <c r="AB6" s="1438"/>
      <c r="AC6" s="1436" t="s">
        <v>611</v>
      </c>
      <c r="AD6" s="1437"/>
      <c r="AE6" s="1438"/>
      <c r="AF6" s="1436" t="s">
        <v>612</v>
      </c>
      <c r="AG6" s="1437"/>
      <c r="AH6" s="1438"/>
      <c r="AI6" s="1439" t="s">
        <v>613</v>
      </c>
      <c r="AJ6" s="1440"/>
      <c r="AK6" s="1441"/>
      <c r="AL6" s="243"/>
      <c r="AM6" s="1469"/>
      <c r="AN6" s="1336"/>
      <c r="AO6" s="1467"/>
      <c r="AP6" s="241"/>
      <c r="AQ6" s="1477"/>
      <c r="AR6" s="1306"/>
      <c r="AS6" s="1306"/>
      <c r="AT6" s="1306"/>
      <c r="AU6" s="1478"/>
      <c r="AV6" s="241"/>
      <c r="AW6" s="1469"/>
      <c r="AX6" s="1336"/>
      <c r="AY6" s="1467"/>
      <c r="AZ6" s="240"/>
      <c r="BA6" s="1469"/>
      <c r="BB6" s="1336"/>
      <c r="BC6" s="1464"/>
      <c r="BD6" s="1463"/>
      <c r="BE6" s="1336"/>
      <c r="BF6" s="1464"/>
      <c r="BG6" s="1463"/>
      <c r="BH6" s="1336"/>
      <c r="BI6" s="1467"/>
      <c r="BK6" s="1469"/>
      <c r="BL6" s="1336"/>
      <c r="BM6" s="1464"/>
      <c r="BN6" s="1463"/>
      <c r="BO6" s="1336"/>
      <c r="BP6" s="1467"/>
      <c r="BQ6" s="240"/>
      <c r="BR6" s="1469"/>
      <c r="BS6" s="1336"/>
      <c r="BT6" s="1464"/>
      <c r="BU6" s="1463"/>
      <c r="BV6" s="1336"/>
      <c r="BW6" s="1464"/>
      <c r="BX6" s="1463"/>
      <c r="BY6" s="1336"/>
      <c r="BZ6" s="1464"/>
      <c r="CA6" s="1463"/>
      <c r="CB6" s="1336"/>
      <c r="CC6" s="1464"/>
      <c r="CD6" s="1463"/>
      <c r="CE6" s="1336"/>
      <c r="CF6" s="1464"/>
      <c r="CG6" s="1463"/>
      <c r="CH6" s="1336"/>
      <c r="CI6" s="1464"/>
      <c r="CJ6" s="1463"/>
      <c r="CK6" s="1336"/>
      <c r="CL6" s="1464"/>
      <c r="CM6" s="1463"/>
      <c r="CN6" s="1336"/>
      <c r="CO6" s="1464"/>
      <c r="CP6" s="1463"/>
      <c r="CQ6" s="1336"/>
      <c r="CR6" s="1464"/>
      <c r="CS6" s="1463"/>
      <c r="CT6" s="1336"/>
      <c r="CU6" s="1464"/>
      <c r="CV6" s="1463"/>
      <c r="CW6" s="1336"/>
      <c r="CX6" s="1467"/>
      <c r="CY6" s="240"/>
      <c r="CZ6" s="1469"/>
      <c r="DA6" s="1336"/>
      <c r="DB6" s="1464"/>
      <c r="DC6" s="1463"/>
      <c r="DD6" s="1336"/>
      <c r="DE6" s="1467"/>
      <c r="DF6" s="240"/>
      <c r="DG6" s="1469"/>
      <c r="DH6" s="1336"/>
      <c r="DI6" s="1464"/>
      <c r="DJ6" s="1460"/>
      <c r="DK6" s="1460"/>
      <c r="DL6" s="1460"/>
      <c r="DM6" s="1456"/>
      <c r="DN6" s="1456"/>
      <c r="DO6" s="1457"/>
      <c r="DP6" s="242"/>
      <c r="DQ6" s="1417"/>
      <c r="DR6" s="1418"/>
      <c r="DS6" s="1419"/>
      <c r="DT6" s="242"/>
      <c r="DU6" s="1417"/>
      <c r="DV6" s="1418"/>
      <c r="DW6" s="1421"/>
      <c r="DX6" s="1423"/>
      <c r="DY6" s="1418"/>
      <c r="DZ6" s="1421"/>
      <c r="EA6" s="1423"/>
      <c r="EB6" s="1418"/>
      <c r="EC6" s="1419"/>
    </row>
    <row r="7" spans="2:133" ht="21" customHeight="1">
      <c r="B7" s="584" t="s">
        <v>614</v>
      </c>
      <c r="C7" s="585" t="s">
        <v>39</v>
      </c>
      <c r="D7" s="586" t="s">
        <v>1382</v>
      </c>
      <c r="E7" s="585" t="s">
        <v>614</v>
      </c>
      <c r="F7" s="585" t="s">
        <v>39</v>
      </c>
      <c r="G7" s="586" t="s">
        <v>1382</v>
      </c>
      <c r="H7" s="585" t="s">
        <v>614</v>
      </c>
      <c r="I7" s="585" t="s">
        <v>39</v>
      </c>
      <c r="J7" s="586" t="s">
        <v>1382</v>
      </c>
      <c r="K7" s="585" t="s">
        <v>614</v>
      </c>
      <c r="L7" s="587" t="s">
        <v>39</v>
      </c>
      <c r="M7" s="586" t="s">
        <v>1382</v>
      </c>
      <c r="N7" s="245" t="s">
        <v>614</v>
      </c>
      <c r="O7" s="247" t="s">
        <v>39</v>
      </c>
      <c r="P7" s="248" t="s">
        <v>1382</v>
      </c>
      <c r="Q7" s="245" t="s">
        <v>614</v>
      </c>
      <c r="R7" s="245" t="s">
        <v>39</v>
      </c>
      <c r="S7" s="246" t="s">
        <v>1382</v>
      </c>
      <c r="T7" s="245" t="s">
        <v>614</v>
      </c>
      <c r="U7" s="247" t="s">
        <v>39</v>
      </c>
      <c r="V7" s="248" t="s">
        <v>1382</v>
      </c>
      <c r="W7" s="245" t="s">
        <v>614</v>
      </c>
      <c r="X7" s="245" t="s">
        <v>39</v>
      </c>
      <c r="Y7" s="246" t="s">
        <v>1382</v>
      </c>
      <c r="Z7" s="245" t="s">
        <v>614</v>
      </c>
      <c r="AA7" s="245" t="s">
        <v>39</v>
      </c>
      <c r="AB7" s="246" t="s">
        <v>1382</v>
      </c>
      <c r="AC7" s="245" t="s">
        <v>614</v>
      </c>
      <c r="AD7" s="245" t="s">
        <v>39</v>
      </c>
      <c r="AE7" s="246" t="s">
        <v>1382</v>
      </c>
      <c r="AF7" s="245" t="s">
        <v>614</v>
      </c>
      <c r="AG7" s="245" t="s">
        <v>39</v>
      </c>
      <c r="AH7" s="246" t="s">
        <v>1382</v>
      </c>
      <c r="AI7" s="245" t="s">
        <v>614</v>
      </c>
      <c r="AJ7" s="247" t="s">
        <v>39</v>
      </c>
      <c r="AK7" s="249" t="s">
        <v>1382</v>
      </c>
      <c r="AL7" s="243"/>
      <c r="AM7" s="244" t="s">
        <v>614</v>
      </c>
      <c r="AN7" s="245" t="s">
        <v>39</v>
      </c>
      <c r="AO7" s="250" t="s">
        <v>1382</v>
      </c>
      <c r="AP7" s="241"/>
      <c r="AQ7" s="584" t="s">
        <v>614</v>
      </c>
      <c r="AR7" s="585" t="s">
        <v>39</v>
      </c>
      <c r="AS7" s="603" t="s">
        <v>156</v>
      </c>
      <c r="AT7" s="585" t="s">
        <v>366</v>
      </c>
      <c r="AU7" s="728" t="s">
        <v>154</v>
      </c>
      <c r="AV7" s="241"/>
      <c r="AW7" s="244" t="s">
        <v>614</v>
      </c>
      <c r="AX7" s="245" t="s">
        <v>39</v>
      </c>
      <c r="AY7" s="249" t="s">
        <v>1383</v>
      </c>
      <c r="AZ7" s="240"/>
      <c r="BA7" s="244" t="s">
        <v>614</v>
      </c>
      <c r="BB7" s="251" t="s">
        <v>39</v>
      </c>
      <c r="BC7" s="252" t="s">
        <v>1383</v>
      </c>
      <c r="BD7" s="251" t="s">
        <v>614</v>
      </c>
      <c r="BE7" s="251" t="s">
        <v>39</v>
      </c>
      <c r="BF7" s="251" t="s">
        <v>1383</v>
      </c>
      <c r="BG7" s="251" t="s">
        <v>614</v>
      </c>
      <c r="BH7" s="253" t="s">
        <v>39</v>
      </c>
      <c r="BI7" s="254" t="s">
        <v>1383</v>
      </c>
      <c r="BK7" s="244" t="s">
        <v>614</v>
      </c>
      <c r="BL7" s="251" t="s">
        <v>39</v>
      </c>
      <c r="BM7" s="251" t="s">
        <v>1383</v>
      </c>
      <c r="BN7" s="251" t="s">
        <v>614</v>
      </c>
      <c r="BO7" s="253" t="s">
        <v>39</v>
      </c>
      <c r="BP7" s="254" t="s">
        <v>1383</v>
      </c>
      <c r="BQ7" s="240"/>
      <c r="BR7" s="244" t="s">
        <v>614</v>
      </c>
      <c r="BS7" s="251" t="s">
        <v>39</v>
      </c>
      <c r="BT7" s="252" t="s">
        <v>1383</v>
      </c>
      <c r="BU7" s="251" t="s">
        <v>614</v>
      </c>
      <c r="BV7" s="251" t="s">
        <v>39</v>
      </c>
      <c r="BW7" s="251" t="s">
        <v>1383</v>
      </c>
      <c r="BX7" s="251" t="s">
        <v>614</v>
      </c>
      <c r="BY7" s="253" t="s">
        <v>39</v>
      </c>
      <c r="BZ7" s="252" t="s">
        <v>1383</v>
      </c>
      <c r="CA7" s="251" t="s">
        <v>614</v>
      </c>
      <c r="CB7" s="251" t="s">
        <v>39</v>
      </c>
      <c r="CC7" s="251" t="s">
        <v>1383</v>
      </c>
      <c r="CD7" s="251" t="s">
        <v>614</v>
      </c>
      <c r="CE7" s="253" t="s">
        <v>39</v>
      </c>
      <c r="CF7" s="252" t="s">
        <v>1383</v>
      </c>
      <c r="CG7" s="251" t="s">
        <v>614</v>
      </c>
      <c r="CH7" s="251" t="s">
        <v>39</v>
      </c>
      <c r="CI7" s="255" t="s">
        <v>1383</v>
      </c>
      <c r="CJ7" s="251" t="s">
        <v>614</v>
      </c>
      <c r="CK7" s="253" t="s">
        <v>39</v>
      </c>
      <c r="CL7" s="256" t="s">
        <v>1383</v>
      </c>
      <c r="CM7" s="251" t="s">
        <v>614</v>
      </c>
      <c r="CN7" s="251" t="s">
        <v>39</v>
      </c>
      <c r="CO7" s="255" t="s">
        <v>1383</v>
      </c>
      <c r="CP7" s="251" t="s">
        <v>614</v>
      </c>
      <c r="CQ7" s="253" t="s">
        <v>39</v>
      </c>
      <c r="CR7" s="256" t="s">
        <v>1383</v>
      </c>
      <c r="CS7" s="251" t="s">
        <v>614</v>
      </c>
      <c r="CT7" s="251" t="s">
        <v>39</v>
      </c>
      <c r="CU7" s="255" t="s">
        <v>1383</v>
      </c>
      <c r="CV7" s="251" t="s">
        <v>614</v>
      </c>
      <c r="CW7" s="253" t="s">
        <v>39</v>
      </c>
      <c r="CX7" s="254" t="s">
        <v>1383</v>
      </c>
      <c r="CY7" s="240"/>
      <c r="CZ7" s="244" t="s">
        <v>614</v>
      </c>
      <c r="DA7" s="251" t="s">
        <v>39</v>
      </c>
      <c r="DB7" s="251" t="s">
        <v>1383</v>
      </c>
      <c r="DC7" s="251" t="s">
        <v>614</v>
      </c>
      <c r="DD7" s="253" t="s">
        <v>39</v>
      </c>
      <c r="DE7" s="254" t="s">
        <v>1383</v>
      </c>
      <c r="DF7" s="240"/>
      <c r="DG7" s="244" t="s">
        <v>614</v>
      </c>
      <c r="DH7" s="251" t="s">
        <v>39</v>
      </c>
      <c r="DI7" s="252" t="s">
        <v>1383</v>
      </c>
      <c r="DJ7" s="251" t="s">
        <v>614</v>
      </c>
      <c r="DK7" s="253" t="s">
        <v>39</v>
      </c>
      <c r="DL7" s="251" t="s">
        <v>1383</v>
      </c>
      <c r="DM7" s="614" t="s">
        <v>614</v>
      </c>
      <c r="DN7" s="615" t="s">
        <v>39</v>
      </c>
      <c r="DO7" s="616" t="s">
        <v>1383</v>
      </c>
      <c r="DP7" s="242"/>
      <c r="DQ7" s="244" t="s">
        <v>614</v>
      </c>
      <c r="DR7" s="251" t="s">
        <v>39</v>
      </c>
      <c r="DS7" s="254" t="s">
        <v>1382</v>
      </c>
      <c r="DT7" s="242"/>
      <c r="DU7" s="244" t="s">
        <v>614</v>
      </c>
      <c r="DV7" s="251" t="s">
        <v>39</v>
      </c>
      <c r="DW7" s="255" t="s">
        <v>1383</v>
      </c>
      <c r="DX7" s="251" t="s">
        <v>614</v>
      </c>
      <c r="DY7" s="251" t="s">
        <v>39</v>
      </c>
      <c r="DZ7" s="252" t="s">
        <v>1383</v>
      </c>
      <c r="EA7" s="251" t="s">
        <v>614</v>
      </c>
      <c r="EB7" s="253" t="s">
        <v>39</v>
      </c>
      <c r="EC7" s="254" t="s">
        <v>1383</v>
      </c>
    </row>
    <row r="8" spans="2:133" ht="20.100000000000001" customHeight="1">
      <c r="B8" s="588">
        <v>1</v>
      </c>
      <c r="C8" s="585" t="s">
        <v>68</v>
      </c>
      <c r="D8" s="589">
        <v>60.5</v>
      </c>
      <c r="E8" s="590">
        <v>1</v>
      </c>
      <c r="F8" s="585" t="s">
        <v>71</v>
      </c>
      <c r="G8" s="589">
        <v>56.7</v>
      </c>
      <c r="H8" s="590">
        <v>1</v>
      </c>
      <c r="I8" s="585" t="s">
        <v>65</v>
      </c>
      <c r="J8" s="589">
        <v>61.6</v>
      </c>
      <c r="K8" s="590">
        <v>1</v>
      </c>
      <c r="L8" s="587" t="s">
        <v>76</v>
      </c>
      <c r="M8" s="589">
        <v>70.2</v>
      </c>
      <c r="N8" s="258">
        <v>1</v>
      </c>
      <c r="O8" s="247" t="s">
        <v>64</v>
      </c>
      <c r="P8" s="259">
        <v>55.2</v>
      </c>
      <c r="Q8" s="258">
        <v>1</v>
      </c>
      <c r="R8" s="245" t="s">
        <v>65</v>
      </c>
      <c r="S8" s="257">
        <v>55.9</v>
      </c>
      <c r="T8" s="258">
        <v>1</v>
      </c>
      <c r="U8" s="247" t="s">
        <v>68</v>
      </c>
      <c r="V8" s="259">
        <v>77.900000000000006</v>
      </c>
      <c r="W8" s="258">
        <v>1</v>
      </c>
      <c r="X8" s="245" t="s">
        <v>68</v>
      </c>
      <c r="Y8" s="257">
        <v>56</v>
      </c>
      <c r="Z8" s="258">
        <v>1</v>
      </c>
      <c r="AA8" s="245" t="s">
        <v>82</v>
      </c>
      <c r="AB8" s="257">
        <v>58.4</v>
      </c>
      <c r="AC8" s="258">
        <v>1</v>
      </c>
      <c r="AD8" s="245" t="s">
        <v>76</v>
      </c>
      <c r="AE8" s="257">
        <v>57.8</v>
      </c>
      <c r="AF8" s="258">
        <v>1</v>
      </c>
      <c r="AG8" s="245" t="s">
        <v>76</v>
      </c>
      <c r="AH8" s="257">
        <v>61</v>
      </c>
      <c r="AI8" s="258">
        <v>1</v>
      </c>
      <c r="AJ8" s="247" t="s">
        <v>83</v>
      </c>
      <c r="AK8" s="260">
        <v>70.400000000000006</v>
      </c>
      <c r="AL8" s="243"/>
      <c r="AM8" s="261">
        <v>1</v>
      </c>
      <c r="AN8" s="245" t="s">
        <v>41</v>
      </c>
      <c r="AO8" s="262">
        <v>15.4</v>
      </c>
      <c r="AP8" s="241"/>
      <c r="AQ8" s="588">
        <v>1</v>
      </c>
      <c r="AR8" s="585" t="s">
        <v>45</v>
      </c>
      <c r="AS8" s="604">
        <v>-10.186763307558437</v>
      </c>
      <c r="AT8" s="605">
        <v>92.805755395683448</v>
      </c>
      <c r="AU8" s="606">
        <v>102.99251870324188</v>
      </c>
      <c r="AV8" s="241"/>
      <c r="AW8" s="261">
        <v>1</v>
      </c>
      <c r="AX8" s="245" t="s">
        <v>58</v>
      </c>
      <c r="AY8" s="260">
        <v>11</v>
      </c>
      <c r="AZ8" s="240"/>
      <c r="BA8" s="263">
        <v>1</v>
      </c>
      <c r="BB8" s="251" t="s">
        <v>75</v>
      </c>
      <c r="BC8" s="264">
        <v>61.2</v>
      </c>
      <c r="BD8" s="265">
        <v>1</v>
      </c>
      <c r="BE8" s="251" t="s">
        <v>84</v>
      </c>
      <c r="BF8" s="266">
        <v>77.400000000000006</v>
      </c>
      <c r="BG8" s="265">
        <v>1</v>
      </c>
      <c r="BH8" s="253" t="s">
        <v>75</v>
      </c>
      <c r="BI8" s="267">
        <v>90.1</v>
      </c>
      <c r="BK8" s="268">
        <v>1</v>
      </c>
      <c r="BL8" s="251" t="s">
        <v>57</v>
      </c>
      <c r="BM8" s="266">
        <v>51.7</v>
      </c>
      <c r="BN8" s="265">
        <v>1</v>
      </c>
      <c r="BO8" s="253" t="s">
        <v>72</v>
      </c>
      <c r="BP8" s="267">
        <v>43</v>
      </c>
      <c r="BQ8" s="240"/>
      <c r="BR8" s="263">
        <v>1</v>
      </c>
      <c r="BS8" s="251" t="s">
        <v>51</v>
      </c>
      <c r="BT8" s="264">
        <v>59.5</v>
      </c>
      <c r="BU8" s="265">
        <v>1</v>
      </c>
      <c r="BV8" s="251" t="s">
        <v>47</v>
      </c>
      <c r="BW8" s="266">
        <v>65.3</v>
      </c>
      <c r="BX8" s="265">
        <v>1</v>
      </c>
      <c r="BY8" s="253" t="s">
        <v>78</v>
      </c>
      <c r="BZ8" s="264">
        <v>70</v>
      </c>
      <c r="CA8" s="265">
        <v>1</v>
      </c>
      <c r="CB8" s="251" t="s">
        <v>86</v>
      </c>
      <c r="CC8" s="266">
        <v>7.7</v>
      </c>
      <c r="CD8" s="265">
        <v>1</v>
      </c>
      <c r="CE8" s="253" t="s">
        <v>86</v>
      </c>
      <c r="CF8" s="264">
        <v>17.2</v>
      </c>
      <c r="CG8" s="265">
        <v>1</v>
      </c>
      <c r="CH8" s="251" t="s">
        <v>69</v>
      </c>
      <c r="CI8" s="269">
        <v>37.6</v>
      </c>
      <c r="CJ8" s="265">
        <v>1</v>
      </c>
      <c r="CK8" s="253" t="s">
        <v>56</v>
      </c>
      <c r="CL8" s="270">
        <v>31.400000000000006</v>
      </c>
      <c r="CM8" s="271">
        <v>1</v>
      </c>
      <c r="CN8" s="251" t="s">
        <v>53</v>
      </c>
      <c r="CO8" s="269">
        <v>21.700000000000003</v>
      </c>
      <c r="CP8" s="265">
        <v>1</v>
      </c>
      <c r="CQ8" s="253" t="s">
        <v>71</v>
      </c>
      <c r="CR8" s="270">
        <v>39.299999999999997</v>
      </c>
      <c r="CS8" s="265">
        <v>1</v>
      </c>
      <c r="CT8" s="251" t="s">
        <v>58</v>
      </c>
      <c r="CU8" s="269">
        <v>47.1</v>
      </c>
      <c r="CV8" s="265">
        <v>1</v>
      </c>
      <c r="CW8" s="253" t="s">
        <v>77</v>
      </c>
      <c r="CX8" s="272">
        <v>40.9</v>
      </c>
      <c r="CY8" s="240"/>
      <c r="CZ8" s="263">
        <v>1</v>
      </c>
      <c r="DA8" s="251" t="s">
        <v>75</v>
      </c>
      <c r="DB8" s="266">
        <v>84.9</v>
      </c>
      <c r="DC8" s="265">
        <v>1</v>
      </c>
      <c r="DD8" s="253" t="s">
        <v>71</v>
      </c>
      <c r="DE8" s="267">
        <v>43.7</v>
      </c>
      <c r="DF8" s="240"/>
      <c r="DG8" s="263">
        <v>1</v>
      </c>
      <c r="DH8" s="251" t="s">
        <v>85</v>
      </c>
      <c r="DI8" s="264">
        <v>69.8</v>
      </c>
      <c r="DJ8" s="265">
        <v>1</v>
      </c>
      <c r="DK8" s="253" t="s">
        <v>60</v>
      </c>
      <c r="DL8" s="266">
        <v>9.8000000000000007</v>
      </c>
      <c r="DM8" s="617">
        <v>1</v>
      </c>
      <c r="DN8" s="615" t="s">
        <v>59</v>
      </c>
      <c r="DO8" s="618">
        <v>25.8</v>
      </c>
      <c r="DP8" s="242"/>
      <c r="DQ8" s="263">
        <v>1</v>
      </c>
      <c r="DR8" s="251" t="s">
        <v>76</v>
      </c>
      <c r="DS8" s="267">
        <v>28.6</v>
      </c>
      <c r="DT8" s="242"/>
      <c r="DU8" s="263">
        <v>1</v>
      </c>
      <c r="DV8" s="251" t="s">
        <v>45</v>
      </c>
      <c r="DW8" s="269">
        <v>85.3</v>
      </c>
      <c r="DX8" s="273">
        <v>1</v>
      </c>
      <c r="DY8" s="251" t="s">
        <v>70</v>
      </c>
      <c r="DZ8" s="264">
        <v>57.1</v>
      </c>
      <c r="EA8" s="265">
        <v>1</v>
      </c>
      <c r="EB8" s="253" t="s">
        <v>80</v>
      </c>
      <c r="EC8" s="267">
        <v>21.1</v>
      </c>
    </row>
    <row r="9" spans="2:133" ht="20.100000000000001" customHeight="1">
      <c r="B9" s="588">
        <v>2</v>
      </c>
      <c r="C9" s="585" t="s">
        <v>76</v>
      </c>
      <c r="D9" s="589">
        <v>59.4</v>
      </c>
      <c r="E9" s="590">
        <v>2</v>
      </c>
      <c r="F9" s="585" t="s">
        <v>68</v>
      </c>
      <c r="G9" s="589">
        <v>53.9</v>
      </c>
      <c r="H9" s="590">
        <v>2</v>
      </c>
      <c r="I9" s="585" t="s">
        <v>72</v>
      </c>
      <c r="J9" s="589">
        <v>60.2</v>
      </c>
      <c r="K9" s="590">
        <v>2</v>
      </c>
      <c r="L9" s="587" t="s">
        <v>68</v>
      </c>
      <c r="M9" s="589">
        <v>66.900000000000006</v>
      </c>
      <c r="N9" s="258">
        <v>2</v>
      </c>
      <c r="O9" s="247" t="s">
        <v>46</v>
      </c>
      <c r="P9" s="259">
        <v>54.4</v>
      </c>
      <c r="Q9" s="258">
        <v>2</v>
      </c>
      <c r="R9" s="245" t="s">
        <v>83</v>
      </c>
      <c r="S9" s="257">
        <v>55.7</v>
      </c>
      <c r="T9" s="258">
        <v>2</v>
      </c>
      <c r="U9" s="247" t="s">
        <v>72</v>
      </c>
      <c r="V9" s="259">
        <v>76.900000000000006</v>
      </c>
      <c r="W9" s="258">
        <v>2</v>
      </c>
      <c r="X9" s="245" t="s">
        <v>76</v>
      </c>
      <c r="Y9" s="257">
        <v>54.9</v>
      </c>
      <c r="Z9" s="258">
        <v>2</v>
      </c>
      <c r="AA9" s="245" t="s">
        <v>76</v>
      </c>
      <c r="AB9" s="257">
        <v>57.1</v>
      </c>
      <c r="AC9" s="258">
        <v>2</v>
      </c>
      <c r="AD9" s="245" t="s">
        <v>85</v>
      </c>
      <c r="AE9" s="257">
        <v>56.8</v>
      </c>
      <c r="AF9" s="258">
        <v>2</v>
      </c>
      <c r="AG9" s="245" t="s">
        <v>68</v>
      </c>
      <c r="AH9" s="257">
        <v>60.7</v>
      </c>
      <c r="AI9" s="258">
        <v>2</v>
      </c>
      <c r="AJ9" s="247" t="s">
        <v>68</v>
      </c>
      <c r="AK9" s="260">
        <v>69</v>
      </c>
      <c r="AL9" s="243"/>
      <c r="AM9" s="261">
        <v>2</v>
      </c>
      <c r="AN9" s="245" t="s">
        <v>53</v>
      </c>
      <c r="AO9" s="262">
        <v>15.1</v>
      </c>
      <c r="AP9" s="241"/>
      <c r="AQ9" s="588">
        <v>2</v>
      </c>
      <c r="AR9" s="585" t="s">
        <v>41</v>
      </c>
      <c r="AS9" s="604">
        <v>-10.006907192450512</v>
      </c>
      <c r="AT9" s="605">
        <v>92.985611510791372</v>
      </c>
      <c r="AU9" s="606">
        <v>102.99251870324188</v>
      </c>
      <c r="AV9" s="241"/>
      <c r="AW9" s="261">
        <v>2</v>
      </c>
      <c r="AX9" s="245" t="s">
        <v>78</v>
      </c>
      <c r="AY9" s="260">
        <v>10.3</v>
      </c>
      <c r="AZ9" s="240"/>
      <c r="BA9" s="263">
        <v>2</v>
      </c>
      <c r="BB9" s="251" t="s">
        <v>74</v>
      </c>
      <c r="BC9" s="264">
        <v>61.1</v>
      </c>
      <c r="BD9" s="265">
        <v>2</v>
      </c>
      <c r="BE9" s="251" t="s">
        <v>71</v>
      </c>
      <c r="BF9" s="266">
        <v>77</v>
      </c>
      <c r="BG9" s="265">
        <v>2</v>
      </c>
      <c r="BH9" s="253" t="s">
        <v>69</v>
      </c>
      <c r="BI9" s="267">
        <v>88.7</v>
      </c>
      <c r="BK9" s="274"/>
      <c r="BL9" s="251" t="s">
        <v>83</v>
      </c>
      <c r="BM9" s="266">
        <v>51.7</v>
      </c>
      <c r="BN9" s="265">
        <v>2</v>
      </c>
      <c r="BO9" s="253" t="s">
        <v>68</v>
      </c>
      <c r="BP9" s="267">
        <v>42.8</v>
      </c>
      <c r="BQ9" s="240"/>
      <c r="BR9" s="263">
        <v>2</v>
      </c>
      <c r="BS9" s="251" t="s">
        <v>85</v>
      </c>
      <c r="BT9" s="264">
        <v>59.1</v>
      </c>
      <c r="BU9" s="265">
        <v>2</v>
      </c>
      <c r="BV9" s="251" t="s">
        <v>81</v>
      </c>
      <c r="BW9" s="266">
        <v>63.2</v>
      </c>
      <c r="BX9" s="265">
        <v>2</v>
      </c>
      <c r="BY9" s="253" t="s">
        <v>74</v>
      </c>
      <c r="BZ9" s="264">
        <v>69.900000000000006</v>
      </c>
      <c r="CA9" s="265">
        <v>2</v>
      </c>
      <c r="CB9" s="251" t="s">
        <v>56</v>
      </c>
      <c r="CC9" s="266">
        <v>6.6</v>
      </c>
      <c r="CD9" s="265">
        <v>2</v>
      </c>
      <c r="CE9" s="253" t="s">
        <v>84</v>
      </c>
      <c r="CF9" s="264">
        <v>16.600000000000001</v>
      </c>
      <c r="CG9" s="265">
        <v>2</v>
      </c>
      <c r="CH9" s="251" t="s">
        <v>74</v>
      </c>
      <c r="CI9" s="269">
        <v>37.5</v>
      </c>
      <c r="CJ9" s="265">
        <v>2</v>
      </c>
      <c r="CK9" s="253" t="s">
        <v>65</v>
      </c>
      <c r="CL9" s="270">
        <v>29.900000000000006</v>
      </c>
      <c r="CM9" s="275"/>
      <c r="CN9" s="251" t="s">
        <v>56</v>
      </c>
      <c r="CO9" s="269">
        <v>21.700000000000003</v>
      </c>
      <c r="CP9" s="265">
        <v>2</v>
      </c>
      <c r="CQ9" s="253" t="s">
        <v>42</v>
      </c>
      <c r="CR9" s="270">
        <v>36.200000000000003</v>
      </c>
      <c r="CS9" s="271">
        <v>2</v>
      </c>
      <c r="CT9" s="251" t="s">
        <v>80</v>
      </c>
      <c r="CU9" s="269">
        <v>41.9</v>
      </c>
      <c r="CV9" s="265">
        <v>2</v>
      </c>
      <c r="CW9" s="253" t="s">
        <v>75</v>
      </c>
      <c r="CX9" s="272">
        <v>40.700000000000003</v>
      </c>
      <c r="CY9" s="240"/>
      <c r="CZ9" s="263">
        <v>2</v>
      </c>
      <c r="DA9" s="251" t="s">
        <v>71</v>
      </c>
      <c r="DB9" s="266">
        <v>80.7</v>
      </c>
      <c r="DC9" s="265">
        <v>2</v>
      </c>
      <c r="DD9" s="253" t="s">
        <v>78</v>
      </c>
      <c r="DE9" s="267">
        <v>42.5</v>
      </c>
      <c r="DF9" s="240"/>
      <c r="DG9" s="263">
        <v>2</v>
      </c>
      <c r="DH9" s="251" t="s">
        <v>68</v>
      </c>
      <c r="DI9" s="264">
        <v>68.099999999999994</v>
      </c>
      <c r="DJ9" s="265">
        <v>2</v>
      </c>
      <c r="DK9" s="253" t="s">
        <v>69</v>
      </c>
      <c r="DL9" s="266">
        <v>8.1999999999999993</v>
      </c>
      <c r="DM9" s="617">
        <v>2</v>
      </c>
      <c r="DN9" s="615" t="s">
        <v>77</v>
      </c>
      <c r="DO9" s="618">
        <v>25.4</v>
      </c>
      <c r="DP9" s="242"/>
      <c r="DQ9" s="263">
        <v>2</v>
      </c>
      <c r="DR9" s="251" t="s">
        <v>52</v>
      </c>
      <c r="DS9" s="267">
        <v>26</v>
      </c>
      <c r="DT9" s="242"/>
      <c r="DU9" s="268">
        <v>2</v>
      </c>
      <c r="DV9" s="251" t="s">
        <v>40</v>
      </c>
      <c r="DW9" s="269">
        <v>84.6</v>
      </c>
      <c r="DX9" s="273">
        <v>2</v>
      </c>
      <c r="DY9" s="251" t="s">
        <v>86</v>
      </c>
      <c r="DZ9" s="264">
        <v>56.7</v>
      </c>
      <c r="EA9" s="265">
        <v>2</v>
      </c>
      <c r="EB9" s="253" t="s">
        <v>82</v>
      </c>
      <c r="EC9" s="267">
        <v>18.600000000000001</v>
      </c>
    </row>
    <row r="10" spans="2:133" ht="20.100000000000001" customHeight="1">
      <c r="B10" s="588">
        <v>3</v>
      </c>
      <c r="C10" s="585" t="s">
        <v>65</v>
      </c>
      <c r="D10" s="589">
        <v>58.2</v>
      </c>
      <c r="E10" s="590">
        <v>3</v>
      </c>
      <c r="F10" s="585" t="s">
        <v>57</v>
      </c>
      <c r="G10" s="589">
        <v>49.5</v>
      </c>
      <c r="H10" s="590">
        <v>3</v>
      </c>
      <c r="I10" s="585" t="s">
        <v>60</v>
      </c>
      <c r="J10" s="589">
        <v>58.5</v>
      </c>
      <c r="K10" s="590">
        <v>3</v>
      </c>
      <c r="L10" s="587" t="s">
        <v>84</v>
      </c>
      <c r="M10" s="589">
        <v>66.7</v>
      </c>
      <c r="N10" s="258">
        <v>3</v>
      </c>
      <c r="O10" s="247" t="s">
        <v>79</v>
      </c>
      <c r="P10" s="259">
        <v>54.3</v>
      </c>
      <c r="Q10" s="258">
        <v>3</v>
      </c>
      <c r="R10" s="245" t="s">
        <v>85</v>
      </c>
      <c r="S10" s="257">
        <v>55.2</v>
      </c>
      <c r="T10" s="258">
        <v>3</v>
      </c>
      <c r="U10" s="247" t="s">
        <v>75</v>
      </c>
      <c r="V10" s="259">
        <v>76.5</v>
      </c>
      <c r="W10" s="258">
        <v>3</v>
      </c>
      <c r="X10" s="245" t="s">
        <v>57</v>
      </c>
      <c r="Y10" s="257">
        <v>53.2</v>
      </c>
      <c r="Z10" s="258">
        <v>3</v>
      </c>
      <c r="AA10" s="245" t="s">
        <v>71</v>
      </c>
      <c r="AB10" s="257">
        <v>56.3</v>
      </c>
      <c r="AC10" s="258">
        <v>3</v>
      </c>
      <c r="AD10" s="245" t="s">
        <v>44</v>
      </c>
      <c r="AE10" s="257">
        <v>56.3</v>
      </c>
      <c r="AF10" s="258">
        <v>3</v>
      </c>
      <c r="AG10" s="245" t="s">
        <v>57</v>
      </c>
      <c r="AH10" s="257">
        <v>59.6</v>
      </c>
      <c r="AI10" s="258">
        <v>3</v>
      </c>
      <c r="AJ10" s="247" t="s">
        <v>85</v>
      </c>
      <c r="AK10" s="260">
        <v>67.8</v>
      </c>
      <c r="AL10" s="243"/>
      <c r="AM10" s="261">
        <v>3</v>
      </c>
      <c r="AN10" s="245" t="s">
        <v>74</v>
      </c>
      <c r="AO10" s="262">
        <v>15</v>
      </c>
      <c r="AP10" s="241"/>
      <c r="AQ10" s="588">
        <v>3</v>
      </c>
      <c r="AR10" s="585" t="s">
        <v>70</v>
      </c>
      <c r="AS10" s="604">
        <v>-9.5655645060011807</v>
      </c>
      <c r="AT10" s="605">
        <v>94.42446043165468</v>
      </c>
      <c r="AU10" s="606">
        <v>103.99002493765586</v>
      </c>
      <c r="AV10" s="241"/>
      <c r="AW10" s="261">
        <v>3</v>
      </c>
      <c r="AX10" s="245" t="s">
        <v>55</v>
      </c>
      <c r="AY10" s="260">
        <v>9.9</v>
      </c>
      <c r="AZ10" s="240"/>
      <c r="BA10" s="263">
        <v>3</v>
      </c>
      <c r="BB10" s="251" t="s">
        <v>68</v>
      </c>
      <c r="BC10" s="264">
        <v>60.9</v>
      </c>
      <c r="BD10" s="265">
        <v>3</v>
      </c>
      <c r="BE10" s="251" t="s">
        <v>86</v>
      </c>
      <c r="BF10" s="266">
        <v>76.2</v>
      </c>
      <c r="BG10" s="265">
        <v>3</v>
      </c>
      <c r="BH10" s="253" t="s">
        <v>68</v>
      </c>
      <c r="BI10" s="267">
        <v>88</v>
      </c>
      <c r="BK10" s="268">
        <v>3</v>
      </c>
      <c r="BL10" s="251" t="s">
        <v>64</v>
      </c>
      <c r="BM10" s="266">
        <v>51.3</v>
      </c>
      <c r="BN10" s="265">
        <v>3</v>
      </c>
      <c r="BO10" s="253" t="s">
        <v>57</v>
      </c>
      <c r="BP10" s="267">
        <v>42.4</v>
      </c>
      <c r="BQ10" s="240"/>
      <c r="BR10" s="263">
        <v>3</v>
      </c>
      <c r="BS10" s="251" t="s">
        <v>53</v>
      </c>
      <c r="BT10" s="264">
        <v>58.9</v>
      </c>
      <c r="BU10" s="265">
        <v>3</v>
      </c>
      <c r="BV10" s="251" t="s">
        <v>55</v>
      </c>
      <c r="BW10" s="266">
        <v>61.1</v>
      </c>
      <c r="BX10" s="265">
        <v>3</v>
      </c>
      <c r="BY10" s="253" t="s">
        <v>53</v>
      </c>
      <c r="BZ10" s="264">
        <v>69.7</v>
      </c>
      <c r="CA10" s="265">
        <v>3</v>
      </c>
      <c r="CB10" s="251" t="s">
        <v>77</v>
      </c>
      <c r="CC10" s="266">
        <v>6.2</v>
      </c>
      <c r="CD10" s="265">
        <v>3</v>
      </c>
      <c r="CE10" s="253" t="s">
        <v>80</v>
      </c>
      <c r="CF10" s="264">
        <v>16.100000000000001</v>
      </c>
      <c r="CG10" s="265">
        <v>3</v>
      </c>
      <c r="CH10" s="251" t="s">
        <v>61</v>
      </c>
      <c r="CI10" s="269">
        <v>37</v>
      </c>
      <c r="CJ10" s="265">
        <v>3</v>
      </c>
      <c r="CK10" s="253" t="s">
        <v>72</v>
      </c>
      <c r="CL10" s="270">
        <v>29.599999999999994</v>
      </c>
      <c r="CM10" s="265">
        <v>3</v>
      </c>
      <c r="CN10" s="251" t="s">
        <v>52</v>
      </c>
      <c r="CO10" s="269">
        <v>21.299999999999997</v>
      </c>
      <c r="CP10" s="265">
        <v>3</v>
      </c>
      <c r="CQ10" s="253" t="s">
        <v>55</v>
      </c>
      <c r="CR10" s="270">
        <v>32.4</v>
      </c>
      <c r="CS10" s="275"/>
      <c r="CT10" s="251" t="s">
        <v>82</v>
      </c>
      <c r="CU10" s="269">
        <v>41.9</v>
      </c>
      <c r="CV10" s="265">
        <v>3</v>
      </c>
      <c r="CW10" s="253" t="s">
        <v>71</v>
      </c>
      <c r="CX10" s="272">
        <v>40</v>
      </c>
      <c r="CY10" s="240"/>
      <c r="CZ10" s="263">
        <v>3</v>
      </c>
      <c r="DA10" s="251" t="s">
        <v>83</v>
      </c>
      <c r="DB10" s="266">
        <v>78.3</v>
      </c>
      <c r="DC10" s="265">
        <v>3</v>
      </c>
      <c r="DD10" s="253" t="s">
        <v>80</v>
      </c>
      <c r="DE10" s="267">
        <v>42.2</v>
      </c>
      <c r="DF10" s="240"/>
      <c r="DG10" s="268">
        <v>3</v>
      </c>
      <c r="DH10" s="251" t="s">
        <v>72</v>
      </c>
      <c r="DI10" s="264">
        <v>67.2</v>
      </c>
      <c r="DJ10" s="265">
        <v>3</v>
      </c>
      <c r="DK10" s="253" t="s">
        <v>82</v>
      </c>
      <c r="DL10" s="266">
        <v>8.1</v>
      </c>
      <c r="DM10" s="617">
        <v>3</v>
      </c>
      <c r="DN10" s="615" t="s">
        <v>83</v>
      </c>
      <c r="DO10" s="618">
        <v>24.3</v>
      </c>
      <c r="DP10" s="242"/>
      <c r="DQ10" s="263">
        <v>3</v>
      </c>
      <c r="DR10" s="251" t="s">
        <v>68</v>
      </c>
      <c r="DS10" s="267">
        <v>25.7</v>
      </c>
      <c r="DT10" s="242"/>
      <c r="DU10" s="274"/>
      <c r="DV10" s="251" t="s">
        <v>41</v>
      </c>
      <c r="DW10" s="269">
        <v>84.6</v>
      </c>
      <c r="DX10" s="273">
        <v>3</v>
      </c>
      <c r="DY10" s="251" t="s">
        <v>44</v>
      </c>
      <c r="DZ10" s="264">
        <v>56.1</v>
      </c>
      <c r="EA10" s="265">
        <v>3</v>
      </c>
      <c r="EB10" s="253" t="s">
        <v>75</v>
      </c>
      <c r="EC10" s="267">
        <v>18.399999999999999</v>
      </c>
    </row>
    <row r="11" spans="2:133" ht="20.100000000000001" customHeight="1">
      <c r="B11" s="588">
        <v>4</v>
      </c>
      <c r="C11" s="585" t="s">
        <v>72</v>
      </c>
      <c r="D11" s="589">
        <v>58</v>
      </c>
      <c r="E11" s="590">
        <v>4</v>
      </c>
      <c r="F11" s="585" t="s">
        <v>61</v>
      </c>
      <c r="G11" s="589">
        <v>49</v>
      </c>
      <c r="H11" s="590">
        <v>4</v>
      </c>
      <c r="I11" s="585" t="s">
        <v>68</v>
      </c>
      <c r="J11" s="589">
        <v>58.2</v>
      </c>
      <c r="K11" s="590">
        <v>4</v>
      </c>
      <c r="L11" s="587" t="s">
        <v>57</v>
      </c>
      <c r="M11" s="589">
        <v>66</v>
      </c>
      <c r="N11" s="258">
        <v>4</v>
      </c>
      <c r="O11" s="247" t="s">
        <v>65</v>
      </c>
      <c r="P11" s="259">
        <v>54.2</v>
      </c>
      <c r="Q11" s="258">
        <v>4</v>
      </c>
      <c r="R11" s="245" t="s">
        <v>59</v>
      </c>
      <c r="S11" s="257">
        <v>54.8</v>
      </c>
      <c r="T11" s="258">
        <v>4</v>
      </c>
      <c r="U11" s="247" t="s">
        <v>85</v>
      </c>
      <c r="V11" s="259">
        <v>76</v>
      </c>
      <c r="W11" s="258">
        <v>4</v>
      </c>
      <c r="X11" s="245" t="s">
        <v>65</v>
      </c>
      <c r="Y11" s="257">
        <v>51.8</v>
      </c>
      <c r="Z11" s="258">
        <v>4</v>
      </c>
      <c r="AA11" s="245" t="s">
        <v>68</v>
      </c>
      <c r="AB11" s="257">
        <v>56.2</v>
      </c>
      <c r="AC11" s="258">
        <v>4</v>
      </c>
      <c r="AD11" s="245" t="s">
        <v>63</v>
      </c>
      <c r="AE11" s="257">
        <v>56</v>
      </c>
      <c r="AF11" s="258">
        <v>4</v>
      </c>
      <c r="AG11" s="245" t="s">
        <v>65</v>
      </c>
      <c r="AH11" s="257">
        <v>57.7</v>
      </c>
      <c r="AI11" s="258">
        <v>4</v>
      </c>
      <c r="AJ11" s="247" t="s">
        <v>59</v>
      </c>
      <c r="AK11" s="260">
        <v>67.599999999999994</v>
      </c>
      <c r="AL11" s="243"/>
      <c r="AM11" s="276">
        <v>4</v>
      </c>
      <c r="AN11" s="245" t="s">
        <v>52</v>
      </c>
      <c r="AO11" s="262">
        <v>14.8</v>
      </c>
      <c r="AP11" s="241"/>
      <c r="AQ11" s="588">
        <v>4</v>
      </c>
      <c r="AR11" s="585" t="s">
        <v>71</v>
      </c>
      <c r="AS11" s="604">
        <v>-7.1049893252480132</v>
      </c>
      <c r="AT11" s="605">
        <v>98.381294964028783</v>
      </c>
      <c r="AU11" s="606">
        <v>105.4862842892768</v>
      </c>
      <c r="AV11" s="241"/>
      <c r="AW11" s="261">
        <v>4</v>
      </c>
      <c r="AX11" s="245" t="s">
        <v>70</v>
      </c>
      <c r="AY11" s="260">
        <v>9.8000000000000007</v>
      </c>
      <c r="AZ11" s="240"/>
      <c r="BA11" s="263">
        <v>4</v>
      </c>
      <c r="BB11" s="251" t="s">
        <v>76</v>
      </c>
      <c r="BC11" s="264">
        <v>60.8</v>
      </c>
      <c r="BD11" s="265">
        <v>4</v>
      </c>
      <c r="BE11" s="251" t="s">
        <v>41</v>
      </c>
      <c r="BF11" s="266">
        <v>76.099999999999994</v>
      </c>
      <c r="BG11" s="265">
        <v>4</v>
      </c>
      <c r="BH11" s="253" t="s">
        <v>77</v>
      </c>
      <c r="BI11" s="267">
        <v>87.7</v>
      </c>
      <c r="BK11" s="274"/>
      <c r="BL11" s="251" t="s">
        <v>76</v>
      </c>
      <c r="BM11" s="266">
        <v>51.3</v>
      </c>
      <c r="BN11" s="265">
        <v>4</v>
      </c>
      <c r="BO11" s="253" t="s">
        <v>82</v>
      </c>
      <c r="BP11" s="267">
        <v>41.3</v>
      </c>
      <c r="BQ11" s="240"/>
      <c r="BR11" s="263">
        <v>4</v>
      </c>
      <c r="BS11" s="251" t="s">
        <v>84</v>
      </c>
      <c r="BT11" s="264">
        <v>58.6</v>
      </c>
      <c r="BU11" s="265">
        <v>4</v>
      </c>
      <c r="BV11" s="251" t="s">
        <v>65</v>
      </c>
      <c r="BW11" s="266">
        <v>60.4</v>
      </c>
      <c r="BX11" s="265">
        <v>4</v>
      </c>
      <c r="BY11" s="253" t="s">
        <v>63</v>
      </c>
      <c r="BZ11" s="264">
        <v>69.599999999999994</v>
      </c>
      <c r="CA11" s="265">
        <v>4</v>
      </c>
      <c r="CB11" s="251" t="s">
        <v>81</v>
      </c>
      <c r="CC11" s="266">
        <v>5.5</v>
      </c>
      <c r="CD11" s="265">
        <v>4</v>
      </c>
      <c r="CE11" s="253" t="s">
        <v>77</v>
      </c>
      <c r="CF11" s="264">
        <v>14.5</v>
      </c>
      <c r="CG11" s="265">
        <v>4</v>
      </c>
      <c r="CH11" s="251" t="s">
        <v>65</v>
      </c>
      <c r="CI11" s="269">
        <v>36.6</v>
      </c>
      <c r="CJ11" s="265">
        <v>4</v>
      </c>
      <c r="CK11" s="253" t="s">
        <v>63</v>
      </c>
      <c r="CL11" s="270">
        <v>28.900000000000006</v>
      </c>
      <c r="CM11" s="265">
        <v>4</v>
      </c>
      <c r="CN11" s="251" t="s">
        <v>67</v>
      </c>
      <c r="CO11" s="269">
        <v>21.099999999999994</v>
      </c>
      <c r="CP11" s="265">
        <v>4</v>
      </c>
      <c r="CQ11" s="253" t="s">
        <v>70</v>
      </c>
      <c r="CR11" s="270">
        <v>31.3</v>
      </c>
      <c r="CS11" s="265">
        <v>4</v>
      </c>
      <c r="CT11" s="251" t="s">
        <v>85</v>
      </c>
      <c r="CU11" s="269">
        <v>39.200000000000003</v>
      </c>
      <c r="CV11" s="265">
        <v>4</v>
      </c>
      <c r="CW11" s="253" t="s">
        <v>46</v>
      </c>
      <c r="CX11" s="272">
        <v>37.299999999999997</v>
      </c>
      <c r="CY11" s="240"/>
      <c r="CZ11" s="263">
        <v>4</v>
      </c>
      <c r="DA11" s="251" t="s">
        <v>59</v>
      </c>
      <c r="DB11" s="266">
        <v>76.900000000000006</v>
      </c>
      <c r="DC11" s="265">
        <v>4</v>
      </c>
      <c r="DD11" s="253" t="s">
        <v>84</v>
      </c>
      <c r="DE11" s="267">
        <v>41.9</v>
      </c>
      <c r="DF11" s="240"/>
      <c r="DG11" s="274"/>
      <c r="DH11" s="251" t="s">
        <v>76</v>
      </c>
      <c r="DI11" s="264">
        <v>67.2</v>
      </c>
      <c r="DJ11" s="265">
        <v>4</v>
      </c>
      <c r="DK11" s="253" t="s">
        <v>67</v>
      </c>
      <c r="DL11" s="266">
        <v>7.9</v>
      </c>
      <c r="DM11" s="617">
        <v>4</v>
      </c>
      <c r="DN11" s="615" t="s">
        <v>69</v>
      </c>
      <c r="DO11" s="618">
        <v>24.2</v>
      </c>
      <c r="DP11" s="242"/>
      <c r="DQ11" s="263">
        <v>4</v>
      </c>
      <c r="DR11" s="251" t="s">
        <v>74</v>
      </c>
      <c r="DS11" s="267">
        <v>25</v>
      </c>
      <c r="DT11" s="242"/>
      <c r="DU11" s="263">
        <v>4</v>
      </c>
      <c r="DV11" s="251" t="s">
        <v>71</v>
      </c>
      <c r="DW11" s="269">
        <v>83</v>
      </c>
      <c r="DX11" s="273">
        <v>4</v>
      </c>
      <c r="DY11" s="251" t="s">
        <v>48</v>
      </c>
      <c r="DZ11" s="264">
        <v>52.8</v>
      </c>
      <c r="EA11" s="265">
        <v>4</v>
      </c>
      <c r="EB11" s="253" t="s">
        <v>41</v>
      </c>
      <c r="EC11" s="267">
        <v>18</v>
      </c>
    </row>
    <row r="12" spans="2:133" ht="20.100000000000001" customHeight="1">
      <c r="B12" s="588">
        <v>5</v>
      </c>
      <c r="C12" s="585" t="s">
        <v>85</v>
      </c>
      <c r="D12" s="589">
        <v>57.9</v>
      </c>
      <c r="E12" s="590">
        <v>5</v>
      </c>
      <c r="F12" s="585" t="s">
        <v>77</v>
      </c>
      <c r="G12" s="589">
        <v>46.8</v>
      </c>
      <c r="H12" s="590">
        <v>5</v>
      </c>
      <c r="I12" s="585" t="s">
        <v>59</v>
      </c>
      <c r="J12" s="589">
        <v>57.9</v>
      </c>
      <c r="K12" s="590">
        <v>5</v>
      </c>
      <c r="L12" s="587" t="s">
        <v>64</v>
      </c>
      <c r="M12" s="589">
        <v>65.599999999999994</v>
      </c>
      <c r="N12" s="258">
        <v>5</v>
      </c>
      <c r="O12" s="247" t="s">
        <v>71</v>
      </c>
      <c r="P12" s="259">
        <v>54.1</v>
      </c>
      <c r="Q12" s="258">
        <v>5</v>
      </c>
      <c r="R12" s="245" t="s">
        <v>68</v>
      </c>
      <c r="S12" s="257">
        <v>54.7</v>
      </c>
      <c r="T12" s="258">
        <v>5</v>
      </c>
      <c r="U12" s="247" t="s">
        <v>48</v>
      </c>
      <c r="V12" s="259">
        <v>75.900000000000006</v>
      </c>
      <c r="W12" s="258">
        <v>5</v>
      </c>
      <c r="X12" s="245" t="s">
        <v>72</v>
      </c>
      <c r="Y12" s="257">
        <v>51.1</v>
      </c>
      <c r="Z12" s="258">
        <v>5</v>
      </c>
      <c r="AA12" s="245" t="s">
        <v>57</v>
      </c>
      <c r="AB12" s="257">
        <v>56.1</v>
      </c>
      <c r="AC12" s="258">
        <v>5</v>
      </c>
      <c r="AD12" s="245" t="s">
        <v>65</v>
      </c>
      <c r="AE12" s="257">
        <v>55.9</v>
      </c>
      <c r="AF12" s="258">
        <v>5</v>
      </c>
      <c r="AG12" s="245" t="s">
        <v>75</v>
      </c>
      <c r="AH12" s="257">
        <v>56.6</v>
      </c>
      <c r="AI12" s="258">
        <v>5</v>
      </c>
      <c r="AJ12" s="247" t="s">
        <v>64</v>
      </c>
      <c r="AK12" s="260">
        <v>67.400000000000006</v>
      </c>
      <c r="AL12" s="243"/>
      <c r="AM12" s="277"/>
      <c r="AN12" s="245" t="s">
        <v>76</v>
      </c>
      <c r="AO12" s="262">
        <v>14.8</v>
      </c>
      <c r="AP12" s="241"/>
      <c r="AQ12" s="588">
        <v>5</v>
      </c>
      <c r="AR12" s="585" t="s">
        <v>58</v>
      </c>
      <c r="AS12" s="604">
        <v>-6.4250345359622543</v>
      </c>
      <c r="AT12" s="605">
        <v>87.589928057553962</v>
      </c>
      <c r="AU12" s="606">
        <v>94.014962593516216</v>
      </c>
      <c r="AV12" s="241"/>
      <c r="AW12" s="261">
        <v>5</v>
      </c>
      <c r="AX12" s="245" t="s">
        <v>77</v>
      </c>
      <c r="AY12" s="260">
        <v>9.4</v>
      </c>
      <c r="AZ12" s="240"/>
      <c r="BA12" s="263">
        <v>5</v>
      </c>
      <c r="BB12" s="251" t="s">
        <v>65</v>
      </c>
      <c r="BC12" s="264">
        <v>58.3</v>
      </c>
      <c r="BD12" s="265">
        <v>5</v>
      </c>
      <c r="BE12" s="251" t="s">
        <v>85</v>
      </c>
      <c r="BF12" s="266">
        <v>75.900000000000006</v>
      </c>
      <c r="BG12" s="265">
        <v>5</v>
      </c>
      <c r="BH12" s="253" t="s">
        <v>60</v>
      </c>
      <c r="BI12" s="267">
        <v>87.5</v>
      </c>
      <c r="BK12" s="263">
        <v>5</v>
      </c>
      <c r="BL12" s="251" t="s">
        <v>74</v>
      </c>
      <c r="BM12" s="266">
        <v>51.1</v>
      </c>
      <c r="BN12" s="265">
        <v>5</v>
      </c>
      <c r="BO12" s="253" t="s">
        <v>76</v>
      </c>
      <c r="BP12" s="267">
        <v>39.299999999999997</v>
      </c>
      <c r="BQ12" s="240"/>
      <c r="BR12" s="268">
        <v>5</v>
      </c>
      <c r="BS12" s="251" t="s">
        <v>40</v>
      </c>
      <c r="BT12" s="264">
        <v>58</v>
      </c>
      <c r="BU12" s="265">
        <v>5</v>
      </c>
      <c r="BV12" s="251" t="s">
        <v>64</v>
      </c>
      <c r="BW12" s="266">
        <v>60</v>
      </c>
      <c r="BX12" s="265">
        <v>5</v>
      </c>
      <c r="BY12" s="253" t="s">
        <v>85</v>
      </c>
      <c r="BZ12" s="264">
        <v>68.400000000000006</v>
      </c>
      <c r="CA12" s="271">
        <v>5</v>
      </c>
      <c r="CB12" s="251" t="s">
        <v>42</v>
      </c>
      <c r="CC12" s="266">
        <v>5.4</v>
      </c>
      <c r="CD12" s="265">
        <v>5</v>
      </c>
      <c r="CE12" s="253" t="s">
        <v>71</v>
      </c>
      <c r="CF12" s="264">
        <v>14.1</v>
      </c>
      <c r="CG12" s="265">
        <v>5</v>
      </c>
      <c r="CH12" s="251" t="s">
        <v>72</v>
      </c>
      <c r="CI12" s="269">
        <v>36.299999999999997</v>
      </c>
      <c r="CJ12" s="265">
        <v>5</v>
      </c>
      <c r="CK12" s="253" t="s">
        <v>67</v>
      </c>
      <c r="CL12" s="270">
        <v>28.700000000000003</v>
      </c>
      <c r="CM12" s="265">
        <v>5</v>
      </c>
      <c r="CN12" s="251" t="s">
        <v>65</v>
      </c>
      <c r="CO12" s="269">
        <v>19.400000000000006</v>
      </c>
      <c r="CP12" s="265">
        <v>5</v>
      </c>
      <c r="CQ12" s="253" t="s">
        <v>76</v>
      </c>
      <c r="CR12" s="270">
        <v>31.1</v>
      </c>
      <c r="CS12" s="265">
        <v>5</v>
      </c>
      <c r="CT12" s="251" t="s">
        <v>76</v>
      </c>
      <c r="CU12" s="269">
        <v>38.9</v>
      </c>
      <c r="CV12" s="265">
        <v>5</v>
      </c>
      <c r="CW12" s="253" t="s">
        <v>81</v>
      </c>
      <c r="CX12" s="272">
        <v>37</v>
      </c>
      <c r="CY12" s="240"/>
      <c r="CZ12" s="263">
        <v>5</v>
      </c>
      <c r="DA12" s="251" t="s">
        <v>42</v>
      </c>
      <c r="DB12" s="266">
        <v>76.8</v>
      </c>
      <c r="DC12" s="265">
        <v>5</v>
      </c>
      <c r="DD12" s="253" t="s">
        <v>58</v>
      </c>
      <c r="DE12" s="267">
        <v>41.5</v>
      </c>
      <c r="DF12" s="240"/>
      <c r="DG12" s="268">
        <v>5</v>
      </c>
      <c r="DH12" s="251" t="s">
        <v>49</v>
      </c>
      <c r="DI12" s="264">
        <v>66.8</v>
      </c>
      <c r="DJ12" s="265">
        <v>5</v>
      </c>
      <c r="DK12" s="253" t="s">
        <v>73</v>
      </c>
      <c r="DL12" s="266">
        <v>7.8</v>
      </c>
      <c r="DM12" s="617">
        <v>5</v>
      </c>
      <c r="DN12" s="615" t="s">
        <v>78</v>
      </c>
      <c r="DO12" s="618">
        <v>23.3</v>
      </c>
      <c r="DP12" s="242"/>
      <c r="DQ12" s="263">
        <v>5</v>
      </c>
      <c r="DR12" s="251" t="s">
        <v>51</v>
      </c>
      <c r="DS12" s="267">
        <v>24.9</v>
      </c>
      <c r="DT12" s="242"/>
      <c r="DU12" s="268">
        <v>5</v>
      </c>
      <c r="DV12" s="251" t="s">
        <v>58</v>
      </c>
      <c r="DW12" s="269">
        <v>82.9</v>
      </c>
      <c r="DX12" s="273">
        <v>5</v>
      </c>
      <c r="DY12" s="251" t="s">
        <v>69</v>
      </c>
      <c r="DZ12" s="264">
        <v>52.6</v>
      </c>
      <c r="EA12" s="265">
        <v>5</v>
      </c>
      <c r="EB12" s="253" t="s">
        <v>85</v>
      </c>
      <c r="EC12" s="267">
        <v>17.899999999999999</v>
      </c>
    </row>
    <row r="13" spans="2:133" ht="20.100000000000001" customHeight="1">
      <c r="B13" s="588">
        <v>6</v>
      </c>
      <c r="C13" s="585" t="s">
        <v>57</v>
      </c>
      <c r="D13" s="589">
        <v>57.7</v>
      </c>
      <c r="E13" s="591">
        <v>6</v>
      </c>
      <c r="F13" s="585" t="s">
        <v>65</v>
      </c>
      <c r="G13" s="589">
        <v>46.6</v>
      </c>
      <c r="H13" s="590">
        <v>6</v>
      </c>
      <c r="I13" s="585" t="s">
        <v>76</v>
      </c>
      <c r="J13" s="589">
        <v>57.4</v>
      </c>
      <c r="K13" s="590">
        <v>6</v>
      </c>
      <c r="L13" s="587" t="s">
        <v>49</v>
      </c>
      <c r="M13" s="589">
        <v>65</v>
      </c>
      <c r="N13" s="278">
        <v>6</v>
      </c>
      <c r="O13" s="247" t="s">
        <v>54</v>
      </c>
      <c r="P13" s="259">
        <v>54</v>
      </c>
      <c r="Q13" s="258">
        <v>6</v>
      </c>
      <c r="R13" s="245" t="s">
        <v>77</v>
      </c>
      <c r="S13" s="257">
        <v>54.2</v>
      </c>
      <c r="T13" s="258">
        <v>6</v>
      </c>
      <c r="U13" s="247" t="s">
        <v>59</v>
      </c>
      <c r="V13" s="259">
        <v>75.8</v>
      </c>
      <c r="W13" s="258">
        <v>6</v>
      </c>
      <c r="X13" s="245" t="s">
        <v>52</v>
      </c>
      <c r="Y13" s="257">
        <v>50.9</v>
      </c>
      <c r="Z13" s="258">
        <v>6</v>
      </c>
      <c r="AA13" s="245" t="s">
        <v>61</v>
      </c>
      <c r="AB13" s="257">
        <v>56</v>
      </c>
      <c r="AC13" s="258">
        <v>6</v>
      </c>
      <c r="AD13" s="245" t="s">
        <v>68</v>
      </c>
      <c r="AE13" s="257">
        <v>55.7</v>
      </c>
      <c r="AF13" s="258">
        <v>6</v>
      </c>
      <c r="AG13" s="245" t="s">
        <v>67</v>
      </c>
      <c r="AH13" s="257">
        <v>56.1</v>
      </c>
      <c r="AI13" s="258">
        <v>6</v>
      </c>
      <c r="AJ13" s="247" t="s">
        <v>49</v>
      </c>
      <c r="AK13" s="260">
        <v>67.099999999999994</v>
      </c>
      <c r="AL13" s="243"/>
      <c r="AM13" s="261">
        <v>6</v>
      </c>
      <c r="AN13" s="245" t="s">
        <v>73</v>
      </c>
      <c r="AO13" s="262">
        <v>14.6</v>
      </c>
      <c r="AP13" s="241"/>
      <c r="AQ13" s="588">
        <v>6</v>
      </c>
      <c r="AR13" s="585" t="s">
        <v>46</v>
      </c>
      <c r="AS13" s="604">
        <v>-5.841511329589693</v>
      </c>
      <c r="AT13" s="605">
        <v>96.402877697841731</v>
      </c>
      <c r="AU13" s="606">
        <v>102.24438902743142</v>
      </c>
      <c r="AV13" s="241"/>
      <c r="AW13" s="276">
        <v>6</v>
      </c>
      <c r="AX13" s="245" t="s">
        <v>81</v>
      </c>
      <c r="AY13" s="260">
        <v>9.1999999999999993</v>
      </c>
      <c r="AZ13" s="240"/>
      <c r="BA13" s="263">
        <v>6</v>
      </c>
      <c r="BB13" s="251" t="s">
        <v>62</v>
      </c>
      <c r="BC13" s="264">
        <v>58</v>
      </c>
      <c r="BD13" s="265">
        <v>6</v>
      </c>
      <c r="BE13" s="251" t="s">
        <v>65</v>
      </c>
      <c r="BF13" s="266">
        <v>75.5</v>
      </c>
      <c r="BG13" s="265">
        <v>6</v>
      </c>
      <c r="BH13" s="253" t="s">
        <v>76</v>
      </c>
      <c r="BI13" s="267">
        <v>87.3</v>
      </c>
      <c r="BK13" s="263">
        <v>6</v>
      </c>
      <c r="BL13" s="251" t="s">
        <v>59</v>
      </c>
      <c r="BM13" s="266">
        <v>50.6</v>
      </c>
      <c r="BN13" s="265">
        <v>6</v>
      </c>
      <c r="BO13" s="253" t="s">
        <v>65</v>
      </c>
      <c r="BP13" s="267">
        <v>38.799999999999997</v>
      </c>
      <c r="BQ13" s="240"/>
      <c r="BR13" s="279"/>
      <c r="BS13" s="251" t="s">
        <v>67</v>
      </c>
      <c r="BT13" s="264">
        <v>58</v>
      </c>
      <c r="BU13" s="265">
        <v>6</v>
      </c>
      <c r="BV13" s="251" t="s">
        <v>50</v>
      </c>
      <c r="BW13" s="266">
        <v>59.8</v>
      </c>
      <c r="BX13" s="265">
        <v>6</v>
      </c>
      <c r="BY13" s="253" t="s">
        <v>76</v>
      </c>
      <c r="BZ13" s="264">
        <v>67.900000000000006</v>
      </c>
      <c r="CA13" s="275"/>
      <c r="CB13" s="251" t="s">
        <v>70</v>
      </c>
      <c r="CC13" s="266">
        <v>5.4</v>
      </c>
      <c r="CD13" s="271">
        <v>6</v>
      </c>
      <c r="CE13" s="253" t="s">
        <v>41</v>
      </c>
      <c r="CF13" s="264">
        <v>13.6</v>
      </c>
      <c r="CG13" s="265">
        <v>6</v>
      </c>
      <c r="CH13" s="251" t="s">
        <v>67</v>
      </c>
      <c r="CI13" s="269">
        <v>36.1</v>
      </c>
      <c r="CJ13" s="271">
        <v>6</v>
      </c>
      <c r="CK13" s="253" t="s">
        <v>74</v>
      </c>
      <c r="CL13" s="270">
        <v>28.599999999999994</v>
      </c>
      <c r="CM13" s="271">
        <v>6</v>
      </c>
      <c r="CN13" s="251" t="s">
        <v>61</v>
      </c>
      <c r="CO13" s="269">
        <v>19.299999999999997</v>
      </c>
      <c r="CP13" s="271">
        <v>6</v>
      </c>
      <c r="CQ13" s="253" t="s">
        <v>58</v>
      </c>
      <c r="CR13" s="270">
        <v>29.7</v>
      </c>
      <c r="CS13" s="265">
        <v>6</v>
      </c>
      <c r="CT13" s="251" t="s">
        <v>79</v>
      </c>
      <c r="CU13" s="269">
        <v>38.299999999999997</v>
      </c>
      <c r="CV13" s="265">
        <v>6</v>
      </c>
      <c r="CW13" s="253" t="s">
        <v>76</v>
      </c>
      <c r="CX13" s="272">
        <v>36.700000000000003</v>
      </c>
      <c r="CY13" s="240"/>
      <c r="CZ13" s="263">
        <v>6</v>
      </c>
      <c r="DA13" s="251" t="s">
        <v>78</v>
      </c>
      <c r="DB13" s="266">
        <v>76.7</v>
      </c>
      <c r="DC13" s="271">
        <v>6</v>
      </c>
      <c r="DD13" s="253" t="s">
        <v>40</v>
      </c>
      <c r="DE13" s="267">
        <v>41.2</v>
      </c>
      <c r="DF13" s="240"/>
      <c r="DG13" s="279"/>
      <c r="DH13" s="251" t="s">
        <v>60</v>
      </c>
      <c r="DI13" s="264">
        <v>66.8</v>
      </c>
      <c r="DJ13" s="271">
        <v>6</v>
      </c>
      <c r="DK13" s="253" t="s">
        <v>48</v>
      </c>
      <c r="DL13" s="266">
        <v>7.7</v>
      </c>
      <c r="DM13" s="617">
        <v>6</v>
      </c>
      <c r="DN13" s="615" t="s">
        <v>68</v>
      </c>
      <c r="DO13" s="618">
        <v>23.2</v>
      </c>
      <c r="DP13" s="242"/>
      <c r="DQ13" s="263">
        <v>6</v>
      </c>
      <c r="DR13" s="251" t="s">
        <v>73</v>
      </c>
      <c r="DS13" s="267">
        <v>24.8</v>
      </c>
      <c r="DT13" s="242"/>
      <c r="DU13" s="279"/>
      <c r="DV13" s="251" t="s">
        <v>75</v>
      </c>
      <c r="DW13" s="269">
        <v>82.9</v>
      </c>
      <c r="DX13" s="273">
        <v>6</v>
      </c>
      <c r="DY13" s="251" t="s">
        <v>75</v>
      </c>
      <c r="DZ13" s="264">
        <v>52</v>
      </c>
      <c r="EA13" s="265">
        <v>6</v>
      </c>
      <c r="EB13" s="253" t="s">
        <v>77</v>
      </c>
      <c r="EC13" s="267">
        <v>17.8</v>
      </c>
    </row>
    <row r="14" spans="2:133" ht="20.100000000000001" customHeight="1">
      <c r="B14" s="588">
        <v>7</v>
      </c>
      <c r="C14" s="585" t="s">
        <v>59</v>
      </c>
      <c r="D14" s="589">
        <v>57.4</v>
      </c>
      <c r="E14" s="592"/>
      <c r="F14" s="585" t="s">
        <v>72</v>
      </c>
      <c r="G14" s="589">
        <v>46.6</v>
      </c>
      <c r="H14" s="590">
        <v>7</v>
      </c>
      <c r="I14" s="585" t="s">
        <v>85</v>
      </c>
      <c r="J14" s="589">
        <v>57</v>
      </c>
      <c r="K14" s="590">
        <v>7</v>
      </c>
      <c r="L14" s="587" t="s">
        <v>85</v>
      </c>
      <c r="M14" s="589">
        <v>64.900000000000006</v>
      </c>
      <c r="N14" s="280"/>
      <c r="O14" s="247" t="s">
        <v>61</v>
      </c>
      <c r="P14" s="259">
        <v>54</v>
      </c>
      <c r="Q14" s="258">
        <v>7</v>
      </c>
      <c r="R14" s="245" t="s">
        <v>57</v>
      </c>
      <c r="S14" s="257">
        <v>54</v>
      </c>
      <c r="T14" s="258">
        <v>7</v>
      </c>
      <c r="U14" s="247" t="s">
        <v>71</v>
      </c>
      <c r="V14" s="259">
        <v>75.599999999999994</v>
      </c>
      <c r="W14" s="258">
        <v>7</v>
      </c>
      <c r="X14" s="245" t="s">
        <v>60</v>
      </c>
      <c r="Y14" s="257">
        <v>50.7</v>
      </c>
      <c r="Z14" s="278">
        <v>7</v>
      </c>
      <c r="AA14" s="245" t="s">
        <v>72</v>
      </c>
      <c r="AB14" s="257">
        <v>55.9</v>
      </c>
      <c r="AC14" s="258">
        <v>7</v>
      </c>
      <c r="AD14" s="245" t="s">
        <v>72</v>
      </c>
      <c r="AE14" s="257">
        <v>55.6</v>
      </c>
      <c r="AF14" s="278">
        <v>7</v>
      </c>
      <c r="AG14" s="245" t="s">
        <v>60</v>
      </c>
      <c r="AH14" s="257">
        <v>55.9</v>
      </c>
      <c r="AI14" s="258">
        <v>7</v>
      </c>
      <c r="AJ14" s="247" t="s">
        <v>62</v>
      </c>
      <c r="AK14" s="260">
        <v>66.8</v>
      </c>
      <c r="AL14" s="243"/>
      <c r="AM14" s="261">
        <v>7</v>
      </c>
      <c r="AN14" s="245" t="s">
        <v>60</v>
      </c>
      <c r="AO14" s="262">
        <v>14.3</v>
      </c>
      <c r="AP14" s="241"/>
      <c r="AQ14" s="594">
        <v>7</v>
      </c>
      <c r="AR14" s="585" t="s">
        <v>66</v>
      </c>
      <c r="AS14" s="604">
        <v>-3.9447245196361678</v>
      </c>
      <c r="AT14" s="605">
        <v>97.302158273381295</v>
      </c>
      <c r="AU14" s="606">
        <v>101.24688279301746</v>
      </c>
      <c r="AV14" s="241"/>
      <c r="AW14" s="277"/>
      <c r="AX14" s="245" t="s">
        <v>86</v>
      </c>
      <c r="AY14" s="260">
        <v>9.1999999999999993</v>
      </c>
      <c r="AZ14" s="240"/>
      <c r="BA14" s="263">
        <v>7</v>
      </c>
      <c r="BB14" s="251" t="s">
        <v>72</v>
      </c>
      <c r="BC14" s="264">
        <v>57.8</v>
      </c>
      <c r="BD14" s="265">
        <v>7</v>
      </c>
      <c r="BE14" s="251" t="s">
        <v>42</v>
      </c>
      <c r="BF14" s="266">
        <v>75.3</v>
      </c>
      <c r="BG14" s="265">
        <v>7</v>
      </c>
      <c r="BH14" s="253" t="s">
        <v>78</v>
      </c>
      <c r="BI14" s="267">
        <v>87</v>
      </c>
      <c r="BK14" s="263">
        <v>7</v>
      </c>
      <c r="BL14" s="251" t="s">
        <v>49</v>
      </c>
      <c r="BM14" s="266">
        <v>50.5</v>
      </c>
      <c r="BN14" s="265">
        <v>7</v>
      </c>
      <c r="BO14" s="253" t="s">
        <v>74</v>
      </c>
      <c r="BP14" s="267">
        <v>37.9</v>
      </c>
      <c r="BQ14" s="240"/>
      <c r="BR14" s="274"/>
      <c r="BS14" s="251" t="s">
        <v>81</v>
      </c>
      <c r="BT14" s="264">
        <v>58</v>
      </c>
      <c r="BU14" s="265">
        <v>7</v>
      </c>
      <c r="BV14" s="251" t="s">
        <v>48</v>
      </c>
      <c r="BW14" s="266">
        <v>59.6</v>
      </c>
      <c r="BX14" s="265">
        <v>7</v>
      </c>
      <c r="BY14" s="253" t="s">
        <v>55</v>
      </c>
      <c r="BZ14" s="264">
        <v>67.400000000000006</v>
      </c>
      <c r="CA14" s="265">
        <v>7</v>
      </c>
      <c r="CB14" s="251" t="s">
        <v>75</v>
      </c>
      <c r="CC14" s="266">
        <v>5.3</v>
      </c>
      <c r="CD14" s="275"/>
      <c r="CE14" s="253" t="s">
        <v>85</v>
      </c>
      <c r="CF14" s="264">
        <v>13.6</v>
      </c>
      <c r="CG14" s="271">
        <v>7</v>
      </c>
      <c r="CH14" s="251" t="s">
        <v>51</v>
      </c>
      <c r="CI14" s="269">
        <v>35.400000000000006</v>
      </c>
      <c r="CJ14" s="275"/>
      <c r="CK14" s="253" t="s">
        <v>76</v>
      </c>
      <c r="CL14" s="270">
        <v>28.599999999999994</v>
      </c>
      <c r="CM14" s="275"/>
      <c r="CN14" s="251" t="s">
        <v>66</v>
      </c>
      <c r="CO14" s="269">
        <v>19.299999999999997</v>
      </c>
      <c r="CP14" s="275"/>
      <c r="CQ14" s="253" t="s">
        <v>59</v>
      </c>
      <c r="CR14" s="270">
        <v>29.7</v>
      </c>
      <c r="CS14" s="265">
        <v>7</v>
      </c>
      <c r="CT14" s="251" t="s">
        <v>42</v>
      </c>
      <c r="CU14" s="269">
        <v>37.700000000000003</v>
      </c>
      <c r="CV14" s="265">
        <v>7</v>
      </c>
      <c r="CW14" s="253" t="s">
        <v>74</v>
      </c>
      <c r="CX14" s="272">
        <v>36.200000000000003</v>
      </c>
      <c r="CY14" s="240"/>
      <c r="CZ14" s="263">
        <v>7</v>
      </c>
      <c r="DA14" s="251" t="s">
        <v>73</v>
      </c>
      <c r="DB14" s="266">
        <v>76.3</v>
      </c>
      <c r="DC14" s="275"/>
      <c r="DD14" s="253" t="s">
        <v>46</v>
      </c>
      <c r="DE14" s="267">
        <v>41.2</v>
      </c>
      <c r="DF14" s="240"/>
      <c r="DG14" s="274"/>
      <c r="DH14" s="251" t="s">
        <v>84</v>
      </c>
      <c r="DI14" s="264">
        <v>66.8</v>
      </c>
      <c r="DJ14" s="275"/>
      <c r="DK14" s="253" t="s">
        <v>85</v>
      </c>
      <c r="DL14" s="266">
        <v>7.7</v>
      </c>
      <c r="DM14" s="617">
        <v>7</v>
      </c>
      <c r="DN14" s="615" t="s">
        <v>72</v>
      </c>
      <c r="DO14" s="618">
        <v>23.1</v>
      </c>
      <c r="DP14" s="242"/>
      <c r="DQ14" s="263">
        <v>7</v>
      </c>
      <c r="DR14" s="251" t="s">
        <v>71</v>
      </c>
      <c r="DS14" s="267">
        <v>24.4</v>
      </c>
      <c r="DT14" s="242"/>
      <c r="DU14" s="274"/>
      <c r="DV14" s="251" t="s">
        <v>78</v>
      </c>
      <c r="DW14" s="269">
        <v>82.9</v>
      </c>
      <c r="DX14" s="273">
        <v>7</v>
      </c>
      <c r="DY14" s="251" t="s">
        <v>42</v>
      </c>
      <c r="DZ14" s="264">
        <v>51.7</v>
      </c>
      <c r="EA14" s="265">
        <v>7</v>
      </c>
      <c r="EB14" s="253" t="s">
        <v>74</v>
      </c>
      <c r="EC14" s="267">
        <v>17.5</v>
      </c>
    </row>
    <row r="15" spans="2:133" ht="20.100000000000001" customHeight="1">
      <c r="B15" s="588">
        <v>8</v>
      </c>
      <c r="C15" s="585" t="s">
        <v>61</v>
      </c>
      <c r="D15" s="589">
        <v>57.3</v>
      </c>
      <c r="E15" s="590">
        <v>8</v>
      </c>
      <c r="F15" s="585" t="s">
        <v>83</v>
      </c>
      <c r="G15" s="589">
        <v>46.2</v>
      </c>
      <c r="H15" s="591">
        <v>8</v>
      </c>
      <c r="I15" s="585" t="s">
        <v>75</v>
      </c>
      <c r="J15" s="589">
        <v>56.8</v>
      </c>
      <c r="K15" s="591">
        <v>8</v>
      </c>
      <c r="L15" s="587" t="s">
        <v>51</v>
      </c>
      <c r="M15" s="589">
        <v>64.7</v>
      </c>
      <c r="N15" s="281"/>
      <c r="O15" s="247" t="s">
        <v>68</v>
      </c>
      <c r="P15" s="259">
        <v>54</v>
      </c>
      <c r="Q15" s="258">
        <v>8</v>
      </c>
      <c r="R15" s="245" t="s">
        <v>75</v>
      </c>
      <c r="S15" s="257">
        <v>53.6</v>
      </c>
      <c r="T15" s="258">
        <v>8</v>
      </c>
      <c r="U15" s="247" t="s">
        <v>49</v>
      </c>
      <c r="V15" s="259">
        <v>75.5</v>
      </c>
      <c r="W15" s="278">
        <v>8</v>
      </c>
      <c r="X15" s="245" t="s">
        <v>56</v>
      </c>
      <c r="Y15" s="257">
        <v>50.5</v>
      </c>
      <c r="Z15" s="281"/>
      <c r="AA15" s="245" t="s">
        <v>85</v>
      </c>
      <c r="AB15" s="257">
        <v>55.9</v>
      </c>
      <c r="AC15" s="258">
        <v>8</v>
      </c>
      <c r="AD15" s="245" t="s">
        <v>84</v>
      </c>
      <c r="AE15" s="257">
        <v>55.3</v>
      </c>
      <c r="AF15" s="281"/>
      <c r="AG15" s="245" t="s">
        <v>78</v>
      </c>
      <c r="AH15" s="257">
        <v>55.9</v>
      </c>
      <c r="AI15" s="258">
        <v>8</v>
      </c>
      <c r="AJ15" s="247" t="s">
        <v>75</v>
      </c>
      <c r="AK15" s="260">
        <v>66.7</v>
      </c>
      <c r="AL15" s="243"/>
      <c r="AM15" s="276">
        <v>8</v>
      </c>
      <c r="AN15" s="245" t="s">
        <v>57</v>
      </c>
      <c r="AO15" s="262">
        <v>13.9</v>
      </c>
      <c r="AP15" s="241"/>
      <c r="AQ15" s="596"/>
      <c r="AR15" s="585" t="s">
        <v>56</v>
      </c>
      <c r="AS15" s="604">
        <v>-3.9326145068982186</v>
      </c>
      <c r="AT15" s="605">
        <v>98.561151079136692</v>
      </c>
      <c r="AU15" s="606">
        <v>102.49376558603491</v>
      </c>
      <c r="AV15" s="241"/>
      <c r="AW15" s="261">
        <v>8</v>
      </c>
      <c r="AX15" s="245" t="s">
        <v>71</v>
      </c>
      <c r="AY15" s="260">
        <v>8.9</v>
      </c>
      <c r="AZ15" s="240"/>
      <c r="BA15" s="263">
        <v>8</v>
      </c>
      <c r="BB15" s="251" t="s">
        <v>57</v>
      </c>
      <c r="BC15" s="264">
        <v>57.6</v>
      </c>
      <c r="BD15" s="265">
        <v>8</v>
      </c>
      <c r="BE15" s="251" t="s">
        <v>76</v>
      </c>
      <c r="BF15" s="266">
        <v>75.099999999999994</v>
      </c>
      <c r="BG15" s="265">
        <v>8</v>
      </c>
      <c r="BH15" s="253" t="s">
        <v>72</v>
      </c>
      <c r="BI15" s="267">
        <v>86.6</v>
      </c>
      <c r="BK15" s="268">
        <v>8</v>
      </c>
      <c r="BL15" s="251" t="s">
        <v>41</v>
      </c>
      <c r="BM15" s="266">
        <v>50.4</v>
      </c>
      <c r="BN15" s="265">
        <v>8</v>
      </c>
      <c r="BO15" s="253" t="s">
        <v>50</v>
      </c>
      <c r="BP15" s="267">
        <v>37.6</v>
      </c>
      <c r="BQ15" s="240"/>
      <c r="BR15" s="263">
        <v>8</v>
      </c>
      <c r="BS15" s="251" t="s">
        <v>52</v>
      </c>
      <c r="BT15" s="264">
        <v>57.9</v>
      </c>
      <c r="BU15" s="265">
        <v>8</v>
      </c>
      <c r="BV15" s="251" t="s">
        <v>67</v>
      </c>
      <c r="BW15" s="266">
        <v>59.1</v>
      </c>
      <c r="BX15" s="265">
        <v>8</v>
      </c>
      <c r="BY15" s="253" t="s">
        <v>72</v>
      </c>
      <c r="BZ15" s="264">
        <v>67.3</v>
      </c>
      <c r="CA15" s="265">
        <v>8</v>
      </c>
      <c r="CB15" s="251" t="s">
        <v>84</v>
      </c>
      <c r="CC15" s="266">
        <v>5.0999999999999996</v>
      </c>
      <c r="CD15" s="265">
        <v>8</v>
      </c>
      <c r="CE15" s="253" t="s">
        <v>70</v>
      </c>
      <c r="CF15" s="264">
        <v>13.4</v>
      </c>
      <c r="CG15" s="282"/>
      <c r="CH15" s="251" t="s">
        <v>53</v>
      </c>
      <c r="CI15" s="269">
        <v>35.400000000000006</v>
      </c>
      <c r="CJ15" s="265">
        <v>8</v>
      </c>
      <c r="CK15" s="253" t="s">
        <v>69</v>
      </c>
      <c r="CL15" s="270">
        <v>28.400000000000006</v>
      </c>
      <c r="CM15" s="265">
        <v>8</v>
      </c>
      <c r="CN15" s="251" t="s">
        <v>51</v>
      </c>
      <c r="CO15" s="269">
        <v>18.900000000000006</v>
      </c>
      <c r="CP15" s="265">
        <v>8</v>
      </c>
      <c r="CQ15" s="253" t="s">
        <v>41</v>
      </c>
      <c r="CR15" s="270">
        <v>29.5</v>
      </c>
      <c r="CS15" s="265">
        <v>8</v>
      </c>
      <c r="CT15" s="251" t="s">
        <v>49</v>
      </c>
      <c r="CU15" s="269">
        <v>36.4</v>
      </c>
      <c r="CV15" s="265">
        <v>8</v>
      </c>
      <c r="CW15" s="253" t="s">
        <v>64</v>
      </c>
      <c r="CX15" s="272">
        <v>34.799999999999997</v>
      </c>
      <c r="CY15" s="240"/>
      <c r="CZ15" s="268">
        <v>8</v>
      </c>
      <c r="DA15" s="251" t="s">
        <v>72</v>
      </c>
      <c r="DB15" s="266">
        <v>76.099999999999994</v>
      </c>
      <c r="DC15" s="265">
        <v>8</v>
      </c>
      <c r="DD15" s="253" t="s">
        <v>86</v>
      </c>
      <c r="DE15" s="267">
        <v>41</v>
      </c>
      <c r="DF15" s="240"/>
      <c r="DG15" s="263">
        <v>8</v>
      </c>
      <c r="DH15" s="251" t="s">
        <v>71</v>
      </c>
      <c r="DI15" s="264">
        <v>66.7</v>
      </c>
      <c r="DJ15" s="271">
        <v>8</v>
      </c>
      <c r="DK15" s="253" t="s">
        <v>49</v>
      </c>
      <c r="DL15" s="266">
        <v>7.5</v>
      </c>
      <c r="DM15" s="619">
        <v>8</v>
      </c>
      <c r="DN15" s="615" t="s">
        <v>64</v>
      </c>
      <c r="DO15" s="618">
        <v>23</v>
      </c>
      <c r="DP15" s="242"/>
      <c r="DQ15" s="263">
        <v>8</v>
      </c>
      <c r="DR15" s="251" t="s">
        <v>61</v>
      </c>
      <c r="DS15" s="267">
        <v>24</v>
      </c>
      <c r="DT15" s="242"/>
      <c r="DU15" s="263">
        <v>8</v>
      </c>
      <c r="DV15" s="251" t="s">
        <v>44</v>
      </c>
      <c r="DW15" s="269">
        <v>82.5</v>
      </c>
      <c r="DX15" s="273">
        <v>8</v>
      </c>
      <c r="DY15" s="251" t="s">
        <v>82</v>
      </c>
      <c r="DZ15" s="264">
        <v>51.3</v>
      </c>
      <c r="EA15" s="265">
        <v>8</v>
      </c>
      <c r="EB15" s="253" t="s">
        <v>47</v>
      </c>
      <c r="EC15" s="267">
        <v>17.399999999999999</v>
      </c>
    </row>
    <row r="16" spans="2:133" ht="20.100000000000001" customHeight="1">
      <c r="B16" s="588">
        <v>9</v>
      </c>
      <c r="C16" s="585" t="s">
        <v>60</v>
      </c>
      <c r="D16" s="589">
        <v>57.2</v>
      </c>
      <c r="E16" s="590">
        <v>9</v>
      </c>
      <c r="F16" s="585" t="s">
        <v>52</v>
      </c>
      <c r="G16" s="589">
        <v>45.4</v>
      </c>
      <c r="H16" s="592"/>
      <c r="I16" s="585" t="s">
        <v>82</v>
      </c>
      <c r="J16" s="589">
        <v>56.8</v>
      </c>
      <c r="K16" s="592"/>
      <c r="L16" s="587" t="s">
        <v>55</v>
      </c>
      <c r="M16" s="589">
        <v>64.7</v>
      </c>
      <c r="N16" s="258">
        <v>9</v>
      </c>
      <c r="O16" s="247" t="s">
        <v>72</v>
      </c>
      <c r="P16" s="259">
        <v>53.9</v>
      </c>
      <c r="Q16" s="258">
        <v>9</v>
      </c>
      <c r="R16" s="245" t="s">
        <v>76</v>
      </c>
      <c r="S16" s="257">
        <v>52.9</v>
      </c>
      <c r="T16" s="278">
        <v>9</v>
      </c>
      <c r="U16" s="247" t="s">
        <v>42</v>
      </c>
      <c r="V16" s="259">
        <v>75.3</v>
      </c>
      <c r="W16" s="280"/>
      <c r="X16" s="245" t="s">
        <v>67</v>
      </c>
      <c r="Y16" s="257">
        <v>50.5</v>
      </c>
      <c r="Z16" s="258">
        <v>9</v>
      </c>
      <c r="AA16" s="245" t="s">
        <v>59</v>
      </c>
      <c r="AB16" s="257">
        <v>55.1</v>
      </c>
      <c r="AC16" s="258">
        <v>9</v>
      </c>
      <c r="AD16" s="245" t="s">
        <v>60</v>
      </c>
      <c r="AE16" s="257">
        <v>55</v>
      </c>
      <c r="AF16" s="278">
        <v>9</v>
      </c>
      <c r="AG16" s="245" t="s">
        <v>49</v>
      </c>
      <c r="AH16" s="257">
        <v>55.7</v>
      </c>
      <c r="AI16" s="258">
        <v>9</v>
      </c>
      <c r="AJ16" s="247" t="s">
        <v>46</v>
      </c>
      <c r="AK16" s="260">
        <v>66.599999999999994</v>
      </c>
      <c r="AL16" s="243"/>
      <c r="AM16" s="283"/>
      <c r="AN16" s="245" t="s">
        <v>65</v>
      </c>
      <c r="AO16" s="262">
        <v>13.9</v>
      </c>
      <c r="AP16" s="241"/>
      <c r="AQ16" s="588">
        <v>9</v>
      </c>
      <c r="AR16" s="585" t="s">
        <v>69</v>
      </c>
      <c r="AS16" s="604">
        <v>-3.3930461615744889</v>
      </c>
      <c r="AT16" s="605">
        <v>99.100719424460422</v>
      </c>
      <c r="AU16" s="606">
        <v>102.49376558603491</v>
      </c>
      <c r="AV16" s="241"/>
      <c r="AW16" s="261">
        <v>9</v>
      </c>
      <c r="AX16" s="245" t="s">
        <v>85</v>
      </c>
      <c r="AY16" s="260">
        <v>8.6</v>
      </c>
      <c r="AZ16" s="240"/>
      <c r="BA16" s="263">
        <v>9</v>
      </c>
      <c r="BB16" s="251" t="s">
        <v>73</v>
      </c>
      <c r="BC16" s="264">
        <v>57.2</v>
      </c>
      <c r="BD16" s="271">
        <v>9</v>
      </c>
      <c r="BE16" s="251" t="s">
        <v>40</v>
      </c>
      <c r="BF16" s="266">
        <v>74.599999999999994</v>
      </c>
      <c r="BG16" s="265">
        <v>9</v>
      </c>
      <c r="BH16" s="253" t="s">
        <v>82</v>
      </c>
      <c r="BI16" s="267">
        <v>86.4</v>
      </c>
      <c r="BK16" s="274"/>
      <c r="BL16" s="251" t="s">
        <v>82</v>
      </c>
      <c r="BM16" s="266">
        <v>50.4</v>
      </c>
      <c r="BN16" s="265">
        <v>9</v>
      </c>
      <c r="BO16" s="253" t="s">
        <v>40</v>
      </c>
      <c r="BP16" s="267">
        <v>37.5</v>
      </c>
      <c r="BQ16" s="240"/>
      <c r="BR16" s="268">
        <v>9</v>
      </c>
      <c r="BS16" s="251" t="s">
        <v>47</v>
      </c>
      <c r="BT16" s="264">
        <v>56.6</v>
      </c>
      <c r="BU16" s="265">
        <v>9</v>
      </c>
      <c r="BV16" s="251" t="s">
        <v>84</v>
      </c>
      <c r="BW16" s="266">
        <v>58.6</v>
      </c>
      <c r="BX16" s="271">
        <v>9</v>
      </c>
      <c r="BY16" s="253" t="s">
        <v>46</v>
      </c>
      <c r="BZ16" s="264">
        <v>67.099999999999994</v>
      </c>
      <c r="CA16" s="271">
        <v>9</v>
      </c>
      <c r="CB16" s="251" t="s">
        <v>48</v>
      </c>
      <c r="CC16" s="266">
        <v>4.9000000000000004</v>
      </c>
      <c r="CD16" s="265">
        <v>9</v>
      </c>
      <c r="CE16" s="253" t="s">
        <v>56</v>
      </c>
      <c r="CF16" s="264">
        <v>13.3</v>
      </c>
      <c r="CG16" s="275"/>
      <c r="CH16" s="251" t="s">
        <v>56</v>
      </c>
      <c r="CI16" s="269">
        <v>35.400000000000006</v>
      </c>
      <c r="CJ16" s="265">
        <v>9</v>
      </c>
      <c r="CK16" s="253" t="s">
        <v>53</v>
      </c>
      <c r="CL16" s="270">
        <v>28</v>
      </c>
      <c r="CM16" s="265">
        <v>9</v>
      </c>
      <c r="CN16" s="251" t="s">
        <v>68</v>
      </c>
      <c r="CO16" s="269">
        <v>18.799999999999997</v>
      </c>
      <c r="CP16" s="271">
        <v>9</v>
      </c>
      <c r="CQ16" s="253" t="s">
        <v>45</v>
      </c>
      <c r="CR16" s="270">
        <v>28.8</v>
      </c>
      <c r="CS16" s="265">
        <v>9</v>
      </c>
      <c r="CT16" s="251" t="s">
        <v>48</v>
      </c>
      <c r="CU16" s="269">
        <v>36.1</v>
      </c>
      <c r="CV16" s="265">
        <v>9</v>
      </c>
      <c r="CW16" s="253" t="s">
        <v>55</v>
      </c>
      <c r="CX16" s="272">
        <v>32.299999999999997</v>
      </c>
      <c r="CY16" s="240"/>
      <c r="CZ16" s="274"/>
      <c r="DA16" s="251" t="s">
        <v>74</v>
      </c>
      <c r="DB16" s="266">
        <v>76.099999999999994</v>
      </c>
      <c r="DC16" s="265">
        <v>9</v>
      </c>
      <c r="DD16" s="253" t="s">
        <v>42</v>
      </c>
      <c r="DE16" s="267">
        <v>40.9</v>
      </c>
      <c r="DF16" s="240"/>
      <c r="DG16" s="263">
        <v>9</v>
      </c>
      <c r="DH16" s="251" t="s">
        <v>75</v>
      </c>
      <c r="DI16" s="264">
        <v>65.8</v>
      </c>
      <c r="DJ16" s="275"/>
      <c r="DK16" s="253" t="s">
        <v>52</v>
      </c>
      <c r="DL16" s="266">
        <v>7.5</v>
      </c>
      <c r="DM16" s="620"/>
      <c r="DN16" s="615" t="s">
        <v>84</v>
      </c>
      <c r="DO16" s="618">
        <v>23</v>
      </c>
      <c r="DP16" s="242"/>
      <c r="DQ16" s="268">
        <v>9</v>
      </c>
      <c r="DR16" s="251" t="s">
        <v>53</v>
      </c>
      <c r="DS16" s="267">
        <v>23.4</v>
      </c>
      <c r="DT16" s="242"/>
      <c r="DU16" s="263">
        <v>9</v>
      </c>
      <c r="DV16" s="251" t="s">
        <v>81</v>
      </c>
      <c r="DW16" s="269">
        <v>82.4</v>
      </c>
      <c r="DX16" s="273">
        <v>9</v>
      </c>
      <c r="DY16" s="251" t="s">
        <v>79</v>
      </c>
      <c r="DZ16" s="264">
        <v>50.9</v>
      </c>
      <c r="EA16" s="265">
        <v>9</v>
      </c>
      <c r="EB16" s="253" t="s">
        <v>73</v>
      </c>
      <c r="EC16" s="267">
        <v>17.100000000000001</v>
      </c>
    </row>
    <row r="17" spans="2:133" ht="20.100000000000001" customHeight="1">
      <c r="B17" s="588">
        <v>10</v>
      </c>
      <c r="C17" s="585" t="s">
        <v>75</v>
      </c>
      <c r="D17" s="589">
        <v>57</v>
      </c>
      <c r="E17" s="590">
        <v>10</v>
      </c>
      <c r="F17" s="585" t="s">
        <v>74</v>
      </c>
      <c r="G17" s="589">
        <v>45.3</v>
      </c>
      <c r="H17" s="591">
        <v>10</v>
      </c>
      <c r="I17" s="585" t="s">
        <v>48</v>
      </c>
      <c r="J17" s="589">
        <v>56.7</v>
      </c>
      <c r="K17" s="590">
        <v>10</v>
      </c>
      <c r="L17" s="587" t="s">
        <v>52</v>
      </c>
      <c r="M17" s="589">
        <v>64.599999999999994</v>
      </c>
      <c r="N17" s="258">
        <v>10</v>
      </c>
      <c r="O17" s="247" t="s">
        <v>59</v>
      </c>
      <c r="P17" s="259">
        <v>53.2</v>
      </c>
      <c r="Q17" s="258">
        <v>10</v>
      </c>
      <c r="R17" s="245" t="s">
        <v>69</v>
      </c>
      <c r="S17" s="257">
        <v>52.6</v>
      </c>
      <c r="T17" s="281"/>
      <c r="U17" s="247" t="s">
        <v>84</v>
      </c>
      <c r="V17" s="259">
        <v>75.3</v>
      </c>
      <c r="W17" s="281"/>
      <c r="X17" s="245" t="s">
        <v>75</v>
      </c>
      <c r="Y17" s="257">
        <v>50.5</v>
      </c>
      <c r="Z17" s="258">
        <v>10</v>
      </c>
      <c r="AA17" s="245" t="s">
        <v>83</v>
      </c>
      <c r="AB17" s="257">
        <v>54.6</v>
      </c>
      <c r="AC17" s="258">
        <v>10</v>
      </c>
      <c r="AD17" s="245" t="s">
        <v>74</v>
      </c>
      <c r="AE17" s="257">
        <v>54.9</v>
      </c>
      <c r="AF17" s="281"/>
      <c r="AG17" s="245" t="s">
        <v>72</v>
      </c>
      <c r="AH17" s="257">
        <v>55.7</v>
      </c>
      <c r="AI17" s="278">
        <v>10</v>
      </c>
      <c r="AJ17" s="247" t="s">
        <v>65</v>
      </c>
      <c r="AK17" s="260">
        <v>66.5</v>
      </c>
      <c r="AL17" s="243"/>
      <c r="AM17" s="277"/>
      <c r="AN17" s="245" t="s">
        <v>69</v>
      </c>
      <c r="AO17" s="262">
        <v>13.9</v>
      </c>
      <c r="AP17" s="241"/>
      <c r="AQ17" s="588">
        <v>10</v>
      </c>
      <c r="AR17" s="585" t="s">
        <v>74</v>
      </c>
      <c r="AS17" s="604">
        <v>-3.0741491594754109</v>
      </c>
      <c r="AT17" s="605">
        <v>98.920863309352512</v>
      </c>
      <c r="AU17" s="606">
        <v>101.99501246882792</v>
      </c>
      <c r="AV17" s="241"/>
      <c r="AW17" s="261">
        <v>10</v>
      </c>
      <c r="AX17" s="245" t="s">
        <v>45</v>
      </c>
      <c r="AY17" s="260">
        <v>8.5</v>
      </c>
      <c r="AZ17" s="240"/>
      <c r="BA17" s="268">
        <v>10</v>
      </c>
      <c r="BB17" s="251" t="s">
        <v>60</v>
      </c>
      <c r="BC17" s="264">
        <v>57</v>
      </c>
      <c r="BD17" s="275"/>
      <c r="BE17" s="251" t="s">
        <v>74</v>
      </c>
      <c r="BF17" s="266">
        <v>74.599999999999994</v>
      </c>
      <c r="BG17" s="265">
        <v>10</v>
      </c>
      <c r="BH17" s="253" t="s">
        <v>44</v>
      </c>
      <c r="BI17" s="267">
        <v>86.3</v>
      </c>
      <c r="BK17" s="263">
        <v>10</v>
      </c>
      <c r="BL17" s="251" t="s">
        <v>85</v>
      </c>
      <c r="BM17" s="266">
        <v>50</v>
      </c>
      <c r="BN17" s="265">
        <v>10</v>
      </c>
      <c r="BO17" s="253" t="s">
        <v>67</v>
      </c>
      <c r="BP17" s="267">
        <v>37.4</v>
      </c>
      <c r="BQ17" s="240"/>
      <c r="BR17" s="274"/>
      <c r="BS17" s="251" t="s">
        <v>64</v>
      </c>
      <c r="BT17" s="264">
        <v>56.6</v>
      </c>
      <c r="BU17" s="265">
        <v>10</v>
      </c>
      <c r="BV17" s="251" t="s">
        <v>49</v>
      </c>
      <c r="BW17" s="266">
        <v>58.3</v>
      </c>
      <c r="BX17" s="282"/>
      <c r="BY17" s="253" t="s">
        <v>62</v>
      </c>
      <c r="BZ17" s="264">
        <v>67.099999999999994</v>
      </c>
      <c r="CA17" s="282"/>
      <c r="CB17" s="251" t="s">
        <v>67</v>
      </c>
      <c r="CC17" s="266">
        <v>4.9000000000000004</v>
      </c>
      <c r="CD17" s="271">
        <v>10</v>
      </c>
      <c r="CE17" s="253" t="s">
        <v>64</v>
      </c>
      <c r="CF17" s="264">
        <v>13</v>
      </c>
      <c r="CG17" s="265">
        <v>10</v>
      </c>
      <c r="CH17" s="251" t="s">
        <v>68</v>
      </c>
      <c r="CI17" s="269">
        <v>35.099999999999994</v>
      </c>
      <c r="CJ17" s="265">
        <v>10</v>
      </c>
      <c r="CK17" s="253" t="s">
        <v>51</v>
      </c>
      <c r="CL17" s="270">
        <v>27.799999999999997</v>
      </c>
      <c r="CM17" s="271">
        <v>10</v>
      </c>
      <c r="CN17" s="251" t="s">
        <v>48</v>
      </c>
      <c r="CO17" s="269">
        <v>18.700000000000003</v>
      </c>
      <c r="CP17" s="282"/>
      <c r="CQ17" s="253" t="s">
        <v>56</v>
      </c>
      <c r="CR17" s="270">
        <v>28.8</v>
      </c>
      <c r="CS17" s="265">
        <v>10</v>
      </c>
      <c r="CT17" s="251" t="s">
        <v>83</v>
      </c>
      <c r="CU17" s="269">
        <v>36</v>
      </c>
      <c r="CV17" s="265">
        <v>10</v>
      </c>
      <c r="CW17" s="253" t="s">
        <v>67</v>
      </c>
      <c r="CX17" s="272">
        <v>31.4</v>
      </c>
      <c r="CY17" s="240"/>
      <c r="CZ17" s="263">
        <v>10</v>
      </c>
      <c r="DA17" s="251" t="s">
        <v>64</v>
      </c>
      <c r="DB17" s="266">
        <v>75.8</v>
      </c>
      <c r="DC17" s="265">
        <v>10</v>
      </c>
      <c r="DD17" s="253" t="s">
        <v>81</v>
      </c>
      <c r="DE17" s="267">
        <v>40.700000000000003</v>
      </c>
      <c r="DF17" s="240"/>
      <c r="DG17" s="263">
        <v>10</v>
      </c>
      <c r="DH17" s="251" t="s">
        <v>42</v>
      </c>
      <c r="DI17" s="264">
        <v>64.900000000000006</v>
      </c>
      <c r="DJ17" s="271">
        <v>10</v>
      </c>
      <c r="DK17" s="253" t="s">
        <v>76</v>
      </c>
      <c r="DL17" s="266">
        <v>7.4</v>
      </c>
      <c r="DM17" s="617">
        <v>10</v>
      </c>
      <c r="DN17" s="615" t="s">
        <v>85</v>
      </c>
      <c r="DO17" s="618">
        <v>22.8</v>
      </c>
      <c r="DP17" s="242"/>
      <c r="DQ17" s="274"/>
      <c r="DR17" s="251" t="s">
        <v>64</v>
      </c>
      <c r="DS17" s="267">
        <v>23.4</v>
      </c>
      <c r="DT17" s="242"/>
      <c r="DU17" s="268">
        <v>10</v>
      </c>
      <c r="DV17" s="251" t="s">
        <v>63</v>
      </c>
      <c r="DW17" s="269">
        <v>82</v>
      </c>
      <c r="DX17" s="273">
        <v>10</v>
      </c>
      <c r="DY17" s="251" t="s">
        <v>49</v>
      </c>
      <c r="DZ17" s="264">
        <v>50.8</v>
      </c>
      <c r="EA17" s="265">
        <v>10</v>
      </c>
      <c r="EB17" s="253" t="s">
        <v>68</v>
      </c>
      <c r="EC17" s="267">
        <v>16.7</v>
      </c>
    </row>
    <row r="18" spans="2:133" ht="20.100000000000001" customHeight="1">
      <c r="B18" s="588">
        <v>11</v>
      </c>
      <c r="C18" s="585" t="s">
        <v>83</v>
      </c>
      <c r="D18" s="589">
        <v>56.8</v>
      </c>
      <c r="E18" s="590">
        <v>11</v>
      </c>
      <c r="F18" s="585" t="s">
        <v>85</v>
      </c>
      <c r="G18" s="589">
        <v>45.1</v>
      </c>
      <c r="H18" s="592"/>
      <c r="I18" s="585" t="s">
        <v>50</v>
      </c>
      <c r="J18" s="589">
        <v>56.7</v>
      </c>
      <c r="K18" s="590">
        <v>11</v>
      </c>
      <c r="L18" s="587" t="s">
        <v>43</v>
      </c>
      <c r="M18" s="589">
        <v>64.400000000000006</v>
      </c>
      <c r="N18" s="258">
        <v>11</v>
      </c>
      <c r="O18" s="247" t="s">
        <v>42</v>
      </c>
      <c r="P18" s="259">
        <v>53.1</v>
      </c>
      <c r="Q18" s="258">
        <v>11</v>
      </c>
      <c r="R18" s="245" t="s">
        <v>63</v>
      </c>
      <c r="S18" s="257">
        <v>52.5</v>
      </c>
      <c r="T18" s="258">
        <v>11</v>
      </c>
      <c r="U18" s="247" t="s">
        <v>76</v>
      </c>
      <c r="V18" s="259">
        <v>75.099999999999994</v>
      </c>
      <c r="W18" s="278">
        <v>11</v>
      </c>
      <c r="X18" s="245" t="s">
        <v>53</v>
      </c>
      <c r="Y18" s="257">
        <v>50.4</v>
      </c>
      <c r="Z18" s="258">
        <v>11</v>
      </c>
      <c r="AA18" s="245" t="s">
        <v>60</v>
      </c>
      <c r="AB18" s="257">
        <v>54.5</v>
      </c>
      <c r="AC18" s="278">
        <v>11</v>
      </c>
      <c r="AD18" s="245" t="s">
        <v>53</v>
      </c>
      <c r="AE18" s="257">
        <v>54.8</v>
      </c>
      <c r="AF18" s="258">
        <v>11</v>
      </c>
      <c r="AG18" s="245" t="s">
        <v>85</v>
      </c>
      <c r="AH18" s="257">
        <v>55.6</v>
      </c>
      <c r="AI18" s="280"/>
      <c r="AJ18" s="247" t="s">
        <v>79</v>
      </c>
      <c r="AK18" s="260">
        <v>66.5</v>
      </c>
      <c r="AL18" s="243"/>
      <c r="AM18" s="261">
        <v>11</v>
      </c>
      <c r="AN18" s="245" t="s">
        <v>81</v>
      </c>
      <c r="AO18" s="262">
        <v>13.6</v>
      </c>
      <c r="AP18" s="241"/>
      <c r="AQ18" s="588">
        <v>11</v>
      </c>
      <c r="AR18" s="585" t="s">
        <v>73</v>
      </c>
      <c r="AS18" s="604">
        <v>-2.7023269165216277</v>
      </c>
      <c r="AT18" s="605">
        <v>100.53956834532374</v>
      </c>
      <c r="AU18" s="606">
        <v>103.24189526184537</v>
      </c>
      <c r="AV18" s="241"/>
      <c r="AW18" s="261">
        <v>11</v>
      </c>
      <c r="AX18" s="245" t="s">
        <v>54</v>
      </c>
      <c r="AY18" s="260">
        <v>8.3000000000000007</v>
      </c>
      <c r="AZ18" s="240"/>
      <c r="BA18" s="274"/>
      <c r="BB18" s="251" t="s">
        <v>63</v>
      </c>
      <c r="BC18" s="264">
        <v>57</v>
      </c>
      <c r="BD18" s="265">
        <v>11</v>
      </c>
      <c r="BE18" s="251" t="s">
        <v>46</v>
      </c>
      <c r="BF18" s="266">
        <v>74.5</v>
      </c>
      <c r="BG18" s="271">
        <v>11</v>
      </c>
      <c r="BH18" s="253" t="s">
        <v>48</v>
      </c>
      <c r="BI18" s="267">
        <v>85.9</v>
      </c>
      <c r="BK18" s="268">
        <v>11</v>
      </c>
      <c r="BL18" s="251" t="s">
        <v>61</v>
      </c>
      <c r="BM18" s="266">
        <v>49.8</v>
      </c>
      <c r="BN18" s="265">
        <v>11</v>
      </c>
      <c r="BO18" s="253" t="s">
        <v>78</v>
      </c>
      <c r="BP18" s="267">
        <v>37.299999999999997</v>
      </c>
      <c r="BQ18" s="240"/>
      <c r="BR18" s="263">
        <v>11</v>
      </c>
      <c r="BS18" s="251" t="s">
        <v>79</v>
      </c>
      <c r="BT18" s="264">
        <v>56.4</v>
      </c>
      <c r="BU18" s="265">
        <v>11</v>
      </c>
      <c r="BV18" s="251" t="s">
        <v>85</v>
      </c>
      <c r="BW18" s="266">
        <v>57.5</v>
      </c>
      <c r="BX18" s="275"/>
      <c r="BY18" s="253" t="s">
        <v>65</v>
      </c>
      <c r="BZ18" s="264">
        <v>67.099999999999994</v>
      </c>
      <c r="CA18" s="275"/>
      <c r="CB18" s="251" t="s">
        <v>82</v>
      </c>
      <c r="CC18" s="266">
        <v>4.9000000000000004</v>
      </c>
      <c r="CD18" s="275"/>
      <c r="CE18" s="253" t="s">
        <v>83</v>
      </c>
      <c r="CF18" s="264">
        <v>13</v>
      </c>
      <c r="CG18" s="265">
        <v>11</v>
      </c>
      <c r="CH18" s="251" t="s">
        <v>73</v>
      </c>
      <c r="CI18" s="269">
        <v>35</v>
      </c>
      <c r="CJ18" s="265">
        <v>11</v>
      </c>
      <c r="CK18" s="253" t="s">
        <v>66</v>
      </c>
      <c r="CL18" s="270">
        <v>27.599999999999994</v>
      </c>
      <c r="CM18" s="275"/>
      <c r="CN18" s="251" t="s">
        <v>62</v>
      </c>
      <c r="CO18" s="269">
        <v>18.700000000000003</v>
      </c>
      <c r="CP18" s="275"/>
      <c r="CQ18" s="253" t="s">
        <v>86</v>
      </c>
      <c r="CR18" s="270">
        <v>28.8</v>
      </c>
      <c r="CS18" s="265">
        <v>11</v>
      </c>
      <c r="CT18" s="251" t="s">
        <v>43</v>
      </c>
      <c r="CU18" s="269">
        <v>35.9</v>
      </c>
      <c r="CV18" s="271">
        <v>11</v>
      </c>
      <c r="CW18" s="253" t="s">
        <v>49</v>
      </c>
      <c r="CX18" s="272">
        <v>30.8</v>
      </c>
      <c r="CY18" s="240"/>
      <c r="CZ18" s="263">
        <v>11</v>
      </c>
      <c r="DA18" s="251" t="s">
        <v>62</v>
      </c>
      <c r="DB18" s="266">
        <v>75.7</v>
      </c>
      <c r="DC18" s="265">
        <v>11</v>
      </c>
      <c r="DD18" s="253" t="s">
        <v>41</v>
      </c>
      <c r="DE18" s="267">
        <v>40.1</v>
      </c>
      <c r="DF18" s="240"/>
      <c r="DG18" s="263">
        <v>11</v>
      </c>
      <c r="DH18" s="251" t="s">
        <v>82</v>
      </c>
      <c r="DI18" s="264">
        <v>64.599999999999994</v>
      </c>
      <c r="DJ18" s="275"/>
      <c r="DK18" s="253" t="s">
        <v>79</v>
      </c>
      <c r="DL18" s="266">
        <v>7.4</v>
      </c>
      <c r="DM18" s="617">
        <v>11</v>
      </c>
      <c r="DN18" s="615" t="s">
        <v>57</v>
      </c>
      <c r="DO18" s="618">
        <v>22.5</v>
      </c>
      <c r="DP18" s="242"/>
      <c r="DQ18" s="268">
        <v>11</v>
      </c>
      <c r="DR18" s="251" t="s">
        <v>62</v>
      </c>
      <c r="DS18" s="267">
        <v>23</v>
      </c>
      <c r="DT18" s="242"/>
      <c r="DU18" s="274"/>
      <c r="DV18" s="251" t="s">
        <v>84</v>
      </c>
      <c r="DW18" s="269">
        <v>82</v>
      </c>
      <c r="DX18" s="271">
        <v>11</v>
      </c>
      <c r="DY18" s="251" t="s">
        <v>57</v>
      </c>
      <c r="DZ18" s="264">
        <v>50.3</v>
      </c>
      <c r="EA18" s="271">
        <v>11</v>
      </c>
      <c r="EB18" s="253" t="s">
        <v>44</v>
      </c>
      <c r="EC18" s="267">
        <v>16.5</v>
      </c>
    </row>
    <row r="19" spans="2:133" ht="20.100000000000001" customHeight="1">
      <c r="B19" s="588">
        <v>12</v>
      </c>
      <c r="C19" s="585" t="s">
        <v>82</v>
      </c>
      <c r="D19" s="589">
        <v>56.7</v>
      </c>
      <c r="E19" s="590">
        <v>12</v>
      </c>
      <c r="F19" s="585" t="s">
        <v>73</v>
      </c>
      <c r="G19" s="589">
        <v>44.6</v>
      </c>
      <c r="H19" s="591">
        <v>12</v>
      </c>
      <c r="I19" s="585" t="s">
        <v>42</v>
      </c>
      <c r="J19" s="589">
        <v>56.6</v>
      </c>
      <c r="K19" s="591">
        <v>12</v>
      </c>
      <c r="L19" s="587" t="s">
        <v>53</v>
      </c>
      <c r="M19" s="589">
        <v>64</v>
      </c>
      <c r="N19" s="258">
        <v>12</v>
      </c>
      <c r="O19" s="247" t="s">
        <v>84</v>
      </c>
      <c r="P19" s="259">
        <v>53</v>
      </c>
      <c r="Q19" s="258">
        <v>12</v>
      </c>
      <c r="R19" s="245" t="s">
        <v>60</v>
      </c>
      <c r="S19" s="257">
        <v>52.4</v>
      </c>
      <c r="T19" s="278">
        <v>12</v>
      </c>
      <c r="U19" s="247" t="s">
        <v>44</v>
      </c>
      <c r="V19" s="259">
        <v>74.7</v>
      </c>
      <c r="W19" s="281"/>
      <c r="X19" s="245" t="s">
        <v>61</v>
      </c>
      <c r="Y19" s="257">
        <v>50.4</v>
      </c>
      <c r="Z19" s="258">
        <v>12</v>
      </c>
      <c r="AA19" s="245" t="s">
        <v>78</v>
      </c>
      <c r="AB19" s="257">
        <v>54.3</v>
      </c>
      <c r="AC19" s="281"/>
      <c r="AD19" s="245" t="s">
        <v>59</v>
      </c>
      <c r="AE19" s="257">
        <v>54.8</v>
      </c>
      <c r="AF19" s="278">
        <v>12</v>
      </c>
      <c r="AG19" s="245" t="s">
        <v>56</v>
      </c>
      <c r="AH19" s="257">
        <v>55.5</v>
      </c>
      <c r="AI19" s="281"/>
      <c r="AJ19" s="247" t="s">
        <v>82</v>
      </c>
      <c r="AK19" s="260">
        <v>66.5</v>
      </c>
      <c r="AL19" s="243"/>
      <c r="AM19" s="276">
        <v>12</v>
      </c>
      <c r="AN19" s="245" t="s">
        <v>51</v>
      </c>
      <c r="AO19" s="262">
        <v>13.3</v>
      </c>
      <c r="AP19" s="241"/>
      <c r="AQ19" s="588">
        <v>12</v>
      </c>
      <c r="AR19" s="585" t="s">
        <v>47</v>
      </c>
      <c r="AS19" s="604">
        <v>-2.4650603706560901</v>
      </c>
      <c r="AT19" s="605">
        <v>99.280575539568346</v>
      </c>
      <c r="AU19" s="606">
        <v>101.74563591022444</v>
      </c>
      <c r="AV19" s="241"/>
      <c r="AW19" s="276">
        <v>12</v>
      </c>
      <c r="AX19" s="245" t="s">
        <v>42</v>
      </c>
      <c r="AY19" s="260">
        <v>7.7</v>
      </c>
      <c r="AZ19" s="240"/>
      <c r="BA19" s="263">
        <v>12</v>
      </c>
      <c r="BB19" s="251" t="s">
        <v>52</v>
      </c>
      <c r="BC19" s="264">
        <v>56.8</v>
      </c>
      <c r="BD19" s="265">
        <v>12</v>
      </c>
      <c r="BE19" s="251" t="s">
        <v>49</v>
      </c>
      <c r="BF19" s="266">
        <v>74.400000000000006</v>
      </c>
      <c r="BG19" s="275"/>
      <c r="BH19" s="253" t="s">
        <v>67</v>
      </c>
      <c r="BI19" s="267">
        <v>85.9</v>
      </c>
      <c r="BK19" s="274"/>
      <c r="BL19" s="251" t="s">
        <v>81</v>
      </c>
      <c r="BM19" s="266">
        <v>49.8</v>
      </c>
      <c r="BN19" s="265">
        <v>12</v>
      </c>
      <c r="BO19" s="253" t="s">
        <v>54</v>
      </c>
      <c r="BP19" s="267">
        <v>37.200000000000003</v>
      </c>
      <c r="BQ19" s="240"/>
      <c r="BR19" s="268">
        <v>12</v>
      </c>
      <c r="BS19" s="251" t="s">
        <v>48</v>
      </c>
      <c r="BT19" s="264">
        <v>56.2</v>
      </c>
      <c r="BU19" s="265">
        <v>12</v>
      </c>
      <c r="BV19" s="251" t="s">
        <v>51</v>
      </c>
      <c r="BW19" s="266">
        <v>57.3</v>
      </c>
      <c r="BX19" s="265">
        <v>12</v>
      </c>
      <c r="BY19" s="253" t="s">
        <v>52</v>
      </c>
      <c r="BZ19" s="264">
        <v>65.400000000000006</v>
      </c>
      <c r="CA19" s="265">
        <v>12</v>
      </c>
      <c r="CB19" s="251" t="s">
        <v>78</v>
      </c>
      <c r="CC19" s="266">
        <v>4.8</v>
      </c>
      <c r="CD19" s="265">
        <v>12</v>
      </c>
      <c r="CE19" s="253" t="s">
        <v>47</v>
      </c>
      <c r="CF19" s="264">
        <v>12.7</v>
      </c>
      <c r="CG19" s="271">
        <v>12</v>
      </c>
      <c r="CH19" s="251" t="s">
        <v>62</v>
      </c>
      <c r="CI19" s="269">
        <v>34.599999999999994</v>
      </c>
      <c r="CJ19" s="265">
        <v>12</v>
      </c>
      <c r="CK19" s="253" t="s">
        <v>77</v>
      </c>
      <c r="CL19" s="270">
        <v>27.5</v>
      </c>
      <c r="CM19" s="265">
        <v>12</v>
      </c>
      <c r="CN19" s="251" t="s">
        <v>47</v>
      </c>
      <c r="CO19" s="269">
        <v>18.599999999999994</v>
      </c>
      <c r="CP19" s="271">
        <v>12</v>
      </c>
      <c r="CQ19" s="253" t="s">
        <v>46</v>
      </c>
      <c r="CR19" s="270">
        <v>28.4</v>
      </c>
      <c r="CS19" s="265">
        <v>12</v>
      </c>
      <c r="CT19" s="251" t="s">
        <v>54</v>
      </c>
      <c r="CU19" s="269">
        <v>35.799999999999997</v>
      </c>
      <c r="CV19" s="275"/>
      <c r="CW19" s="253" t="s">
        <v>82</v>
      </c>
      <c r="CX19" s="272">
        <v>30.8</v>
      </c>
      <c r="CY19" s="240"/>
      <c r="CZ19" s="268">
        <v>12</v>
      </c>
      <c r="DA19" s="251" t="s">
        <v>44</v>
      </c>
      <c r="DB19" s="266">
        <v>75.5</v>
      </c>
      <c r="DC19" s="265">
        <v>12</v>
      </c>
      <c r="DD19" s="253" t="s">
        <v>74</v>
      </c>
      <c r="DE19" s="267">
        <v>39.6</v>
      </c>
      <c r="DF19" s="240"/>
      <c r="DG19" s="263">
        <v>12</v>
      </c>
      <c r="DH19" s="251" t="s">
        <v>77</v>
      </c>
      <c r="DI19" s="264">
        <v>64.099999999999994</v>
      </c>
      <c r="DJ19" s="271">
        <v>12</v>
      </c>
      <c r="DK19" s="253" t="s">
        <v>51</v>
      </c>
      <c r="DL19" s="266">
        <v>7.3</v>
      </c>
      <c r="DM19" s="617">
        <v>12</v>
      </c>
      <c r="DN19" s="615" t="s">
        <v>73</v>
      </c>
      <c r="DO19" s="618">
        <v>22.4</v>
      </c>
      <c r="DP19" s="242"/>
      <c r="DQ19" s="279"/>
      <c r="DR19" s="251" t="s">
        <v>63</v>
      </c>
      <c r="DS19" s="267">
        <v>23</v>
      </c>
      <c r="DT19" s="242"/>
      <c r="DU19" s="263">
        <v>12</v>
      </c>
      <c r="DV19" s="251" t="s">
        <v>59</v>
      </c>
      <c r="DW19" s="269">
        <v>81.8</v>
      </c>
      <c r="DX19" s="275"/>
      <c r="DY19" s="251" t="s">
        <v>80</v>
      </c>
      <c r="DZ19" s="264">
        <v>50.3</v>
      </c>
      <c r="EA19" s="282"/>
      <c r="EB19" s="253" t="s">
        <v>45</v>
      </c>
      <c r="EC19" s="267">
        <v>16.5</v>
      </c>
    </row>
    <row r="20" spans="2:133" ht="20.100000000000001" customHeight="1">
      <c r="B20" s="588">
        <v>13</v>
      </c>
      <c r="C20" s="585" t="s">
        <v>64</v>
      </c>
      <c r="D20" s="589">
        <v>56.5</v>
      </c>
      <c r="E20" s="590">
        <v>13</v>
      </c>
      <c r="F20" s="585" t="s">
        <v>82</v>
      </c>
      <c r="G20" s="589">
        <v>44.4</v>
      </c>
      <c r="H20" s="593"/>
      <c r="I20" s="585" t="s">
        <v>62</v>
      </c>
      <c r="J20" s="589">
        <v>56.6</v>
      </c>
      <c r="K20" s="592"/>
      <c r="L20" s="587" t="s">
        <v>79</v>
      </c>
      <c r="M20" s="589">
        <v>64</v>
      </c>
      <c r="N20" s="258">
        <v>13</v>
      </c>
      <c r="O20" s="247" t="s">
        <v>40</v>
      </c>
      <c r="P20" s="259">
        <v>52.7</v>
      </c>
      <c r="Q20" s="258">
        <v>13</v>
      </c>
      <c r="R20" s="245" t="s">
        <v>84</v>
      </c>
      <c r="S20" s="257">
        <v>52.3</v>
      </c>
      <c r="T20" s="280"/>
      <c r="U20" s="247" t="s">
        <v>65</v>
      </c>
      <c r="V20" s="259">
        <v>74.7</v>
      </c>
      <c r="W20" s="258">
        <v>13</v>
      </c>
      <c r="X20" s="245" t="s">
        <v>51</v>
      </c>
      <c r="Y20" s="257">
        <v>50.3</v>
      </c>
      <c r="Z20" s="258">
        <v>13</v>
      </c>
      <c r="AA20" s="245" t="s">
        <v>62</v>
      </c>
      <c r="AB20" s="257">
        <v>53.4</v>
      </c>
      <c r="AC20" s="258">
        <v>13</v>
      </c>
      <c r="AD20" s="245" t="s">
        <v>51</v>
      </c>
      <c r="AE20" s="257">
        <v>54.7</v>
      </c>
      <c r="AF20" s="281"/>
      <c r="AG20" s="245" t="s">
        <v>62</v>
      </c>
      <c r="AH20" s="257">
        <v>55.5</v>
      </c>
      <c r="AI20" s="258">
        <v>13</v>
      </c>
      <c r="AJ20" s="247" t="s">
        <v>42</v>
      </c>
      <c r="AK20" s="260">
        <v>66.400000000000006</v>
      </c>
      <c r="AL20" s="243"/>
      <c r="AM20" s="277"/>
      <c r="AN20" s="245" t="s">
        <v>71</v>
      </c>
      <c r="AO20" s="262">
        <v>13.3</v>
      </c>
      <c r="AP20" s="241"/>
      <c r="AQ20" s="594">
        <v>13</v>
      </c>
      <c r="AR20" s="585" t="s">
        <v>60</v>
      </c>
      <c r="AS20" s="604">
        <v>-2.1098333303431929</v>
      </c>
      <c r="AT20" s="605">
        <v>102.87769784172663</v>
      </c>
      <c r="AU20" s="606">
        <v>104.98753117206982</v>
      </c>
      <c r="AV20" s="241"/>
      <c r="AW20" s="277"/>
      <c r="AX20" s="245" t="s">
        <v>46</v>
      </c>
      <c r="AY20" s="260">
        <v>7.7</v>
      </c>
      <c r="AZ20" s="240"/>
      <c r="BA20" s="263">
        <v>13</v>
      </c>
      <c r="BB20" s="251" t="s">
        <v>53</v>
      </c>
      <c r="BC20" s="264">
        <v>56.7</v>
      </c>
      <c r="BD20" s="265">
        <v>13</v>
      </c>
      <c r="BE20" s="251" t="s">
        <v>77</v>
      </c>
      <c r="BF20" s="266">
        <v>74.3</v>
      </c>
      <c r="BG20" s="265">
        <v>13</v>
      </c>
      <c r="BH20" s="253" t="s">
        <v>73</v>
      </c>
      <c r="BI20" s="267">
        <v>85.8</v>
      </c>
      <c r="BK20" s="263">
        <v>13</v>
      </c>
      <c r="BL20" s="251" t="s">
        <v>84</v>
      </c>
      <c r="BM20" s="266">
        <v>49.3</v>
      </c>
      <c r="BN20" s="265">
        <v>13</v>
      </c>
      <c r="BO20" s="253" t="s">
        <v>60</v>
      </c>
      <c r="BP20" s="267">
        <v>36.799999999999997</v>
      </c>
      <c r="BQ20" s="240"/>
      <c r="BR20" s="274"/>
      <c r="BS20" s="251" t="s">
        <v>73</v>
      </c>
      <c r="BT20" s="264">
        <v>56.2</v>
      </c>
      <c r="BU20" s="271">
        <v>13</v>
      </c>
      <c r="BV20" s="251" t="s">
        <v>63</v>
      </c>
      <c r="BW20" s="266">
        <v>57.1</v>
      </c>
      <c r="BX20" s="265">
        <v>13</v>
      </c>
      <c r="BY20" s="253" t="s">
        <v>40</v>
      </c>
      <c r="BZ20" s="264">
        <v>65</v>
      </c>
      <c r="CA20" s="265">
        <v>13</v>
      </c>
      <c r="CB20" s="251" t="s">
        <v>40</v>
      </c>
      <c r="CC20" s="266">
        <v>4.5999999999999996</v>
      </c>
      <c r="CD20" s="271">
        <v>13</v>
      </c>
      <c r="CE20" s="253" t="s">
        <v>48</v>
      </c>
      <c r="CF20" s="264">
        <v>12.6</v>
      </c>
      <c r="CG20" s="275"/>
      <c r="CH20" s="251" t="s">
        <v>63</v>
      </c>
      <c r="CI20" s="269">
        <v>34.599999999999994</v>
      </c>
      <c r="CJ20" s="271">
        <v>13</v>
      </c>
      <c r="CK20" s="253" t="s">
        <v>47</v>
      </c>
      <c r="CL20" s="270">
        <v>27.200000000000003</v>
      </c>
      <c r="CM20" s="265">
        <v>13</v>
      </c>
      <c r="CN20" s="251" t="s">
        <v>60</v>
      </c>
      <c r="CO20" s="269">
        <v>18.5</v>
      </c>
      <c r="CP20" s="275"/>
      <c r="CQ20" s="253" t="s">
        <v>85</v>
      </c>
      <c r="CR20" s="270">
        <v>28.4</v>
      </c>
      <c r="CS20" s="265">
        <v>13</v>
      </c>
      <c r="CT20" s="251" t="s">
        <v>56</v>
      </c>
      <c r="CU20" s="269">
        <v>35.200000000000003</v>
      </c>
      <c r="CV20" s="265">
        <v>13</v>
      </c>
      <c r="CW20" s="253" t="s">
        <v>85</v>
      </c>
      <c r="CX20" s="272">
        <v>30.2</v>
      </c>
      <c r="CY20" s="240"/>
      <c r="CZ20" s="274"/>
      <c r="DA20" s="251" t="s">
        <v>46</v>
      </c>
      <c r="DB20" s="266">
        <v>75.5</v>
      </c>
      <c r="DC20" s="265">
        <v>13</v>
      </c>
      <c r="DD20" s="253" t="s">
        <v>49</v>
      </c>
      <c r="DE20" s="267">
        <v>39.1</v>
      </c>
      <c r="DF20" s="240"/>
      <c r="DG20" s="263">
        <v>13</v>
      </c>
      <c r="DH20" s="251" t="s">
        <v>52</v>
      </c>
      <c r="DI20" s="264">
        <v>63.7</v>
      </c>
      <c r="DJ20" s="282"/>
      <c r="DK20" s="253" t="s">
        <v>57</v>
      </c>
      <c r="DL20" s="266">
        <v>7.3</v>
      </c>
      <c r="DM20" s="617">
        <v>13</v>
      </c>
      <c r="DN20" s="615" t="s">
        <v>79</v>
      </c>
      <c r="DO20" s="618">
        <v>22.3</v>
      </c>
      <c r="DP20" s="242"/>
      <c r="DQ20" s="274"/>
      <c r="DR20" s="251" t="s">
        <v>75</v>
      </c>
      <c r="DS20" s="267">
        <v>23</v>
      </c>
      <c r="DT20" s="242"/>
      <c r="DU20" s="268">
        <v>13</v>
      </c>
      <c r="DV20" s="251" t="s">
        <v>43</v>
      </c>
      <c r="DW20" s="269">
        <v>81.400000000000006</v>
      </c>
      <c r="DX20" s="273">
        <v>13</v>
      </c>
      <c r="DY20" s="251" t="s">
        <v>56</v>
      </c>
      <c r="DZ20" s="264">
        <v>50</v>
      </c>
      <c r="EA20" s="275"/>
      <c r="EB20" s="253" t="s">
        <v>69</v>
      </c>
      <c r="EC20" s="267">
        <v>16.5</v>
      </c>
    </row>
    <row r="21" spans="2:133" ht="20.100000000000001" customHeight="1">
      <c r="B21" s="588">
        <v>14</v>
      </c>
      <c r="C21" s="585" t="s">
        <v>62</v>
      </c>
      <c r="D21" s="589">
        <v>56.4</v>
      </c>
      <c r="E21" s="590">
        <v>14</v>
      </c>
      <c r="F21" s="585" t="s">
        <v>75</v>
      </c>
      <c r="G21" s="589">
        <v>43.8</v>
      </c>
      <c r="H21" s="592"/>
      <c r="I21" s="585" t="s">
        <v>83</v>
      </c>
      <c r="J21" s="589">
        <v>56.6</v>
      </c>
      <c r="K21" s="590">
        <v>14</v>
      </c>
      <c r="L21" s="587" t="s">
        <v>63</v>
      </c>
      <c r="M21" s="589">
        <v>63.9</v>
      </c>
      <c r="N21" s="258">
        <v>14</v>
      </c>
      <c r="O21" s="247" t="s">
        <v>57</v>
      </c>
      <c r="P21" s="259">
        <v>52.6</v>
      </c>
      <c r="Q21" s="258">
        <v>14</v>
      </c>
      <c r="R21" s="245" t="s">
        <v>72</v>
      </c>
      <c r="S21" s="257">
        <v>52.2</v>
      </c>
      <c r="T21" s="281"/>
      <c r="U21" s="247" t="s">
        <v>82</v>
      </c>
      <c r="V21" s="259">
        <v>74.7</v>
      </c>
      <c r="W21" s="258">
        <v>14</v>
      </c>
      <c r="X21" s="245" t="s">
        <v>62</v>
      </c>
      <c r="Y21" s="257">
        <v>50</v>
      </c>
      <c r="Z21" s="258">
        <v>14</v>
      </c>
      <c r="AA21" s="245" t="s">
        <v>40</v>
      </c>
      <c r="AB21" s="257">
        <v>53.3</v>
      </c>
      <c r="AC21" s="258">
        <v>14</v>
      </c>
      <c r="AD21" s="245" t="s">
        <v>50</v>
      </c>
      <c r="AE21" s="257">
        <v>54.6</v>
      </c>
      <c r="AF21" s="258">
        <v>14</v>
      </c>
      <c r="AG21" s="245" t="s">
        <v>61</v>
      </c>
      <c r="AH21" s="257">
        <v>55.4</v>
      </c>
      <c r="AI21" s="278">
        <v>14</v>
      </c>
      <c r="AJ21" s="247" t="s">
        <v>61</v>
      </c>
      <c r="AK21" s="260">
        <v>66.3</v>
      </c>
      <c r="AL21" s="243"/>
      <c r="AM21" s="261">
        <v>14</v>
      </c>
      <c r="AN21" s="245" t="s">
        <v>66</v>
      </c>
      <c r="AO21" s="262">
        <v>13.1</v>
      </c>
      <c r="AP21" s="241"/>
      <c r="AQ21" s="596"/>
      <c r="AR21" s="585" t="s">
        <v>81</v>
      </c>
      <c r="AS21" s="604">
        <v>-2.0842677478964475</v>
      </c>
      <c r="AT21" s="605">
        <v>94.42446043165468</v>
      </c>
      <c r="AU21" s="606">
        <v>96.508728179551127</v>
      </c>
      <c r="AV21" s="241"/>
      <c r="AW21" s="261">
        <v>14</v>
      </c>
      <c r="AX21" s="245" t="s">
        <v>43</v>
      </c>
      <c r="AY21" s="260">
        <v>7.6</v>
      </c>
      <c r="AZ21" s="240"/>
      <c r="BA21" s="263">
        <v>14</v>
      </c>
      <c r="BB21" s="251" t="s">
        <v>61</v>
      </c>
      <c r="BC21" s="264">
        <v>56.4</v>
      </c>
      <c r="BD21" s="265">
        <v>14</v>
      </c>
      <c r="BE21" s="251" t="s">
        <v>69</v>
      </c>
      <c r="BF21" s="266">
        <v>74.2</v>
      </c>
      <c r="BG21" s="271">
        <v>14</v>
      </c>
      <c r="BH21" s="253" t="s">
        <v>45</v>
      </c>
      <c r="BI21" s="267">
        <v>85.7</v>
      </c>
      <c r="BK21" s="263">
        <v>14</v>
      </c>
      <c r="BL21" s="251" t="s">
        <v>67</v>
      </c>
      <c r="BM21" s="266">
        <v>49.2</v>
      </c>
      <c r="BN21" s="265">
        <v>14</v>
      </c>
      <c r="BO21" s="253" t="s">
        <v>53</v>
      </c>
      <c r="BP21" s="267">
        <v>36.6</v>
      </c>
      <c r="BQ21" s="240"/>
      <c r="BR21" s="263">
        <v>14</v>
      </c>
      <c r="BS21" s="251" t="s">
        <v>65</v>
      </c>
      <c r="BT21" s="264">
        <v>55.8</v>
      </c>
      <c r="BU21" s="275"/>
      <c r="BV21" s="251" t="s">
        <v>78</v>
      </c>
      <c r="BW21" s="266">
        <v>57.1</v>
      </c>
      <c r="BX21" s="265">
        <v>14</v>
      </c>
      <c r="BY21" s="253" t="s">
        <v>79</v>
      </c>
      <c r="BZ21" s="264">
        <v>64.599999999999994</v>
      </c>
      <c r="CA21" s="271">
        <v>14</v>
      </c>
      <c r="CB21" s="251" t="s">
        <v>45</v>
      </c>
      <c r="CC21" s="266">
        <v>4.5</v>
      </c>
      <c r="CD21" s="282"/>
      <c r="CE21" s="253" t="s">
        <v>54</v>
      </c>
      <c r="CF21" s="264">
        <v>12.6</v>
      </c>
      <c r="CG21" s="265">
        <v>14</v>
      </c>
      <c r="CH21" s="251" t="s">
        <v>47</v>
      </c>
      <c r="CI21" s="269">
        <v>34.299999999999997</v>
      </c>
      <c r="CJ21" s="282"/>
      <c r="CK21" s="253" t="s">
        <v>61</v>
      </c>
      <c r="CL21" s="270">
        <v>27.200000000000003</v>
      </c>
      <c r="CM21" s="265">
        <v>14</v>
      </c>
      <c r="CN21" s="251" t="s">
        <v>75</v>
      </c>
      <c r="CO21" s="269">
        <v>17.799999999999997</v>
      </c>
      <c r="CP21" s="265">
        <v>14</v>
      </c>
      <c r="CQ21" s="253" t="s">
        <v>73</v>
      </c>
      <c r="CR21" s="270">
        <v>28.1</v>
      </c>
      <c r="CS21" s="265">
        <v>14</v>
      </c>
      <c r="CT21" s="251" t="s">
        <v>44</v>
      </c>
      <c r="CU21" s="269">
        <v>35.1</v>
      </c>
      <c r="CV21" s="265">
        <v>14</v>
      </c>
      <c r="CW21" s="253" t="s">
        <v>61</v>
      </c>
      <c r="CX21" s="272">
        <v>29.8</v>
      </c>
      <c r="CY21" s="240"/>
      <c r="CZ21" s="268">
        <v>14</v>
      </c>
      <c r="DA21" s="251" t="s">
        <v>41</v>
      </c>
      <c r="DB21" s="266">
        <v>75</v>
      </c>
      <c r="DC21" s="265">
        <v>14</v>
      </c>
      <c r="DD21" s="253" t="s">
        <v>56</v>
      </c>
      <c r="DE21" s="267">
        <v>38.9</v>
      </c>
      <c r="DF21" s="240"/>
      <c r="DG21" s="263">
        <v>14</v>
      </c>
      <c r="DH21" s="251" t="s">
        <v>79</v>
      </c>
      <c r="DI21" s="264">
        <v>63.5</v>
      </c>
      <c r="DJ21" s="275"/>
      <c r="DK21" s="253" t="s">
        <v>58</v>
      </c>
      <c r="DL21" s="266">
        <v>7.3</v>
      </c>
      <c r="DM21" s="617">
        <v>14</v>
      </c>
      <c r="DN21" s="615" t="s">
        <v>76</v>
      </c>
      <c r="DO21" s="618">
        <v>22.2</v>
      </c>
      <c r="DP21" s="242"/>
      <c r="DQ21" s="268">
        <v>14</v>
      </c>
      <c r="DR21" s="251" t="s">
        <v>50</v>
      </c>
      <c r="DS21" s="267">
        <v>22.6</v>
      </c>
      <c r="DT21" s="242"/>
      <c r="DU21" s="274"/>
      <c r="DV21" s="251" t="s">
        <v>79</v>
      </c>
      <c r="DW21" s="269">
        <v>81.400000000000006</v>
      </c>
      <c r="DX21" s="273">
        <v>14</v>
      </c>
      <c r="DY21" s="251" t="s">
        <v>73</v>
      </c>
      <c r="DZ21" s="264">
        <v>49.7</v>
      </c>
      <c r="EA21" s="265">
        <v>14</v>
      </c>
      <c r="EB21" s="253" t="s">
        <v>48</v>
      </c>
      <c r="EC21" s="267">
        <v>16.399999999999999</v>
      </c>
    </row>
    <row r="22" spans="2:133" ht="20.100000000000001" customHeight="1">
      <c r="B22" s="588">
        <v>15</v>
      </c>
      <c r="C22" s="585" t="s">
        <v>63</v>
      </c>
      <c r="D22" s="589">
        <v>56.3</v>
      </c>
      <c r="E22" s="591">
        <v>15</v>
      </c>
      <c r="F22" s="585" t="s">
        <v>51</v>
      </c>
      <c r="G22" s="589">
        <v>43.4</v>
      </c>
      <c r="H22" s="590">
        <v>15</v>
      </c>
      <c r="I22" s="585" t="s">
        <v>67</v>
      </c>
      <c r="J22" s="589">
        <v>56.3</v>
      </c>
      <c r="K22" s="590">
        <v>15</v>
      </c>
      <c r="L22" s="587" t="s">
        <v>59</v>
      </c>
      <c r="M22" s="589">
        <v>63.8</v>
      </c>
      <c r="N22" s="278">
        <v>15</v>
      </c>
      <c r="O22" s="247" t="s">
        <v>60</v>
      </c>
      <c r="P22" s="259">
        <v>52.5</v>
      </c>
      <c r="Q22" s="258">
        <v>15</v>
      </c>
      <c r="R22" s="245" t="s">
        <v>42</v>
      </c>
      <c r="S22" s="257">
        <v>52.1</v>
      </c>
      <c r="T22" s="278">
        <v>15</v>
      </c>
      <c r="U22" s="247" t="s">
        <v>61</v>
      </c>
      <c r="V22" s="259">
        <v>74.400000000000006</v>
      </c>
      <c r="W22" s="258">
        <v>15</v>
      </c>
      <c r="X22" s="245" t="s">
        <v>55</v>
      </c>
      <c r="Y22" s="257">
        <v>49.8</v>
      </c>
      <c r="Z22" s="278">
        <v>15</v>
      </c>
      <c r="AA22" s="245" t="s">
        <v>48</v>
      </c>
      <c r="AB22" s="257">
        <v>53.2</v>
      </c>
      <c r="AC22" s="278">
        <v>15</v>
      </c>
      <c r="AD22" s="245" t="s">
        <v>69</v>
      </c>
      <c r="AE22" s="257">
        <v>54.5</v>
      </c>
      <c r="AF22" s="258">
        <v>15</v>
      </c>
      <c r="AG22" s="245" t="s">
        <v>59</v>
      </c>
      <c r="AH22" s="257">
        <v>55</v>
      </c>
      <c r="AI22" s="281"/>
      <c r="AJ22" s="247" t="s">
        <v>72</v>
      </c>
      <c r="AK22" s="260">
        <v>66.3</v>
      </c>
      <c r="AL22" s="243"/>
      <c r="AM22" s="276">
        <v>15</v>
      </c>
      <c r="AN22" s="245" t="s">
        <v>50</v>
      </c>
      <c r="AO22" s="262">
        <v>13</v>
      </c>
      <c r="AP22" s="241"/>
      <c r="AQ22" s="588">
        <v>15</v>
      </c>
      <c r="AR22" s="585" t="s">
        <v>52</v>
      </c>
      <c r="AS22" s="604">
        <v>-1.4554441235041793</v>
      </c>
      <c r="AT22" s="605">
        <v>100.53956834532374</v>
      </c>
      <c r="AU22" s="606">
        <v>101.99501246882792</v>
      </c>
      <c r="AV22" s="241"/>
      <c r="AW22" s="276">
        <v>15</v>
      </c>
      <c r="AX22" s="245" t="s">
        <v>44</v>
      </c>
      <c r="AY22" s="260">
        <v>7.5</v>
      </c>
      <c r="AZ22" s="240"/>
      <c r="BA22" s="263">
        <v>15</v>
      </c>
      <c r="BB22" s="251" t="s">
        <v>51</v>
      </c>
      <c r="BC22" s="264">
        <v>56.3</v>
      </c>
      <c r="BD22" s="265">
        <v>15</v>
      </c>
      <c r="BE22" s="251" t="s">
        <v>55</v>
      </c>
      <c r="BF22" s="266">
        <v>74.099999999999994</v>
      </c>
      <c r="BG22" s="282"/>
      <c r="BH22" s="253" t="s">
        <v>65</v>
      </c>
      <c r="BI22" s="267">
        <v>85.7</v>
      </c>
      <c r="BK22" s="268">
        <v>15</v>
      </c>
      <c r="BL22" s="251" t="s">
        <v>40</v>
      </c>
      <c r="BM22" s="266">
        <v>49</v>
      </c>
      <c r="BN22" s="265">
        <v>15</v>
      </c>
      <c r="BO22" s="253" t="s">
        <v>41</v>
      </c>
      <c r="BP22" s="267">
        <v>36.4</v>
      </c>
      <c r="BQ22" s="240"/>
      <c r="BR22" s="263">
        <v>15</v>
      </c>
      <c r="BS22" s="251" t="s">
        <v>60</v>
      </c>
      <c r="BT22" s="264">
        <v>55.6</v>
      </c>
      <c r="BU22" s="265">
        <v>15</v>
      </c>
      <c r="BV22" s="251" t="s">
        <v>83</v>
      </c>
      <c r="BW22" s="266">
        <v>56.3</v>
      </c>
      <c r="BX22" s="265">
        <v>15</v>
      </c>
      <c r="BY22" s="253" t="s">
        <v>43</v>
      </c>
      <c r="BZ22" s="264">
        <v>64.400000000000006</v>
      </c>
      <c r="CA22" s="275"/>
      <c r="CB22" s="251" t="s">
        <v>64</v>
      </c>
      <c r="CC22" s="266">
        <v>4.5</v>
      </c>
      <c r="CD22" s="282"/>
      <c r="CE22" s="253" t="s">
        <v>61</v>
      </c>
      <c r="CF22" s="264">
        <v>12.6</v>
      </c>
      <c r="CG22" s="265">
        <v>15</v>
      </c>
      <c r="CH22" s="251" t="s">
        <v>75</v>
      </c>
      <c r="CI22" s="269">
        <v>34.200000000000003</v>
      </c>
      <c r="CJ22" s="275"/>
      <c r="CK22" s="253" t="s">
        <v>68</v>
      </c>
      <c r="CL22" s="270">
        <v>27.200000000000003</v>
      </c>
      <c r="CM22" s="265">
        <v>15</v>
      </c>
      <c r="CN22" s="251" t="s">
        <v>73</v>
      </c>
      <c r="CO22" s="269">
        <v>17.700000000000003</v>
      </c>
      <c r="CP22" s="265">
        <v>15</v>
      </c>
      <c r="CQ22" s="253" t="s">
        <v>61</v>
      </c>
      <c r="CR22" s="270">
        <v>27.4</v>
      </c>
      <c r="CS22" s="265">
        <v>15</v>
      </c>
      <c r="CT22" s="251" t="s">
        <v>67</v>
      </c>
      <c r="CU22" s="269">
        <v>34.6</v>
      </c>
      <c r="CV22" s="265">
        <v>15</v>
      </c>
      <c r="CW22" s="253" t="s">
        <v>72</v>
      </c>
      <c r="CX22" s="272">
        <v>29</v>
      </c>
      <c r="CY22" s="240"/>
      <c r="CZ22" s="279"/>
      <c r="DA22" s="251" t="s">
        <v>51</v>
      </c>
      <c r="DB22" s="266">
        <v>75</v>
      </c>
      <c r="DC22" s="271">
        <v>15</v>
      </c>
      <c r="DD22" s="253" t="s">
        <v>73</v>
      </c>
      <c r="DE22" s="267">
        <v>38.799999999999997</v>
      </c>
      <c r="DF22" s="240"/>
      <c r="DG22" s="263">
        <v>15</v>
      </c>
      <c r="DH22" s="251" t="s">
        <v>67</v>
      </c>
      <c r="DI22" s="264">
        <v>63.4</v>
      </c>
      <c r="DJ22" s="265">
        <v>15</v>
      </c>
      <c r="DK22" s="253" t="s">
        <v>68</v>
      </c>
      <c r="DL22" s="266">
        <v>7.2</v>
      </c>
      <c r="DM22" s="619">
        <v>15</v>
      </c>
      <c r="DN22" s="615" t="s">
        <v>42</v>
      </c>
      <c r="DO22" s="618">
        <v>22</v>
      </c>
      <c r="DP22" s="242"/>
      <c r="DQ22" s="279"/>
      <c r="DR22" s="251" t="s">
        <v>59</v>
      </c>
      <c r="DS22" s="267">
        <v>22.6</v>
      </c>
      <c r="DT22" s="242"/>
      <c r="DU22" s="268">
        <v>15</v>
      </c>
      <c r="DV22" s="251" t="s">
        <v>74</v>
      </c>
      <c r="DW22" s="269">
        <v>80.400000000000006</v>
      </c>
      <c r="DX22" s="273">
        <v>15</v>
      </c>
      <c r="DY22" s="251" t="s">
        <v>83</v>
      </c>
      <c r="DZ22" s="264">
        <v>49.6</v>
      </c>
      <c r="EA22" s="265">
        <v>15</v>
      </c>
      <c r="EB22" s="253" t="s">
        <v>42</v>
      </c>
      <c r="EC22" s="267">
        <v>16.2</v>
      </c>
    </row>
    <row r="23" spans="2:133" ht="20.100000000000001" customHeight="1">
      <c r="B23" s="588">
        <v>16</v>
      </c>
      <c r="C23" s="585" t="s">
        <v>51</v>
      </c>
      <c r="D23" s="589">
        <v>56.1</v>
      </c>
      <c r="E23" s="593"/>
      <c r="F23" s="585" t="s">
        <v>53</v>
      </c>
      <c r="G23" s="589">
        <v>43.4</v>
      </c>
      <c r="H23" s="591">
        <v>16</v>
      </c>
      <c r="I23" s="585" t="s">
        <v>61</v>
      </c>
      <c r="J23" s="589">
        <v>55.9</v>
      </c>
      <c r="K23" s="591">
        <v>16</v>
      </c>
      <c r="L23" s="587" t="s">
        <v>47</v>
      </c>
      <c r="M23" s="589">
        <v>63.7</v>
      </c>
      <c r="N23" s="280"/>
      <c r="O23" s="247" t="s">
        <v>63</v>
      </c>
      <c r="P23" s="259">
        <v>52.5</v>
      </c>
      <c r="Q23" s="258">
        <v>16</v>
      </c>
      <c r="R23" s="245" t="s">
        <v>49</v>
      </c>
      <c r="S23" s="257">
        <v>51.7</v>
      </c>
      <c r="T23" s="281"/>
      <c r="U23" s="247" t="s">
        <v>79</v>
      </c>
      <c r="V23" s="259">
        <v>74.400000000000006</v>
      </c>
      <c r="W23" s="258">
        <v>16</v>
      </c>
      <c r="X23" s="245" t="s">
        <v>85</v>
      </c>
      <c r="Y23" s="257">
        <v>49.5</v>
      </c>
      <c r="Z23" s="280"/>
      <c r="AA23" s="245" t="s">
        <v>64</v>
      </c>
      <c r="AB23" s="257">
        <v>53.2</v>
      </c>
      <c r="AC23" s="281"/>
      <c r="AD23" s="245" t="s">
        <v>83</v>
      </c>
      <c r="AE23" s="257">
        <v>54.5</v>
      </c>
      <c r="AF23" s="258">
        <v>16</v>
      </c>
      <c r="AG23" s="245" t="s">
        <v>52</v>
      </c>
      <c r="AH23" s="257">
        <v>54.8</v>
      </c>
      <c r="AI23" s="258">
        <v>16</v>
      </c>
      <c r="AJ23" s="247" t="s">
        <v>78</v>
      </c>
      <c r="AK23" s="260">
        <v>66.2</v>
      </c>
      <c r="AL23" s="243"/>
      <c r="AM23" s="283"/>
      <c r="AN23" s="245" t="s">
        <v>67</v>
      </c>
      <c r="AO23" s="262">
        <v>13</v>
      </c>
      <c r="AP23" s="241"/>
      <c r="AQ23" s="594">
        <v>16</v>
      </c>
      <c r="AR23" s="585" t="s">
        <v>84</v>
      </c>
      <c r="AS23" s="604">
        <v>-1.3164032365130396</v>
      </c>
      <c r="AT23" s="605">
        <v>100.17985611510791</v>
      </c>
      <c r="AU23" s="606">
        <v>101.49625935162095</v>
      </c>
      <c r="AV23" s="241"/>
      <c r="AW23" s="283"/>
      <c r="AX23" s="245" t="s">
        <v>80</v>
      </c>
      <c r="AY23" s="260">
        <v>7.5</v>
      </c>
      <c r="AZ23" s="240"/>
      <c r="BA23" s="263">
        <v>16</v>
      </c>
      <c r="BB23" s="251" t="s">
        <v>85</v>
      </c>
      <c r="BC23" s="264">
        <v>56.2</v>
      </c>
      <c r="BD23" s="271">
        <v>16</v>
      </c>
      <c r="BE23" s="251" t="s">
        <v>43</v>
      </c>
      <c r="BF23" s="266">
        <v>74</v>
      </c>
      <c r="BG23" s="282"/>
      <c r="BH23" s="253" t="s">
        <v>80</v>
      </c>
      <c r="BI23" s="267">
        <v>85.7</v>
      </c>
      <c r="BK23" s="279"/>
      <c r="BL23" s="251" t="s">
        <v>50</v>
      </c>
      <c r="BM23" s="266">
        <v>49</v>
      </c>
      <c r="BN23" s="271">
        <v>16</v>
      </c>
      <c r="BO23" s="253" t="s">
        <v>58</v>
      </c>
      <c r="BP23" s="267">
        <v>36.299999999999997</v>
      </c>
      <c r="BQ23" s="240"/>
      <c r="BR23" s="263">
        <v>16</v>
      </c>
      <c r="BS23" s="251" t="s">
        <v>66</v>
      </c>
      <c r="BT23" s="264">
        <v>55.2</v>
      </c>
      <c r="BU23" s="265">
        <v>16</v>
      </c>
      <c r="BV23" s="251" t="s">
        <v>40</v>
      </c>
      <c r="BW23" s="266">
        <v>56.2</v>
      </c>
      <c r="BX23" s="265">
        <v>16</v>
      </c>
      <c r="BY23" s="253" t="s">
        <v>80</v>
      </c>
      <c r="BZ23" s="264">
        <v>64.3</v>
      </c>
      <c r="CA23" s="265">
        <v>16</v>
      </c>
      <c r="CB23" s="251" t="s">
        <v>71</v>
      </c>
      <c r="CC23" s="266">
        <v>4.4000000000000004</v>
      </c>
      <c r="CD23" s="275"/>
      <c r="CE23" s="253" t="s">
        <v>73</v>
      </c>
      <c r="CF23" s="264">
        <v>12.6</v>
      </c>
      <c r="CG23" s="265">
        <v>16</v>
      </c>
      <c r="CH23" s="251" t="s">
        <v>52</v>
      </c>
      <c r="CI23" s="269">
        <v>34.099999999999994</v>
      </c>
      <c r="CJ23" s="265">
        <v>16</v>
      </c>
      <c r="CK23" s="253" t="s">
        <v>46</v>
      </c>
      <c r="CL23" s="270">
        <v>27.099999999999994</v>
      </c>
      <c r="CM23" s="265">
        <v>16</v>
      </c>
      <c r="CN23" s="251" t="s">
        <v>50</v>
      </c>
      <c r="CO23" s="269">
        <v>17.599999999999994</v>
      </c>
      <c r="CP23" s="265">
        <v>16</v>
      </c>
      <c r="CQ23" s="253" t="s">
        <v>75</v>
      </c>
      <c r="CR23" s="270">
        <v>26.9</v>
      </c>
      <c r="CS23" s="265">
        <v>16</v>
      </c>
      <c r="CT23" s="251" t="s">
        <v>72</v>
      </c>
      <c r="CU23" s="269">
        <v>34.5</v>
      </c>
      <c r="CV23" s="265">
        <v>16</v>
      </c>
      <c r="CW23" s="253" t="s">
        <v>45</v>
      </c>
      <c r="CX23" s="272">
        <v>28.6</v>
      </c>
      <c r="CY23" s="240"/>
      <c r="CZ23" s="279"/>
      <c r="DA23" s="251" t="s">
        <v>60</v>
      </c>
      <c r="DB23" s="266">
        <v>75</v>
      </c>
      <c r="DC23" s="275"/>
      <c r="DD23" s="253" t="s">
        <v>82</v>
      </c>
      <c r="DE23" s="267">
        <v>38.799999999999997</v>
      </c>
      <c r="DF23" s="240"/>
      <c r="DG23" s="268">
        <v>16</v>
      </c>
      <c r="DH23" s="251" t="s">
        <v>74</v>
      </c>
      <c r="DI23" s="264">
        <v>63.2</v>
      </c>
      <c r="DJ23" s="271">
        <v>16</v>
      </c>
      <c r="DK23" s="253" t="s">
        <v>47</v>
      </c>
      <c r="DL23" s="266">
        <v>7.1</v>
      </c>
      <c r="DM23" s="621"/>
      <c r="DN23" s="615" t="s">
        <v>81</v>
      </c>
      <c r="DO23" s="618">
        <v>22</v>
      </c>
      <c r="DP23" s="242"/>
      <c r="DQ23" s="279"/>
      <c r="DR23" s="251" t="s">
        <v>67</v>
      </c>
      <c r="DS23" s="267">
        <v>22.6</v>
      </c>
      <c r="DT23" s="242"/>
      <c r="DU23" s="274"/>
      <c r="DV23" s="251" t="s">
        <v>83</v>
      </c>
      <c r="DW23" s="269">
        <v>80.400000000000006</v>
      </c>
      <c r="DX23" s="273">
        <v>16</v>
      </c>
      <c r="DY23" s="251" t="s">
        <v>61</v>
      </c>
      <c r="DZ23" s="264">
        <v>49.5</v>
      </c>
      <c r="EA23" s="265">
        <v>16</v>
      </c>
      <c r="EB23" s="253" t="s">
        <v>83</v>
      </c>
      <c r="EC23" s="267">
        <v>16.100000000000001</v>
      </c>
    </row>
    <row r="24" spans="2:133" ht="20.100000000000001" customHeight="1">
      <c r="B24" s="594">
        <v>17</v>
      </c>
      <c r="C24" s="585" t="s">
        <v>49</v>
      </c>
      <c r="D24" s="589">
        <v>56</v>
      </c>
      <c r="E24" s="593"/>
      <c r="F24" s="585" t="s">
        <v>60</v>
      </c>
      <c r="G24" s="589">
        <v>43.4</v>
      </c>
      <c r="H24" s="592"/>
      <c r="I24" s="585" t="s">
        <v>64</v>
      </c>
      <c r="J24" s="589">
        <v>55.9</v>
      </c>
      <c r="K24" s="592"/>
      <c r="L24" s="587" t="s">
        <v>62</v>
      </c>
      <c r="M24" s="589">
        <v>63.7</v>
      </c>
      <c r="N24" s="281"/>
      <c r="O24" s="247" t="s">
        <v>82</v>
      </c>
      <c r="P24" s="259">
        <v>52.5</v>
      </c>
      <c r="Q24" s="258">
        <v>17</v>
      </c>
      <c r="R24" s="245" t="s">
        <v>73</v>
      </c>
      <c r="S24" s="257">
        <v>51.6</v>
      </c>
      <c r="T24" s="278">
        <v>17</v>
      </c>
      <c r="U24" s="247" t="s">
        <v>64</v>
      </c>
      <c r="V24" s="259">
        <v>74.3</v>
      </c>
      <c r="W24" s="258">
        <v>17</v>
      </c>
      <c r="X24" s="245" t="s">
        <v>73</v>
      </c>
      <c r="Y24" s="257">
        <v>49.3</v>
      </c>
      <c r="Z24" s="281"/>
      <c r="AA24" s="245" t="s">
        <v>65</v>
      </c>
      <c r="AB24" s="257">
        <v>53.2</v>
      </c>
      <c r="AC24" s="258">
        <v>17</v>
      </c>
      <c r="AD24" s="245" t="s">
        <v>61</v>
      </c>
      <c r="AE24" s="257">
        <v>54.4</v>
      </c>
      <c r="AF24" s="278">
        <v>17</v>
      </c>
      <c r="AG24" s="245" t="s">
        <v>44</v>
      </c>
      <c r="AH24" s="257">
        <v>54.6</v>
      </c>
      <c r="AI24" s="258">
        <v>17</v>
      </c>
      <c r="AJ24" s="247" t="s">
        <v>51</v>
      </c>
      <c r="AK24" s="260">
        <v>66.099999999999994</v>
      </c>
      <c r="AL24" s="243"/>
      <c r="AM24" s="277"/>
      <c r="AN24" s="245" t="s">
        <v>68</v>
      </c>
      <c r="AO24" s="262">
        <v>13</v>
      </c>
      <c r="AP24" s="241"/>
      <c r="AQ24" s="596"/>
      <c r="AR24" s="585" t="s">
        <v>53</v>
      </c>
      <c r="AS24" s="604">
        <v>-1.2755880083962694</v>
      </c>
      <c r="AT24" s="605">
        <v>100.71942446043165</v>
      </c>
      <c r="AU24" s="606">
        <v>101.99501246882792</v>
      </c>
      <c r="AV24" s="241"/>
      <c r="AW24" s="277"/>
      <c r="AX24" s="245" t="s">
        <v>82</v>
      </c>
      <c r="AY24" s="260">
        <v>7.5</v>
      </c>
      <c r="AZ24" s="240"/>
      <c r="BA24" s="263">
        <v>17</v>
      </c>
      <c r="BB24" s="251" t="s">
        <v>67</v>
      </c>
      <c r="BC24" s="264">
        <v>56.1</v>
      </c>
      <c r="BD24" s="282"/>
      <c r="BE24" s="251" t="s">
        <v>60</v>
      </c>
      <c r="BF24" s="266">
        <v>74</v>
      </c>
      <c r="BG24" s="275"/>
      <c r="BH24" s="253" t="s">
        <v>83</v>
      </c>
      <c r="BI24" s="267">
        <v>85.7</v>
      </c>
      <c r="BK24" s="274"/>
      <c r="BL24" s="251" t="s">
        <v>53</v>
      </c>
      <c r="BM24" s="266">
        <v>49</v>
      </c>
      <c r="BN24" s="275"/>
      <c r="BO24" s="253" t="s">
        <v>62</v>
      </c>
      <c r="BP24" s="267">
        <v>36.299999999999997</v>
      </c>
      <c r="BQ24" s="240"/>
      <c r="BR24" s="263">
        <v>17</v>
      </c>
      <c r="BS24" s="251" t="s">
        <v>86</v>
      </c>
      <c r="BT24" s="264">
        <v>54.8</v>
      </c>
      <c r="BU24" s="265">
        <v>17</v>
      </c>
      <c r="BV24" s="251" t="s">
        <v>61</v>
      </c>
      <c r="BW24" s="266">
        <v>56</v>
      </c>
      <c r="BX24" s="265">
        <v>17</v>
      </c>
      <c r="BY24" s="253" t="s">
        <v>60</v>
      </c>
      <c r="BZ24" s="264">
        <v>64</v>
      </c>
      <c r="CA24" s="271">
        <v>17</v>
      </c>
      <c r="CB24" s="251" t="s">
        <v>80</v>
      </c>
      <c r="CC24" s="266">
        <v>4.3</v>
      </c>
      <c r="CD24" s="265">
        <v>17</v>
      </c>
      <c r="CE24" s="253" t="s">
        <v>81</v>
      </c>
      <c r="CF24" s="264">
        <v>12.5</v>
      </c>
      <c r="CG24" s="265">
        <v>17</v>
      </c>
      <c r="CH24" s="251" t="s">
        <v>60</v>
      </c>
      <c r="CI24" s="269">
        <v>34</v>
      </c>
      <c r="CJ24" s="271">
        <v>17</v>
      </c>
      <c r="CK24" s="253" t="s">
        <v>52</v>
      </c>
      <c r="CL24" s="270">
        <v>27</v>
      </c>
      <c r="CM24" s="265">
        <v>17</v>
      </c>
      <c r="CN24" s="251" t="s">
        <v>57</v>
      </c>
      <c r="CO24" s="269">
        <v>17.200000000000003</v>
      </c>
      <c r="CP24" s="265">
        <v>17</v>
      </c>
      <c r="CQ24" s="253" t="s">
        <v>68</v>
      </c>
      <c r="CR24" s="270">
        <v>26.8</v>
      </c>
      <c r="CS24" s="265">
        <v>17</v>
      </c>
      <c r="CT24" s="251" t="s">
        <v>59</v>
      </c>
      <c r="CU24" s="269">
        <v>34.1</v>
      </c>
      <c r="CV24" s="265">
        <v>17</v>
      </c>
      <c r="CW24" s="253" t="s">
        <v>54</v>
      </c>
      <c r="CX24" s="272">
        <v>27.9</v>
      </c>
      <c r="CY24" s="240"/>
      <c r="CZ24" s="274"/>
      <c r="DA24" s="251" t="s">
        <v>79</v>
      </c>
      <c r="DB24" s="266">
        <v>75</v>
      </c>
      <c r="DC24" s="265">
        <v>17</v>
      </c>
      <c r="DD24" s="253" t="s">
        <v>48</v>
      </c>
      <c r="DE24" s="267">
        <v>38.700000000000003</v>
      </c>
      <c r="DF24" s="240"/>
      <c r="DG24" s="274"/>
      <c r="DH24" s="251" t="s">
        <v>86</v>
      </c>
      <c r="DI24" s="264">
        <v>63.2</v>
      </c>
      <c r="DJ24" s="282"/>
      <c r="DK24" s="253" t="s">
        <v>56</v>
      </c>
      <c r="DL24" s="266">
        <v>7.1</v>
      </c>
      <c r="DM24" s="620"/>
      <c r="DN24" s="615" t="s">
        <v>82</v>
      </c>
      <c r="DO24" s="618">
        <v>22</v>
      </c>
      <c r="DP24" s="242"/>
      <c r="DQ24" s="279"/>
      <c r="DR24" s="251" t="s">
        <v>72</v>
      </c>
      <c r="DS24" s="267">
        <v>22.6</v>
      </c>
      <c r="DT24" s="242"/>
      <c r="DU24" s="263">
        <v>17</v>
      </c>
      <c r="DV24" s="251" t="s">
        <v>42</v>
      </c>
      <c r="DW24" s="269">
        <v>79.900000000000006</v>
      </c>
      <c r="DX24" s="273">
        <v>17</v>
      </c>
      <c r="DY24" s="251" t="s">
        <v>41</v>
      </c>
      <c r="DZ24" s="264">
        <v>49.3</v>
      </c>
      <c r="EA24" s="265">
        <v>17</v>
      </c>
      <c r="EB24" s="253" t="s">
        <v>60</v>
      </c>
      <c r="EC24" s="267">
        <v>16</v>
      </c>
    </row>
    <row r="25" spans="2:133" ht="20.100000000000001" customHeight="1">
      <c r="B25" s="595"/>
      <c r="C25" s="585" t="s">
        <v>53</v>
      </c>
      <c r="D25" s="589">
        <v>56</v>
      </c>
      <c r="E25" s="592"/>
      <c r="F25" s="585" t="s">
        <v>69</v>
      </c>
      <c r="G25" s="589">
        <v>43.4</v>
      </c>
      <c r="H25" s="590">
        <v>18</v>
      </c>
      <c r="I25" s="585" t="s">
        <v>53</v>
      </c>
      <c r="J25" s="589">
        <v>55.7</v>
      </c>
      <c r="K25" s="590">
        <v>18</v>
      </c>
      <c r="L25" s="587" t="s">
        <v>61</v>
      </c>
      <c r="M25" s="589">
        <v>63</v>
      </c>
      <c r="N25" s="258">
        <v>18</v>
      </c>
      <c r="O25" s="247" t="s">
        <v>62</v>
      </c>
      <c r="P25" s="259">
        <v>52.1</v>
      </c>
      <c r="Q25" s="258">
        <v>18</v>
      </c>
      <c r="R25" s="245" t="s">
        <v>54</v>
      </c>
      <c r="S25" s="257">
        <v>51.4</v>
      </c>
      <c r="T25" s="281"/>
      <c r="U25" s="247" t="s">
        <v>86</v>
      </c>
      <c r="V25" s="259">
        <v>74.3</v>
      </c>
      <c r="W25" s="258">
        <v>18</v>
      </c>
      <c r="X25" s="245" t="s">
        <v>63</v>
      </c>
      <c r="Y25" s="257">
        <v>49.2</v>
      </c>
      <c r="Z25" s="278">
        <v>18</v>
      </c>
      <c r="AA25" s="245" t="s">
        <v>47</v>
      </c>
      <c r="AB25" s="257">
        <v>53.1</v>
      </c>
      <c r="AC25" s="278">
        <v>18</v>
      </c>
      <c r="AD25" s="245" t="s">
        <v>67</v>
      </c>
      <c r="AE25" s="257">
        <v>54.2</v>
      </c>
      <c r="AF25" s="280"/>
      <c r="AG25" s="245" t="s">
        <v>53</v>
      </c>
      <c r="AH25" s="257">
        <v>54.6</v>
      </c>
      <c r="AI25" s="258">
        <v>18</v>
      </c>
      <c r="AJ25" s="247" t="s">
        <v>44</v>
      </c>
      <c r="AK25" s="260">
        <v>66</v>
      </c>
      <c r="AL25" s="243"/>
      <c r="AM25" s="261">
        <v>18</v>
      </c>
      <c r="AN25" s="245" t="s">
        <v>45</v>
      </c>
      <c r="AO25" s="262">
        <v>12.9</v>
      </c>
      <c r="AP25" s="241"/>
      <c r="AQ25" s="588">
        <v>18</v>
      </c>
      <c r="AR25" s="585" t="s">
        <v>67</v>
      </c>
      <c r="AS25" s="604">
        <v>-1.0262114497927826</v>
      </c>
      <c r="AT25" s="605">
        <v>100.71942446043165</v>
      </c>
      <c r="AU25" s="606">
        <v>101.74563591022444</v>
      </c>
      <c r="AV25" s="241"/>
      <c r="AW25" s="261">
        <v>18</v>
      </c>
      <c r="AX25" s="245" t="s">
        <v>83</v>
      </c>
      <c r="AY25" s="260">
        <v>7.4</v>
      </c>
      <c r="AZ25" s="240"/>
      <c r="BA25" s="263">
        <v>18</v>
      </c>
      <c r="BB25" s="251" t="s">
        <v>66</v>
      </c>
      <c r="BC25" s="264">
        <v>55.8</v>
      </c>
      <c r="BD25" s="275"/>
      <c r="BE25" s="251" t="s">
        <v>64</v>
      </c>
      <c r="BF25" s="266">
        <v>74</v>
      </c>
      <c r="BG25" s="271">
        <v>18</v>
      </c>
      <c r="BH25" s="253" t="s">
        <v>51</v>
      </c>
      <c r="BI25" s="267">
        <v>85.5</v>
      </c>
      <c r="BK25" s="263">
        <v>18</v>
      </c>
      <c r="BL25" s="251" t="s">
        <v>68</v>
      </c>
      <c r="BM25" s="266">
        <v>48.9</v>
      </c>
      <c r="BN25" s="265">
        <v>18</v>
      </c>
      <c r="BO25" s="253" t="s">
        <v>52</v>
      </c>
      <c r="BP25" s="267">
        <v>36</v>
      </c>
      <c r="BQ25" s="240"/>
      <c r="BR25" s="263">
        <v>18</v>
      </c>
      <c r="BS25" s="251" t="s">
        <v>50</v>
      </c>
      <c r="BT25" s="264">
        <v>54.7</v>
      </c>
      <c r="BU25" s="265">
        <v>18</v>
      </c>
      <c r="BV25" s="251" t="s">
        <v>57</v>
      </c>
      <c r="BW25" s="266">
        <v>55.9</v>
      </c>
      <c r="BX25" s="271">
        <v>18</v>
      </c>
      <c r="BY25" s="253" t="s">
        <v>67</v>
      </c>
      <c r="BZ25" s="264">
        <v>63.5</v>
      </c>
      <c r="CA25" s="275"/>
      <c r="CB25" s="251" t="s">
        <v>83</v>
      </c>
      <c r="CC25" s="266">
        <v>4.3</v>
      </c>
      <c r="CD25" s="265">
        <v>18</v>
      </c>
      <c r="CE25" s="253" t="s">
        <v>67</v>
      </c>
      <c r="CF25" s="264">
        <v>12.4</v>
      </c>
      <c r="CG25" s="265">
        <v>18</v>
      </c>
      <c r="CH25" s="251" t="s">
        <v>57</v>
      </c>
      <c r="CI25" s="269">
        <v>33.799999999999997</v>
      </c>
      <c r="CJ25" s="275"/>
      <c r="CK25" s="253" t="s">
        <v>75</v>
      </c>
      <c r="CL25" s="270">
        <v>27</v>
      </c>
      <c r="CM25" s="265">
        <v>18</v>
      </c>
      <c r="CN25" s="251" t="s">
        <v>64</v>
      </c>
      <c r="CO25" s="269">
        <v>17.099999999999994</v>
      </c>
      <c r="CP25" s="265">
        <v>18</v>
      </c>
      <c r="CQ25" s="253" t="s">
        <v>62</v>
      </c>
      <c r="CR25" s="270">
        <v>26.6</v>
      </c>
      <c r="CS25" s="271">
        <v>18</v>
      </c>
      <c r="CT25" s="251" t="s">
        <v>61</v>
      </c>
      <c r="CU25" s="269">
        <v>33.799999999999997</v>
      </c>
      <c r="CV25" s="265">
        <v>18</v>
      </c>
      <c r="CW25" s="253" t="s">
        <v>80</v>
      </c>
      <c r="CX25" s="272">
        <v>27.8</v>
      </c>
      <c r="CY25" s="240"/>
      <c r="CZ25" s="263">
        <v>18</v>
      </c>
      <c r="DA25" s="251" t="s">
        <v>65</v>
      </c>
      <c r="DB25" s="266">
        <v>74.8</v>
      </c>
      <c r="DC25" s="271">
        <v>18</v>
      </c>
      <c r="DD25" s="253" t="s">
        <v>62</v>
      </c>
      <c r="DE25" s="267">
        <v>38.4</v>
      </c>
      <c r="DF25" s="240"/>
      <c r="DG25" s="263">
        <v>18</v>
      </c>
      <c r="DH25" s="251" t="s">
        <v>59</v>
      </c>
      <c r="DI25" s="264">
        <v>63.1</v>
      </c>
      <c r="DJ25" s="275"/>
      <c r="DK25" s="253" t="s">
        <v>64</v>
      </c>
      <c r="DL25" s="266">
        <v>7.1</v>
      </c>
      <c r="DM25" s="617">
        <v>18</v>
      </c>
      <c r="DN25" s="615" t="s">
        <v>65</v>
      </c>
      <c r="DO25" s="618">
        <v>21.7</v>
      </c>
      <c r="DP25" s="242"/>
      <c r="DQ25" s="274"/>
      <c r="DR25" s="251" t="s">
        <v>79</v>
      </c>
      <c r="DS25" s="267">
        <v>22.6</v>
      </c>
      <c r="DT25" s="242"/>
      <c r="DU25" s="263">
        <v>18</v>
      </c>
      <c r="DV25" s="251" t="s">
        <v>50</v>
      </c>
      <c r="DW25" s="269">
        <v>79.7</v>
      </c>
      <c r="DX25" s="273">
        <v>18</v>
      </c>
      <c r="DY25" s="251" t="s">
        <v>76</v>
      </c>
      <c r="DZ25" s="264">
        <v>49.2</v>
      </c>
      <c r="EA25" s="265">
        <v>18</v>
      </c>
      <c r="EB25" s="253" t="s">
        <v>76</v>
      </c>
      <c r="EC25" s="267">
        <v>15.9</v>
      </c>
    </row>
    <row r="26" spans="2:133" ht="20.100000000000001" customHeight="1">
      <c r="B26" s="596"/>
      <c r="C26" s="585" t="s">
        <v>67</v>
      </c>
      <c r="D26" s="589">
        <v>56</v>
      </c>
      <c r="E26" s="590">
        <v>19</v>
      </c>
      <c r="F26" s="585" t="s">
        <v>64</v>
      </c>
      <c r="G26" s="589">
        <v>43.3</v>
      </c>
      <c r="H26" s="590">
        <v>19</v>
      </c>
      <c r="I26" s="585" t="s">
        <v>63</v>
      </c>
      <c r="J26" s="589">
        <v>55.6</v>
      </c>
      <c r="K26" s="590">
        <v>19</v>
      </c>
      <c r="L26" s="587" t="s">
        <v>75</v>
      </c>
      <c r="M26" s="589">
        <v>62.7</v>
      </c>
      <c r="N26" s="258">
        <v>19</v>
      </c>
      <c r="O26" s="247" t="s">
        <v>85</v>
      </c>
      <c r="P26" s="259">
        <v>51.7</v>
      </c>
      <c r="Q26" s="258">
        <v>19</v>
      </c>
      <c r="R26" s="245" t="s">
        <v>50</v>
      </c>
      <c r="S26" s="257">
        <v>51.3</v>
      </c>
      <c r="T26" s="278">
        <v>19</v>
      </c>
      <c r="U26" s="247" t="s">
        <v>60</v>
      </c>
      <c r="V26" s="259">
        <v>74.2</v>
      </c>
      <c r="W26" s="258">
        <v>19</v>
      </c>
      <c r="X26" s="245" t="s">
        <v>59</v>
      </c>
      <c r="Y26" s="257">
        <v>49.1</v>
      </c>
      <c r="Z26" s="281"/>
      <c r="AA26" s="245" t="s">
        <v>51</v>
      </c>
      <c r="AB26" s="257">
        <v>53.1</v>
      </c>
      <c r="AC26" s="281"/>
      <c r="AD26" s="245" t="s">
        <v>82</v>
      </c>
      <c r="AE26" s="257">
        <v>54.2</v>
      </c>
      <c r="AF26" s="280"/>
      <c r="AG26" s="245" t="s">
        <v>69</v>
      </c>
      <c r="AH26" s="257">
        <v>54.6</v>
      </c>
      <c r="AI26" s="258">
        <v>19</v>
      </c>
      <c r="AJ26" s="247" t="s">
        <v>50</v>
      </c>
      <c r="AK26" s="260">
        <v>65.900000000000006</v>
      </c>
      <c r="AL26" s="243"/>
      <c r="AM26" s="261">
        <v>19</v>
      </c>
      <c r="AN26" s="245" t="s">
        <v>72</v>
      </c>
      <c r="AO26" s="262">
        <v>12.6</v>
      </c>
      <c r="AP26" s="241"/>
      <c r="AQ26" s="588">
        <v>19</v>
      </c>
      <c r="AR26" s="585" t="s">
        <v>86</v>
      </c>
      <c r="AS26" s="604">
        <v>-0.25251619153556248</v>
      </c>
      <c r="AT26" s="605">
        <v>92.266187050359704</v>
      </c>
      <c r="AU26" s="606">
        <v>92.518703241895267</v>
      </c>
      <c r="AV26" s="241"/>
      <c r="AW26" s="261">
        <v>19</v>
      </c>
      <c r="AX26" s="245" t="s">
        <v>41</v>
      </c>
      <c r="AY26" s="260">
        <v>7</v>
      </c>
      <c r="AZ26" s="240"/>
      <c r="BA26" s="263">
        <v>19</v>
      </c>
      <c r="BB26" s="251" t="s">
        <v>50</v>
      </c>
      <c r="BC26" s="264">
        <v>55.6</v>
      </c>
      <c r="BD26" s="265">
        <v>19</v>
      </c>
      <c r="BE26" s="251" t="s">
        <v>72</v>
      </c>
      <c r="BF26" s="266">
        <v>73.7</v>
      </c>
      <c r="BG26" s="275"/>
      <c r="BH26" s="253" t="s">
        <v>64</v>
      </c>
      <c r="BI26" s="267">
        <v>85.5</v>
      </c>
      <c r="BK26" s="263">
        <v>19</v>
      </c>
      <c r="BL26" s="251" t="s">
        <v>75</v>
      </c>
      <c r="BM26" s="266">
        <v>48.7</v>
      </c>
      <c r="BN26" s="271">
        <v>19</v>
      </c>
      <c r="BO26" s="253" t="s">
        <v>42</v>
      </c>
      <c r="BP26" s="267">
        <v>35.700000000000003</v>
      </c>
      <c r="BQ26" s="240"/>
      <c r="BR26" s="268">
        <v>19</v>
      </c>
      <c r="BS26" s="251" t="s">
        <v>56</v>
      </c>
      <c r="BT26" s="264">
        <v>53.1</v>
      </c>
      <c r="BU26" s="265">
        <v>19</v>
      </c>
      <c r="BV26" s="251" t="s">
        <v>53</v>
      </c>
      <c r="BW26" s="266">
        <v>55.4</v>
      </c>
      <c r="BX26" s="275"/>
      <c r="BY26" s="253" t="s">
        <v>77</v>
      </c>
      <c r="BZ26" s="264">
        <v>63.5</v>
      </c>
      <c r="CA26" s="265">
        <v>19</v>
      </c>
      <c r="CB26" s="251" t="s">
        <v>76</v>
      </c>
      <c r="CC26" s="266">
        <v>4.2</v>
      </c>
      <c r="CD26" s="271">
        <v>19</v>
      </c>
      <c r="CE26" s="253" t="s">
        <v>59</v>
      </c>
      <c r="CF26" s="264">
        <v>12.3</v>
      </c>
      <c r="CG26" s="265">
        <v>19</v>
      </c>
      <c r="CH26" s="251" t="s">
        <v>55</v>
      </c>
      <c r="CI26" s="269">
        <v>33.5</v>
      </c>
      <c r="CJ26" s="271">
        <v>19</v>
      </c>
      <c r="CK26" s="253" t="s">
        <v>44</v>
      </c>
      <c r="CL26" s="270">
        <v>26.900000000000006</v>
      </c>
      <c r="CM26" s="271">
        <v>19</v>
      </c>
      <c r="CN26" s="251" t="s">
        <v>74</v>
      </c>
      <c r="CO26" s="269">
        <v>16.799999999999997</v>
      </c>
      <c r="CP26" s="271">
        <v>19</v>
      </c>
      <c r="CQ26" s="253" t="s">
        <v>66</v>
      </c>
      <c r="CR26" s="270">
        <v>26.4</v>
      </c>
      <c r="CS26" s="275"/>
      <c r="CT26" s="251" t="s">
        <v>66</v>
      </c>
      <c r="CU26" s="269">
        <v>33.799999999999997</v>
      </c>
      <c r="CV26" s="265">
        <v>19</v>
      </c>
      <c r="CW26" s="253" t="s">
        <v>66</v>
      </c>
      <c r="CX26" s="272">
        <v>27.7</v>
      </c>
      <c r="CY26" s="240"/>
      <c r="CZ26" s="268">
        <v>19</v>
      </c>
      <c r="DA26" s="251" t="s">
        <v>85</v>
      </c>
      <c r="DB26" s="266">
        <v>74.7</v>
      </c>
      <c r="DC26" s="275"/>
      <c r="DD26" s="253" t="s">
        <v>70</v>
      </c>
      <c r="DE26" s="267">
        <v>38.4</v>
      </c>
      <c r="DF26" s="240"/>
      <c r="DG26" s="263">
        <v>19</v>
      </c>
      <c r="DH26" s="251" t="s">
        <v>83</v>
      </c>
      <c r="DI26" s="264">
        <v>63</v>
      </c>
      <c r="DJ26" s="271">
        <v>19</v>
      </c>
      <c r="DK26" s="253" t="s">
        <v>53</v>
      </c>
      <c r="DL26" s="266">
        <v>6.8</v>
      </c>
      <c r="DM26" s="619">
        <v>19</v>
      </c>
      <c r="DN26" s="615" t="s">
        <v>60</v>
      </c>
      <c r="DO26" s="618">
        <v>21.5</v>
      </c>
      <c r="DP26" s="242"/>
      <c r="DQ26" s="263">
        <v>19</v>
      </c>
      <c r="DR26" s="251" t="s">
        <v>57</v>
      </c>
      <c r="DS26" s="267">
        <v>22.5</v>
      </c>
      <c r="DT26" s="242"/>
      <c r="DU26" s="263">
        <v>19</v>
      </c>
      <c r="DV26" s="251" t="s">
        <v>57</v>
      </c>
      <c r="DW26" s="269">
        <v>79.5</v>
      </c>
      <c r="DX26" s="273">
        <v>19</v>
      </c>
      <c r="DY26" s="251" t="s">
        <v>74</v>
      </c>
      <c r="DZ26" s="264">
        <v>48.9</v>
      </c>
      <c r="EA26" s="271">
        <v>19</v>
      </c>
      <c r="EB26" s="253" t="s">
        <v>67</v>
      </c>
      <c r="EC26" s="267">
        <v>15.7</v>
      </c>
    </row>
    <row r="27" spans="2:133" ht="20.100000000000001" customHeight="1">
      <c r="B27" s="594">
        <v>20</v>
      </c>
      <c r="C27" s="585" t="s">
        <v>50</v>
      </c>
      <c r="D27" s="589">
        <v>55.9</v>
      </c>
      <c r="E27" s="591">
        <v>20</v>
      </c>
      <c r="F27" s="585" t="s">
        <v>62</v>
      </c>
      <c r="G27" s="589">
        <v>43.2</v>
      </c>
      <c r="H27" s="590">
        <v>20</v>
      </c>
      <c r="I27" s="585" t="s">
        <v>73</v>
      </c>
      <c r="J27" s="589">
        <v>55.5</v>
      </c>
      <c r="K27" s="590">
        <v>20</v>
      </c>
      <c r="L27" s="587" t="s">
        <v>41</v>
      </c>
      <c r="M27" s="589">
        <v>62.6</v>
      </c>
      <c r="N27" s="258">
        <v>20</v>
      </c>
      <c r="O27" s="247" t="s">
        <v>81</v>
      </c>
      <c r="P27" s="259">
        <v>51.6</v>
      </c>
      <c r="Q27" s="278">
        <v>20</v>
      </c>
      <c r="R27" s="245" t="s">
        <v>62</v>
      </c>
      <c r="S27" s="257">
        <v>51.1</v>
      </c>
      <c r="T27" s="281"/>
      <c r="U27" s="247" t="s">
        <v>83</v>
      </c>
      <c r="V27" s="259">
        <v>74.2</v>
      </c>
      <c r="W27" s="278">
        <v>20</v>
      </c>
      <c r="X27" s="245" t="s">
        <v>50</v>
      </c>
      <c r="Y27" s="257">
        <v>48.8</v>
      </c>
      <c r="Z27" s="258">
        <v>20</v>
      </c>
      <c r="AA27" s="245" t="s">
        <v>42</v>
      </c>
      <c r="AB27" s="257">
        <v>52.9</v>
      </c>
      <c r="AC27" s="258">
        <v>20</v>
      </c>
      <c r="AD27" s="245" t="s">
        <v>64</v>
      </c>
      <c r="AE27" s="257">
        <v>54</v>
      </c>
      <c r="AF27" s="281"/>
      <c r="AG27" s="245" t="s">
        <v>73</v>
      </c>
      <c r="AH27" s="257">
        <v>54.6</v>
      </c>
      <c r="AI27" s="278">
        <v>20</v>
      </c>
      <c r="AJ27" s="247" t="s">
        <v>60</v>
      </c>
      <c r="AK27" s="260">
        <v>65.8</v>
      </c>
      <c r="AL27" s="243"/>
      <c r="AM27" s="276">
        <v>20</v>
      </c>
      <c r="AN27" s="245" t="s">
        <v>47</v>
      </c>
      <c r="AO27" s="262">
        <v>12.4</v>
      </c>
      <c r="AP27" s="241"/>
      <c r="AQ27" s="588">
        <v>20</v>
      </c>
      <c r="AR27" s="585" t="s">
        <v>76</v>
      </c>
      <c r="AS27" s="604">
        <v>0.10136529180645937</v>
      </c>
      <c r="AT27" s="605">
        <v>106.83453237410072</v>
      </c>
      <c r="AU27" s="606">
        <v>106.73316708229426</v>
      </c>
      <c r="AV27" s="241"/>
      <c r="AW27" s="261">
        <v>20</v>
      </c>
      <c r="AX27" s="245" t="s">
        <v>47</v>
      </c>
      <c r="AY27" s="260">
        <v>6.7</v>
      </c>
      <c r="AZ27" s="240"/>
      <c r="BA27" s="263">
        <v>20</v>
      </c>
      <c r="BB27" s="251" t="s">
        <v>64</v>
      </c>
      <c r="BC27" s="264">
        <v>55.4</v>
      </c>
      <c r="BD27" s="265">
        <v>20</v>
      </c>
      <c r="BE27" s="251" t="s">
        <v>44</v>
      </c>
      <c r="BF27" s="266">
        <v>73.599999999999994</v>
      </c>
      <c r="BG27" s="265">
        <v>20</v>
      </c>
      <c r="BH27" s="253" t="s">
        <v>57</v>
      </c>
      <c r="BI27" s="267">
        <v>85.4</v>
      </c>
      <c r="BK27" s="268">
        <v>20</v>
      </c>
      <c r="BL27" s="251" t="s">
        <v>70</v>
      </c>
      <c r="BM27" s="266">
        <v>48.2</v>
      </c>
      <c r="BN27" s="275"/>
      <c r="BO27" s="253" t="s">
        <v>84</v>
      </c>
      <c r="BP27" s="267">
        <v>35.700000000000003</v>
      </c>
      <c r="BQ27" s="240"/>
      <c r="BR27" s="274"/>
      <c r="BS27" s="251" t="s">
        <v>62</v>
      </c>
      <c r="BT27" s="264">
        <v>53.1</v>
      </c>
      <c r="BU27" s="265">
        <v>20</v>
      </c>
      <c r="BV27" s="251" t="s">
        <v>70</v>
      </c>
      <c r="BW27" s="266">
        <v>53.8</v>
      </c>
      <c r="BX27" s="265">
        <v>20</v>
      </c>
      <c r="BY27" s="253" t="s">
        <v>73</v>
      </c>
      <c r="BZ27" s="264">
        <v>63.4</v>
      </c>
      <c r="CA27" s="271">
        <v>20</v>
      </c>
      <c r="CB27" s="251" t="s">
        <v>49</v>
      </c>
      <c r="CC27" s="266">
        <v>4.0999999999999996</v>
      </c>
      <c r="CD27" s="275"/>
      <c r="CE27" s="253" t="s">
        <v>78</v>
      </c>
      <c r="CF27" s="264">
        <v>12.3</v>
      </c>
      <c r="CG27" s="265">
        <v>20</v>
      </c>
      <c r="CH27" s="251" t="s">
        <v>66</v>
      </c>
      <c r="CI27" s="269">
        <v>33.099999999999994</v>
      </c>
      <c r="CJ27" s="275"/>
      <c r="CK27" s="253" t="s">
        <v>62</v>
      </c>
      <c r="CL27" s="270">
        <v>26.900000000000006</v>
      </c>
      <c r="CM27" s="275"/>
      <c r="CN27" s="251" t="s">
        <v>81</v>
      </c>
      <c r="CO27" s="269">
        <v>16.799999999999997</v>
      </c>
      <c r="CP27" s="275"/>
      <c r="CQ27" s="253" t="s">
        <v>83</v>
      </c>
      <c r="CR27" s="270">
        <v>26.4</v>
      </c>
      <c r="CS27" s="265">
        <v>20</v>
      </c>
      <c r="CT27" s="251" t="s">
        <v>62</v>
      </c>
      <c r="CU27" s="269">
        <v>33.4</v>
      </c>
      <c r="CV27" s="265">
        <v>20</v>
      </c>
      <c r="CW27" s="253" t="s">
        <v>62</v>
      </c>
      <c r="CX27" s="272">
        <v>27.5</v>
      </c>
      <c r="CY27" s="240"/>
      <c r="CZ27" s="274"/>
      <c r="DA27" s="251" t="s">
        <v>86</v>
      </c>
      <c r="DB27" s="266">
        <v>74.7</v>
      </c>
      <c r="DC27" s="271">
        <v>20</v>
      </c>
      <c r="DD27" s="253" t="s">
        <v>50</v>
      </c>
      <c r="DE27" s="267">
        <v>37.700000000000003</v>
      </c>
      <c r="DF27" s="240"/>
      <c r="DG27" s="268">
        <v>20</v>
      </c>
      <c r="DH27" s="251" t="s">
        <v>53</v>
      </c>
      <c r="DI27" s="264">
        <v>62.7</v>
      </c>
      <c r="DJ27" s="275"/>
      <c r="DK27" s="253" t="s">
        <v>74</v>
      </c>
      <c r="DL27" s="266">
        <v>6.8</v>
      </c>
      <c r="DM27" s="620"/>
      <c r="DN27" s="615" t="s">
        <v>71</v>
      </c>
      <c r="DO27" s="618">
        <v>21.5</v>
      </c>
      <c r="DP27" s="242"/>
      <c r="DQ27" s="263">
        <v>20</v>
      </c>
      <c r="DR27" s="251" t="s">
        <v>82</v>
      </c>
      <c r="DS27" s="267">
        <v>22.3</v>
      </c>
      <c r="DT27" s="242"/>
      <c r="DU27" s="263">
        <v>20</v>
      </c>
      <c r="DV27" s="251" t="s">
        <v>64</v>
      </c>
      <c r="DW27" s="269">
        <v>79.2</v>
      </c>
      <c r="DX27" s="273">
        <v>20</v>
      </c>
      <c r="DY27" s="251" t="s">
        <v>85</v>
      </c>
      <c r="DZ27" s="264">
        <v>48.5</v>
      </c>
      <c r="EA27" s="275"/>
      <c r="EB27" s="253" t="s">
        <v>86</v>
      </c>
      <c r="EC27" s="267">
        <v>15.7</v>
      </c>
    </row>
    <row r="28" spans="2:133" ht="20.100000000000001" customHeight="1">
      <c r="B28" s="595"/>
      <c r="C28" s="585" t="s">
        <v>52</v>
      </c>
      <c r="D28" s="589">
        <v>55.9</v>
      </c>
      <c r="E28" s="592"/>
      <c r="F28" s="585" t="s">
        <v>78</v>
      </c>
      <c r="G28" s="589">
        <v>43.2</v>
      </c>
      <c r="H28" s="591">
        <v>21</v>
      </c>
      <c r="I28" s="585" t="s">
        <v>44</v>
      </c>
      <c r="J28" s="589">
        <v>55.1</v>
      </c>
      <c r="K28" s="590">
        <v>21</v>
      </c>
      <c r="L28" s="587" t="s">
        <v>48</v>
      </c>
      <c r="M28" s="589">
        <v>62.4</v>
      </c>
      <c r="N28" s="258">
        <v>21</v>
      </c>
      <c r="O28" s="247" t="s">
        <v>73</v>
      </c>
      <c r="P28" s="259">
        <v>51.5</v>
      </c>
      <c r="Q28" s="280"/>
      <c r="R28" s="245" t="s">
        <v>64</v>
      </c>
      <c r="S28" s="257">
        <v>51.1</v>
      </c>
      <c r="T28" s="258">
        <v>21</v>
      </c>
      <c r="U28" s="247" t="s">
        <v>43</v>
      </c>
      <c r="V28" s="259">
        <v>73.7</v>
      </c>
      <c r="W28" s="280"/>
      <c r="X28" s="245" t="s">
        <v>64</v>
      </c>
      <c r="Y28" s="257">
        <v>48.8</v>
      </c>
      <c r="Z28" s="278">
        <v>21</v>
      </c>
      <c r="AA28" s="245" t="s">
        <v>50</v>
      </c>
      <c r="AB28" s="257">
        <v>52.8</v>
      </c>
      <c r="AC28" s="258">
        <v>21</v>
      </c>
      <c r="AD28" s="245" t="s">
        <v>78</v>
      </c>
      <c r="AE28" s="257">
        <v>53.7</v>
      </c>
      <c r="AF28" s="258">
        <v>21</v>
      </c>
      <c r="AG28" s="245" t="s">
        <v>50</v>
      </c>
      <c r="AH28" s="257">
        <v>54.5</v>
      </c>
      <c r="AI28" s="281"/>
      <c r="AJ28" s="247" t="s">
        <v>76</v>
      </c>
      <c r="AK28" s="260">
        <v>65.8</v>
      </c>
      <c r="AL28" s="243"/>
      <c r="AM28" s="277"/>
      <c r="AN28" s="245" t="s">
        <v>56</v>
      </c>
      <c r="AO28" s="262">
        <v>12.4</v>
      </c>
      <c r="AP28" s="241"/>
      <c r="AQ28" s="594">
        <v>21</v>
      </c>
      <c r="AR28" s="585" t="s">
        <v>50</v>
      </c>
      <c r="AS28" s="604">
        <v>0.29019178672025703</v>
      </c>
      <c r="AT28" s="605">
        <v>100.53956834532374</v>
      </c>
      <c r="AU28" s="606">
        <v>100.24937655860349</v>
      </c>
      <c r="AV28" s="241"/>
      <c r="AW28" s="261">
        <v>21</v>
      </c>
      <c r="AX28" s="245" t="s">
        <v>73</v>
      </c>
      <c r="AY28" s="260">
        <v>6.6</v>
      </c>
      <c r="AZ28" s="240"/>
      <c r="BA28" s="263">
        <v>21</v>
      </c>
      <c r="BB28" s="251" t="s">
        <v>82</v>
      </c>
      <c r="BC28" s="264">
        <v>54.8</v>
      </c>
      <c r="BD28" s="265">
        <v>21</v>
      </c>
      <c r="BE28" s="251" t="s">
        <v>82</v>
      </c>
      <c r="BF28" s="266">
        <v>72.8</v>
      </c>
      <c r="BG28" s="271">
        <v>21</v>
      </c>
      <c r="BH28" s="253" t="s">
        <v>42</v>
      </c>
      <c r="BI28" s="267">
        <v>85.3</v>
      </c>
      <c r="BK28" s="274"/>
      <c r="BL28" s="251" t="s">
        <v>79</v>
      </c>
      <c r="BM28" s="266">
        <v>48.2</v>
      </c>
      <c r="BN28" s="265">
        <v>21</v>
      </c>
      <c r="BO28" s="253" t="s">
        <v>49</v>
      </c>
      <c r="BP28" s="267">
        <v>35.6</v>
      </c>
      <c r="BQ28" s="240"/>
      <c r="BR28" s="263">
        <v>21</v>
      </c>
      <c r="BS28" s="251" t="s">
        <v>68</v>
      </c>
      <c r="BT28" s="264">
        <v>53</v>
      </c>
      <c r="BU28" s="265">
        <v>21</v>
      </c>
      <c r="BV28" s="251" t="s">
        <v>80</v>
      </c>
      <c r="BW28" s="266">
        <v>53.7</v>
      </c>
      <c r="BX28" s="265">
        <v>21</v>
      </c>
      <c r="BY28" s="253" t="s">
        <v>51</v>
      </c>
      <c r="BZ28" s="264">
        <v>63.1</v>
      </c>
      <c r="CA28" s="275"/>
      <c r="CB28" s="251" t="s">
        <v>53</v>
      </c>
      <c r="CC28" s="266">
        <v>4.0999999999999996</v>
      </c>
      <c r="CD28" s="271">
        <v>21</v>
      </c>
      <c r="CE28" s="253" t="s">
        <v>49</v>
      </c>
      <c r="CF28" s="264">
        <v>12.2</v>
      </c>
      <c r="CG28" s="265">
        <v>21</v>
      </c>
      <c r="CH28" s="251" t="s">
        <v>49</v>
      </c>
      <c r="CI28" s="269">
        <v>32.400000000000006</v>
      </c>
      <c r="CJ28" s="265">
        <v>21</v>
      </c>
      <c r="CK28" s="253" t="s">
        <v>57</v>
      </c>
      <c r="CL28" s="270">
        <v>26.5</v>
      </c>
      <c r="CM28" s="265">
        <v>21</v>
      </c>
      <c r="CN28" s="251" t="s">
        <v>72</v>
      </c>
      <c r="CO28" s="269">
        <v>16.700000000000003</v>
      </c>
      <c r="CP28" s="271">
        <v>21</v>
      </c>
      <c r="CQ28" s="253" t="s">
        <v>82</v>
      </c>
      <c r="CR28" s="270">
        <v>26.2</v>
      </c>
      <c r="CS28" s="271">
        <v>21</v>
      </c>
      <c r="CT28" s="251" t="s">
        <v>46</v>
      </c>
      <c r="CU28" s="269">
        <v>33.299999999999997</v>
      </c>
      <c r="CV28" s="271">
        <v>21</v>
      </c>
      <c r="CW28" s="253" t="s">
        <v>65</v>
      </c>
      <c r="CX28" s="272">
        <v>27.3</v>
      </c>
      <c r="CY28" s="240"/>
      <c r="CZ28" s="268">
        <v>21</v>
      </c>
      <c r="DA28" s="251" t="s">
        <v>48</v>
      </c>
      <c r="DB28" s="266">
        <v>74.099999999999994</v>
      </c>
      <c r="DC28" s="275"/>
      <c r="DD28" s="253" t="s">
        <v>85</v>
      </c>
      <c r="DE28" s="267">
        <v>37.700000000000003</v>
      </c>
      <c r="DF28" s="240"/>
      <c r="DG28" s="274"/>
      <c r="DH28" s="251" t="s">
        <v>80</v>
      </c>
      <c r="DI28" s="264">
        <v>62.7</v>
      </c>
      <c r="DJ28" s="265">
        <v>21</v>
      </c>
      <c r="DK28" s="253" t="s">
        <v>46</v>
      </c>
      <c r="DL28" s="266">
        <v>6.7</v>
      </c>
      <c r="DM28" s="617">
        <v>21</v>
      </c>
      <c r="DN28" s="615" t="s">
        <v>56</v>
      </c>
      <c r="DO28" s="618">
        <v>20.399999999999999</v>
      </c>
      <c r="DP28" s="242"/>
      <c r="DQ28" s="263">
        <v>21</v>
      </c>
      <c r="DR28" s="251" t="s">
        <v>66</v>
      </c>
      <c r="DS28" s="267">
        <v>22.1</v>
      </c>
      <c r="DT28" s="242"/>
      <c r="DU28" s="268">
        <v>21</v>
      </c>
      <c r="DV28" s="251" t="s">
        <v>46</v>
      </c>
      <c r="DW28" s="269">
        <v>78.900000000000006</v>
      </c>
      <c r="DX28" s="273">
        <v>21</v>
      </c>
      <c r="DY28" s="251" t="s">
        <v>84</v>
      </c>
      <c r="DZ28" s="264">
        <v>48.4</v>
      </c>
      <c r="EA28" s="271">
        <v>21</v>
      </c>
      <c r="EB28" s="253" t="s">
        <v>50</v>
      </c>
      <c r="EC28" s="267">
        <v>15.6</v>
      </c>
    </row>
    <row r="29" spans="2:133" ht="20.100000000000001" customHeight="1">
      <c r="B29" s="595"/>
      <c r="C29" s="585" t="s">
        <v>73</v>
      </c>
      <c r="D29" s="589">
        <v>55.9</v>
      </c>
      <c r="E29" s="590">
        <v>22</v>
      </c>
      <c r="F29" s="585" t="s">
        <v>43</v>
      </c>
      <c r="G29" s="589">
        <v>42.5</v>
      </c>
      <c r="H29" s="592"/>
      <c r="I29" s="585" t="s">
        <v>80</v>
      </c>
      <c r="J29" s="589">
        <v>55.1</v>
      </c>
      <c r="K29" s="591">
        <v>22</v>
      </c>
      <c r="L29" s="587" t="s">
        <v>67</v>
      </c>
      <c r="M29" s="589">
        <v>62.3</v>
      </c>
      <c r="N29" s="278">
        <v>22</v>
      </c>
      <c r="O29" s="247" t="s">
        <v>44</v>
      </c>
      <c r="P29" s="259">
        <v>51.4</v>
      </c>
      <c r="Q29" s="281"/>
      <c r="R29" s="245" t="s">
        <v>67</v>
      </c>
      <c r="S29" s="257">
        <v>51.1</v>
      </c>
      <c r="T29" s="258">
        <v>22</v>
      </c>
      <c r="U29" s="247" t="s">
        <v>46</v>
      </c>
      <c r="V29" s="259">
        <v>73.5</v>
      </c>
      <c r="W29" s="281"/>
      <c r="X29" s="245" t="s">
        <v>74</v>
      </c>
      <c r="Y29" s="257">
        <v>48.8</v>
      </c>
      <c r="Z29" s="280"/>
      <c r="AA29" s="245" t="s">
        <v>53</v>
      </c>
      <c r="AB29" s="257">
        <v>52.8</v>
      </c>
      <c r="AC29" s="258">
        <v>22</v>
      </c>
      <c r="AD29" s="245" t="s">
        <v>73</v>
      </c>
      <c r="AE29" s="257">
        <v>53.6</v>
      </c>
      <c r="AF29" s="278">
        <v>22</v>
      </c>
      <c r="AG29" s="245" t="s">
        <v>63</v>
      </c>
      <c r="AH29" s="257">
        <v>54.4</v>
      </c>
      <c r="AI29" s="258">
        <v>22</v>
      </c>
      <c r="AJ29" s="247" t="s">
        <v>53</v>
      </c>
      <c r="AK29" s="260">
        <v>65.7</v>
      </c>
      <c r="AL29" s="243"/>
      <c r="AM29" s="276">
        <v>22</v>
      </c>
      <c r="AN29" s="245" t="s">
        <v>58</v>
      </c>
      <c r="AO29" s="262">
        <v>12.2</v>
      </c>
      <c r="AP29" s="241"/>
      <c r="AQ29" s="596"/>
      <c r="AR29" s="585" t="s">
        <v>77</v>
      </c>
      <c r="AS29" s="604">
        <v>0.33549220473993557</v>
      </c>
      <c r="AT29" s="605">
        <v>97.841726618705025</v>
      </c>
      <c r="AU29" s="606">
        <v>97.506234413965089</v>
      </c>
      <c r="AV29" s="241"/>
      <c r="AW29" s="261">
        <v>22</v>
      </c>
      <c r="AX29" s="245" t="s">
        <v>61</v>
      </c>
      <c r="AY29" s="260">
        <v>6.2</v>
      </c>
      <c r="AZ29" s="240"/>
      <c r="BA29" s="263">
        <v>22</v>
      </c>
      <c r="BB29" s="251" t="s">
        <v>69</v>
      </c>
      <c r="BC29" s="264">
        <v>54.6</v>
      </c>
      <c r="BD29" s="271">
        <v>22</v>
      </c>
      <c r="BE29" s="251" t="s">
        <v>73</v>
      </c>
      <c r="BF29" s="266">
        <v>72.7</v>
      </c>
      <c r="BG29" s="275"/>
      <c r="BH29" s="253" t="s">
        <v>84</v>
      </c>
      <c r="BI29" s="267">
        <v>85.3</v>
      </c>
      <c r="BK29" s="263">
        <v>22</v>
      </c>
      <c r="BL29" s="251" t="s">
        <v>46</v>
      </c>
      <c r="BM29" s="266">
        <v>47.9</v>
      </c>
      <c r="BN29" s="265">
        <v>22</v>
      </c>
      <c r="BO29" s="253" t="s">
        <v>70</v>
      </c>
      <c r="BP29" s="267">
        <v>35.5</v>
      </c>
      <c r="BQ29" s="240"/>
      <c r="BR29" s="263">
        <v>22</v>
      </c>
      <c r="BS29" s="251" t="s">
        <v>58</v>
      </c>
      <c r="BT29" s="264">
        <v>52.8</v>
      </c>
      <c r="BU29" s="265">
        <v>22</v>
      </c>
      <c r="BV29" s="251" t="s">
        <v>62</v>
      </c>
      <c r="BW29" s="266">
        <v>53.6</v>
      </c>
      <c r="BX29" s="265">
        <v>22</v>
      </c>
      <c r="BY29" s="253" t="s">
        <v>84</v>
      </c>
      <c r="BZ29" s="264">
        <v>62.7</v>
      </c>
      <c r="CA29" s="271">
        <v>22</v>
      </c>
      <c r="CB29" s="251" t="s">
        <v>41</v>
      </c>
      <c r="CC29" s="266">
        <v>4</v>
      </c>
      <c r="CD29" s="275"/>
      <c r="CE29" s="253" t="s">
        <v>58</v>
      </c>
      <c r="CF29" s="264">
        <v>12.2</v>
      </c>
      <c r="CG29" s="265">
        <v>22</v>
      </c>
      <c r="CH29" s="251" t="s">
        <v>76</v>
      </c>
      <c r="CI29" s="269">
        <v>32.299999999999997</v>
      </c>
      <c r="CJ29" s="265">
        <v>22</v>
      </c>
      <c r="CK29" s="253" t="s">
        <v>73</v>
      </c>
      <c r="CL29" s="270">
        <v>26.400000000000006</v>
      </c>
      <c r="CM29" s="265">
        <v>22</v>
      </c>
      <c r="CN29" s="251" t="s">
        <v>69</v>
      </c>
      <c r="CO29" s="269">
        <v>16</v>
      </c>
      <c r="CP29" s="275"/>
      <c r="CQ29" s="253" t="s">
        <v>84</v>
      </c>
      <c r="CR29" s="270">
        <v>26.2</v>
      </c>
      <c r="CS29" s="275"/>
      <c r="CT29" s="251" t="s">
        <v>71</v>
      </c>
      <c r="CU29" s="269">
        <v>33.299999999999997</v>
      </c>
      <c r="CV29" s="275"/>
      <c r="CW29" s="253" t="s">
        <v>70</v>
      </c>
      <c r="CX29" s="272">
        <v>27.3</v>
      </c>
      <c r="CY29" s="240"/>
      <c r="CZ29" s="274"/>
      <c r="DA29" s="251" t="s">
        <v>54</v>
      </c>
      <c r="DB29" s="266">
        <v>74.099999999999994</v>
      </c>
      <c r="DC29" s="265">
        <v>22</v>
      </c>
      <c r="DD29" s="253" t="s">
        <v>69</v>
      </c>
      <c r="DE29" s="267">
        <v>37.6</v>
      </c>
      <c r="DF29" s="240"/>
      <c r="DG29" s="263">
        <v>22</v>
      </c>
      <c r="DH29" s="251" t="s">
        <v>61</v>
      </c>
      <c r="DI29" s="264">
        <v>62.6</v>
      </c>
      <c r="DJ29" s="265">
        <v>22</v>
      </c>
      <c r="DK29" s="253" t="s">
        <v>50</v>
      </c>
      <c r="DL29" s="266">
        <v>6.6</v>
      </c>
      <c r="DM29" s="617">
        <v>22</v>
      </c>
      <c r="DN29" s="615" t="s">
        <v>40</v>
      </c>
      <c r="DO29" s="618">
        <v>20.2</v>
      </c>
      <c r="DP29" s="242"/>
      <c r="DQ29" s="263">
        <v>22</v>
      </c>
      <c r="DR29" s="251" t="s">
        <v>58</v>
      </c>
      <c r="DS29" s="267">
        <v>22</v>
      </c>
      <c r="DT29" s="242"/>
      <c r="DU29" s="279"/>
      <c r="DV29" s="251" t="s">
        <v>73</v>
      </c>
      <c r="DW29" s="269">
        <v>78.900000000000006</v>
      </c>
      <c r="DX29" s="273">
        <v>22</v>
      </c>
      <c r="DY29" s="251" t="s">
        <v>40</v>
      </c>
      <c r="DZ29" s="264">
        <v>48.3</v>
      </c>
      <c r="EA29" s="275"/>
      <c r="EB29" s="253" t="s">
        <v>71</v>
      </c>
      <c r="EC29" s="267">
        <v>15.6</v>
      </c>
    </row>
    <row r="30" spans="2:133" ht="20.100000000000001" customHeight="1">
      <c r="B30" s="596"/>
      <c r="C30" s="585" t="s">
        <v>78</v>
      </c>
      <c r="D30" s="589">
        <v>55.9</v>
      </c>
      <c r="E30" s="590">
        <v>23</v>
      </c>
      <c r="F30" s="585" t="s">
        <v>66</v>
      </c>
      <c r="G30" s="589">
        <v>42.2</v>
      </c>
      <c r="H30" s="590">
        <v>23</v>
      </c>
      <c r="I30" s="585" t="s">
        <v>52</v>
      </c>
      <c r="J30" s="589">
        <v>55</v>
      </c>
      <c r="K30" s="592"/>
      <c r="L30" s="587" t="s">
        <v>78</v>
      </c>
      <c r="M30" s="589">
        <v>62.3</v>
      </c>
      <c r="N30" s="280"/>
      <c r="O30" s="247" t="s">
        <v>48</v>
      </c>
      <c r="P30" s="259">
        <v>51.4</v>
      </c>
      <c r="Q30" s="278">
        <v>23</v>
      </c>
      <c r="R30" s="245" t="s">
        <v>56</v>
      </c>
      <c r="S30" s="257">
        <v>50.9</v>
      </c>
      <c r="T30" s="258">
        <v>23</v>
      </c>
      <c r="U30" s="247" t="s">
        <v>51</v>
      </c>
      <c r="V30" s="259">
        <v>73.400000000000006</v>
      </c>
      <c r="W30" s="278">
        <v>23</v>
      </c>
      <c r="X30" s="245" t="s">
        <v>66</v>
      </c>
      <c r="Y30" s="257">
        <v>48.3</v>
      </c>
      <c r="Z30" s="281"/>
      <c r="AA30" s="245" t="s">
        <v>63</v>
      </c>
      <c r="AB30" s="257">
        <v>52.8</v>
      </c>
      <c r="AC30" s="278">
        <v>23</v>
      </c>
      <c r="AD30" s="245" t="s">
        <v>62</v>
      </c>
      <c r="AE30" s="257">
        <v>53.5</v>
      </c>
      <c r="AF30" s="281"/>
      <c r="AG30" s="245" t="s">
        <v>82</v>
      </c>
      <c r="AH30" s="257">
        <v>54.4</v>
      </c>
      <c r="AI30" s="258">
        <v>23</v>
      </c>
      <c r="AJ30" s="247" t="s">
        <v>74</v>
      </c>
      <c r="AK30" s="260">
        <v>65.599999999999994</v>
      </c>
      <c r="AL30" s="243"/>
      <c r="AM30" s="277"/>
      <c r="AN30" s="245" t="s">
        <v>82</v>
      </c>
      <c r="AO30" s="262">
        <v>12.2</v>
      </c>
      <c r="AP30" s="241"/>
      <c r="AQ30" s="588">
        <v>23</v>
      </c>
      <c r="AR30" s="585" t="s">
        <v>49</v>
      </c>
      <c r="AS30" s="604">
        <v>0.47004790182816691</v>
      </c>
      <c r="AT30" s="605">
        <v>100.71942446043165</v>
      </c>
      <c r="AU30" s="606">
        <v>100.24937655860349</v>
      </c>
      <c r="AV30" s="241"/>
      <c r="AW30" s="261">
        <v>23</v>
      </c>
      <c r="AX30" s="245" t="s">
        <v>51</v>
      </c>
      <c r="AY30" s="260">
        <v>6.1</v>
      </c>
      <c r="AZ30" s="240"/>
      <c r="BA30" s="263">
        <v>23</v>
      </c>
      <c r="BB30" s="251" t="s">
        <v>40</v>
      </c>
      <c r="BC30" s="264">
        <v>54</v>
      </c>
      <c r="BD30" s="275"/>
      <c r="BE30" s="251" t="s">
        <v>79</v>
      </c>
      <c r="BF30" s="266">
        <v>72.7</v>
      </c>
      <c r="BG30" s="265">
        <v>23</v>
      </c>
      <c r="BH30" s="253" t="s">
        <v>62</v>
      </c>
      <c r="BI30" s="267">
        <v>85.2</v>
      </c>
      <c r="BK30" s="268">
        <v>23</v>
      </c>
      <c r="BL30" s="251" t="s">
        <v>45</v>
      </c>
      <c r="BM30" s="266">
        <v>47.8</v>
      </c>
      <c r="BN30" s="265">
        <v>23</v>
      </c>
      <c r="BO30" s="253" t="s">
        <v>46</v>
      </c>
      <c r="BP30" s="267">
        <v>35.299999999999997</v>
      </c>
      <c r="BQ30" s="240"/>
      <c r="BR30" s="268">
        <v>23</v>
      </c>
      <c r="BS30" s="251" t="s">
        <v>46</v>
      </c>
      <c r="BT30" s="264">
        <v>52.6</v>
      </c>
      <c r="BU30" s="265">
        <v>23</v>
      </c>
      <c r="BV30" s="251" t="s">
        <v>72</v>
      </c>
      <c r="BW30" s="266">
        <v>53.5</v>
      </c>
      <c r="BX30" s="265">
        <v>23</v>
      </c>
      <c r="BY30" s="253" t="s">
        <v>50</v>
      </c>
      <c r="BZ30" s="264">
        <v>62.6</v>
      </c>
      <c r="CA30" s="282"/>
      <c r="CB30" s="251" t="s">
        <v>52</v>
      </c>
      <c r="CC30" s="266">
        <v>4</v>
      </c>
      <c r="CD30" s="265">
        <v>23</v>
      </c>
      <c r="CE30" s="253" t="s">
        <v>42</v>
      </c>
      <c r="CF30" s="264">
        <v>12</v>
      </c>
      <c r="CG30" s="265">
        <v>23</v>
      </c>
      <c r="CH30" s="251" t="s">
        <v>77</v>
      </c>
      <c r="CI30" s="269">
        <v>31.5</v>
      </c>
      <c r="CJ30" s="265">
        <v>23</v>
      </c>
      <c r="CK30" s="253" t="s">
        <v>49</v>
      </c>
      <c r="CL30" s="270">
        <v>25.599999999999994</v>
      </c>
      <c r="CM30" s="271">
        <v>23</v>
      </c>
      <c r="CN30" s="251" t="s">
        <v>76</v>
      </c>
      <c r="CO30" s="269">
        <v>15.900000000000006</v>
      </c>
      <c r="CP30" s="265">
        <v>23</v>
      </c>
      <c r="CQ30" s="253" t="s">
        <v>47</v>
      </c>
      <c r="CR30" s="270">
        <v>26.1</v>
      </c>
      <c r="CS30" s="265">
        <v>23</v>
      </c>
      <c r="CT30" s="251" t="s">
        <v>64</v>
      </c>
      <c r="CU30" s="269">
        <v>32.799999999999997</v>
      </c>
      <c r="CV30" s="265">
        <v>23</v>
      </c>
      <c r="CW30" s="253" t="s">
        <v>40</v>
      </c>
      <c r="CX30" s="272">
        <v>27.1</v>
      </c>
      <c r="CY30" s="240"/>
      <c r="CZ30" s="268">
        <v>23</v>
      </c>
      <c r="DA30" s="251" t="s">
        <v>53</v>
      </c>
      <c r="DB30" s="266">
        <v>73.900000000000006</v>
      </c>
      <c r="DC30" s="265">
        <v>23</v>
      </c>
      <c r="DD30" s="253" t="s">
        <v>45</v>
      </c>
      <c r="DE30" s="267">
        <v>37.5</v>
      </c>
      <c r="DF30" s="240"/>
      <c r="DG30" s="263">
        <v>23</v>
      </c>
      <c r="DH30" s="251" t="s">
        <v>73</v>
      </c>
      <c r="DI30" s="264">
        <v>62.5</v>
      </c>
      <c r="DJ30" s="271">
        <v>23</v>
      </c>
      <c r="DK30" s="253" t="s">
        <v>43</v>
      </c>
      <c r="DL30" s="266">
        <v>6.5</v>
      </c>
      <c r="DM30" s="617">
        <v>23</v>
      </c>
      <c r="DN30" s="615" t="s">
        <v>58</v>
      </c>
      <c r="DO30" s="618">
        <v>20.100000000000001</v>
      </c>
      <c r="DP30" s="242"/>
      <c r="DQ30" s="263">
        <v>23</v>
      </c>
      <c r="DR30" s="251" t="s">
        <v>49</v>
      </c>
      <c r="DS30" s="267">
        <v>21.8</v>
      </c>
      <c r="DT30" s="242"/>
      <c r="DU30" s="274"/>
      <c r="DV30" s="251" t="s">
        <v>80</v>
      </c>
      <c r="DW30" s="269">
        <v>78.900000000000006</v>
      </c>
      <c r="DX30" s="273">
        <v>23</v>
      </c>
      <c r="DY30" s="251" t="s">
        <v>47</v>
      </c>
      <c r="DZ30" s="264">
        <v>48</v>
      </c>
      <c r="EA30" s="271">
        <v>23</v>
      </c>
      <c r="EB30" s="253" t="s">
        <v>56</v>
      </c>
      <c r="EC30" s="267">
        <v>15.5</v>
      </c>
    </row>
    <row r="31" spans="2:133" ht="20.100000000000001" customHeight="1">
      <c r="B31" s="588">
        <v>24</v>
      </c>
      <c r="C31" s="585" t="s">
        <v>44</v>
      </c>
      <c r="D31" s="589">
        <v>55.8</v>
      </c>
      <c r="E31" s="590">
        <v>24</v>
      </c>
      <c r="F31" s="585" t="s">
        <v>50</v>
      </c>
      <c r="G31" s="589">
        <v>42.1</v>
      </c>
      <c r="H31" s="591">
        <v>24</v>
      </c>
      <c r="I31" s="585" t="s">
        <v>79</v>
      </c>
      <c r="J31" s="589">
        <v>54.9</v>
      </c>
      <c r="K31" s="591">
        <v>24</v>
      </c>
      <c r="L31" s="587" t="s">
        <v>44</v>
      </c>
      <c r="M31" s="589">
        <v>62.2</v>
      </c>
      <c r="N31" s="280"/>
      <c r="O31" s="247" t="s">
        <v>50</v>
      </c>
      <c r="P31" s="259">
        <v>51.4</v>
      </c>
      <c r="Q31" s="281"/>
      <c r="R31" s="245" t="s">
        <v>80</v>
      </c>
      <c r="S31" s="257">
        <v>50.9</v>
      </c>
      <c r="T31" s="278">
        <v>24</v>
      </c>
      <c r="U31" s="247" t="s">
        <v>54</v>
      </c>
      <c r="V31" s="259">
        <v>73.3</v>
      </c>
      <c r="W31" s="281"/>
      <c r="X31" s="245" t="s">
        <v>77</v>
      </c>
      <c r="Y31" s="257">
        <v>48.3</v>
      </c>
      <c r="Z31" s="258">
        <v>24</v>
      </c>
      <c r="AA31" s="245" t="s">
        <v>45</v>
      </c>
      <c r="AB31" s="257">
        <v>52.7</v>
      </c>
      <c r="AC31" s="281"/>
      <c r="AD31" s="245" t="s">
        <v>79</v>
      </c>
      <c r="AE31" s="257">
        <v>53.5</v>
      </c>
      <c r="AF31" s="278">
        <v>24</v>
      </c>
      <c r="AG31" s="245" t="s">
        <v>47</v>
      </c>
      <c r="AH31" s="257">
        <v>54.3</v>
      </c>
      <c r="AI31" s="258">
        <v>24</v>
      </c>
      <c r="AJ31" s="247" t="s">
        <v>73</v>
      </c>
      <c r="AK31" s="260">
        <v>65.5</v>
      </c>
      <c r="AL31" s="243"/>
      <c r="AM31" s="261">
        <v>24</v>
      </c>
      <c r="AN31" s="245" t="s">
        <v>59</v>
      </c>
      <c r="AO31" s="262">
        <v>12</v>
      </c>
      <c r="AP31" s="241"/>
      <c r="AQ31" s="588">
        <v>24</v>
      </c>
      <c r="AR31" s="585" t="s">
        <v>80</v>
      </c>
      <c r="AS31" s="604">
        <v>0.82213530920898847</v>
      </c>
      <c r="AT31" s="605">
        <v>96.582733812949641</v>
      </c>
      <c r="AU31" s="606">
        <v>95.760598503740653</v>
      </c>
      <c r="AV31" s="241"/>
      <c r="AW31" s="261">
        <v>24</v>
      </c>
      <c r="AX31" s="245" t="s">
        <v>72</v>
      </c>
      <c r="AY31" s="260">
        <v>5.9</v>
      </c>
      <c r="AZ31" s="240"/>
      <c r="BA31" s="263">
        <v>24</v>
      </c>
      <c r="BB31" s="251" t="s">
        <v>83</v>
      </c>
      <c r="BC31" s="264">
        <v>53.5</v>
      </c>
      <c r="BD31" s="265">
        <v>24</v>
      </c>
      <c r="BE31" s="251" t="s">
        <v>78</v>
      </c>
      <c r="BF31" s="266">
        <v>72.599999999999994</v>
      </c>
      <c r="BG31" s="265">
        <v>24</v>
      </c>
      <c r="BH31" s="253" t="s">
        <v>43</v>
      </c>
      <c r="BI31" s="267">
        <v>85.1</v>
      </c>
      <c r="BK31" s="274"/>
      <c r="BL31" s="251" t="s">
        <v>77</v>
      </c>
      <c r="BM31" s="266">
        <v>47.8</v>
      </c>
      <c r="BN31" s="265">
        <v>24</v>
      </c>
      <c r="BO31" s="253" t="s">
        <v>51</v>
      </c>
      <c r="BP31" s="267">
        <v>35.1</v>
      </c>
      <c r="BQ31" s="240"/>
      <c r="BR31" s="279"/>
      <c r="BS31" s="251" t="s">
        <v>57</v>
      </c>
      <c r="BT31" s="264">
        <v>52.6</v>
      </c>
      <c r="BU31" s="265">
        <v>24</v>
      </c>
      <c r="BV31" s="251" t="s">
        <v>44</v>
      </c>
      <c r="BW31" s="266">
        <v>52.9</v>
      </c>
      <c r="BX31" s="265">
        <v>24</v>
      </c>
      <c r="BY31" s="253" t="s">
        <v>68</v>
      </c>
      <c r="BZ31" s="264">
        <v>62.3</v>
      </c>
      <c r="CA31" s="275"/>
      <c r="CB31" s="251" t="s">
        <v>68</v>
      </c>
      <c r="CC31" s="266">
        <v>4</v>
      </c>
      <c r="CD31" s="271">
        <v>24</v>
      </c>
      <c r="CE31" s="253" t="s">
        <v>57</v>
      </c>
      <c r="CF31" s="264">
        <v>11.9</v>
      </c>
      <c r="CG31" s="265">
        <v>24</v>
      </c>
      <c r="CH31" s="251" t="s">
        <v>48</v>
      </c>
      <c r="CI31" s="269">
        <v>30.5</v>
      </c>
      <c r="CJ31" s="265">
        <v>24</v>
      </c>
      <c r="CK31" s="253" t="s">
        <v>60</v>
      </c>
      <c r="CL31" s="270">
        <v>25.5</v>
      </c>
      <c r="CM31" s="275"/>
      <c r="CN31" s="251" t="s">
        <v>77</v>
      </c>
      <c r="CO31" s="269">
        <v>15.900000000000006</v>
      </c>
      <c r="CP31" s="265">
        <v>24</v>
      </c>
      <c r="CQ31" s="253" t="s">
        <v>80</v>
      </c>
      <c r="CR31" s="270">
        <v>25.7</v>
      </c>
      <c r="CS31" s="265">
        <v>24</v>
      </c>
      <c r="CT31" s="251" t="s">
        <v>51</v>
      </c>
      <c r="CU31" s="269">
        <v>32.4</v>
      </c>
      <c r="CV31" s="265">
        <v>24</v>
      </c>
      <c r="CW31" s="253" t="s">
        <v>73</v>
      </c>
      <c r="CX31" s="272">
        <v>26.8</v>
      </c>
      <c r="CY31" s="240"/>
      <c r="CZ31" s="274"/>
      <c r="DA31" s="251" t="s">
        <v>80</v>
      </c>
      <c r="DB31" s="266">
        <v>73.900000000000006</v>
      </c>
      <c r="DC31" s="265">
        <v>24</v>
      </c>
      <c r="DD31" s="253" t="s">
        <v>79</v>
      </c>
      <c r="DE31" s="267">
        <v>37.200000000000003</v>
      </c>
      <c r="DF31" s="240"/>
      <c r="DG31" s="263">
        <v>24</v>
      </c>
      <c r="DH31" s="251" t="s">
        <v>65</v>
      </c>
      <c r="DI31" s="264">
        <v>62.4</v>
      </c>
      <c r="DJ31" s="282"/>
      <c r="DK31" s="253" t="s">
        <v>62</v>
      </c>
      <c r="DL31" s="266">
        <v>6.5</v>
      </c>
      <c r="DM31" s="617">
        <v>24</v>
      </c>
      <c r="DN31" s="615" t="s">
        <v>50</v>
      </c>
      <c r="DO31" s="618">
        <v>20</v>
      </c>
      <c r="DP31" s="242"/>
      <c r="DQ31" s="263">
        <v>24</v>
      </c>
      <c r="DR31" s="251" t="s">
        <v>84</v>
      </c>
      <c r="DS31" s="267">
        <v>21.7</v>
      </c>
      <c r="DT31" s="242"/>
      <c r="DU31" s="268">
        <v>24</v>
      </c>
      <c r="DV31" s="251" t="s">
        <v>49</v>
      </c>
      <c r="DW31" s="269">
        <v>78.8</v>
      </c>
      <c r="DX31" s="271">
        <v>24</v>
      </c>
      <c r="DY31" s="251" t="s">
        <v>54</v>
      </c>
      <c r="DZ31" s="264">
        <v>47.9</v>
      </c>
      <c r="EA31" s="282"/>
      <c r="EB31" s="253" t="s">
        <v>62</v>
      </c>
      <c r="EC31" s="267">
        <v>15.5</v>
      </c>
    </row>
    <row r="32" spans="2:133" ht="20.100000000000001" customHeight="1">
      <c r="B32" s="588">
        <v>25</v>
      </c>
      <c r="C32" s="585" t="s">
        <v>84</v>
      </c>
      <c r="D32" s="589">
        <v>55.7</v>
      </c>
      <c r="E32" s="590">
        <v>25</v>
      </c>
      <c r="F32" s="585" t="s">
        <v>67</v>
      </c>
      <c r="G32" s="589">
        <v>41.9</v>
      </c>
      <c r="H32" s="592"/>
      <c r="I32" s="585" t="s">
        <v>81</v>
      </c>
      <c r="J32" s="589">
        <v>54.9</v>
      </c>
      <c r="K32" s="592"/>
      <c r="L32" s="587" t="s">
        <v>82</v>
      </c>
      <c r="M32" s="589">
        <v>62.2</v>
      </c>
      <c r="N32" s="281"/>
      <c r="O32" s="247" t="s">
        <v>78</v>
      </c>
      <c r="P32" s="259">
        <v>51.4</v>
      </c>
      <c r="Q32" s="258">
        <v>25</v>
      </c>
      <c r="R32" s="245" t="s">
        <v>61</v>
      </c>
      <c r="S32" s="257">
        <v>50.8</v>
      </c>
      <c r="T32" s="280"/>
      <c r="U32" s="247" t="s">
        <v>63</v>
      </c>
      <c r="V32" s="259">
        <v>73.3</v>
      </c>
      <c r="W32" s="258">
        <v>25</v>
      </c>
      <c r="X32" s="245" t="s">
        <v>44</v>
      </c>
      <c r="Y32" s="257">
        <v>48.1</v>
      </c>
      <c r="Z32" s="258">
        <v>25</v>
      </c>
      <c r="AA32" s="245" t="s">
        <v>49</v>
      </c>
      <c r="AB32" s="257">
        <v>52.3</v>
      </c>
      <c r="AC32" s="258">
        <v>25</v>
      </c>
      <c r="AD32" s="245" t="s">
        <v>57</v>
      </c>
      <c r="AE32" s="257">
        <v>53.2</v>
      </c>
      <c r="AF32" s="281"/>
      <c r="AG32" s="245" t="s">
        <v>66</v>
      </c>
      <c r="AH32" s="257">
        <v>54.3</v>
      </c>
      <c r="AI32" s="258">
        <v>25</v>
      </c>
      <c r="AJ32" s="247" t="s">
        <v>52</v>
      </c>
      <c r="AK32" s="260">
        <v>65.400000000000006</v>
      </c>
      <c r="AL32" s="243"/>
      <c r="AM32" s="261">
        <v>25</v>
      </c>
      <c r="AN32" s="245" t="s">
        <v>61</v>
      </c>
      <c r="AO32" s="262">
        <v>11.9</v>
      </c>
      <c r="AP32" s="241"/>
      <c r="AQ32" s="588">
        <v>25</v>
      </c>
      <c r="AR32" s="585" t="s">
        <v>51</v>
      </c>
      <c r="AS32" s="604">
        <v>0.89928057553956364</v>
      </c>
      <c r="AT32" s="605">
        <v>100.89928057553956</v>
      </c>
      <c r="AU32" s="606">
        <v>100</v>
      </c>
      <c r="AV32" s="241"/>
      <c r="AW32" s="261">
        <v>25</v>
      </c>
      <c r="AX32" s="245" t="s">
        <v>68</v>
      </c>
      <c r="AY32" s="260">
        <v>5.8</v>
      </c>
      <c r="AZ32" s="240"/>
      <c r="BA32" s="263">
        <v>25</v>
      </c>
      <c r="BB32" s="251" t="s">
        <v>47</v>
      </c>
      <c r="BC32" s="264">
        <v>53.4</v>
      </c>
      <c r="BD32" s="271">
        <v>25</v>
      </c>
      <c r="BE32" s="251" t="s">
        <v>57</v>
      </c>
      <c r="BF32" s="266">
        <v>72.2</v>
      </c>
      <c r="BG32" s="271">
        <v>25</v>
      </c>
      <c r="BH32" s="253" t="s">
        <v>61</v>
      </c>
      <c r="BI32" s="267">
        <v>85</v>
      </c>
      <c r="BK32" s="263">
        <v>25</v>
      </c>
      <c r="BL32" s="251" t="s">
        <v>72</v>
      </c>
      <c r="BM32" s="266">
        <v>47.6</v>
      </c>
      <c r="BN32" s="265">
        <v>25</v>
      </c>
      <c r="BO32" s="253" t="s">
        <v>48</v>
      </c>
      <c r="BP32" s="267">
        <v>35</v>
      </c>
      <c r="BQ32" s="240"/>
      <c r="BR32" s="274"/>
      <c r="BS32" s="251" t="s">
        <v>72</v>
      </c>
      <c r="BT32" s="264">
        <v>52.6</v>
      </c>
      <c r="BU32" s="265">
        <v>25</v>
      </c>
      <c r="BV32" s="251" t="s">
        <v>52</v>
      </c>
      <c r="BW32" s="266">
        <v>52.8</v>
      </c>
      <c r="BX32" s="265">
        <v>25</v>
      </c>
      <c r="BY32" s="253" t="s">
        <v>49</v>
      </c>
      <c r="BZ32" s="264">
        <v>62</v>
      </c>
      <c r="CA32" s="271">
        <v>25</v>
      </c>
      <c r="CB32" s="251" t="s">
        <v>66</v>
      </c>
      <c r="CC32" s="266">
        <v>3.8</v>
      </c>
      <c r="CD32" s="282"/>
      <c r="CE32" s="253" t="s">
        <v>69</v>
      </c>
      <c r="CF32" s="264">
        <v>11.9</v>
      </c>
      <c r="CG32" s="265">
        <v>25</v>
      </c>
      <c r="CH32" s="251" t="s">
        <v>50</v>
      </c>
      <c r="CI32" s="269">
        <v>30</v>
      </c>
      <c r="CJ32" s="271">
        <v>25</v>
      </c>
      <c r="CK32" s="253" t="s">
        <v>48</v>
      </c>
      <c r="CL32" s="270">
        <v>24.900000000000006</v>
      </c>
      <c r="CM32" s="265">
        <v>25</v>
      </c>
      <c r="CN32" s="251" t="s">
        <v>59</v>
      </c>
      <c r="CO32" s="269">
        <v>15</v>
      </c>
      <c r="CP32" s="265">
        <v>25</v>
      </c>
      <c r="CQ32" s="253" t="s">
        <v>79</v>
      </c>
      <c r="CR32" s="270">
        <v>25.4</v>
      </c>
      <c r="CS32" s="271">
        <v>25</v>
      </c>
      <c r="CT32" s="251" t="s">
        <v>73</v>
      </c>
      <c r="CU32" s="269">
        <v>31.7</v>
      </c>
      <c r="CV32" s="265">
        <v>25</v>
      </c>
      <c r="CW32" s="253" t="s">
        <v>56</v>
      </c>
      <c r="CX32" s="272">
        <v>26.5</v>
      </c>
      <c r="CY32" s="240"/>
      <c r="CZ32" s="268">
        <v>25</v>
      </c>
      <c r="DA32" s="251" t="s">
        <v>43</v>
      </c>
      <c r="DB32" s="266">
        <v>73.8</v>
      </c>
      <c r="DC32" s="271">
        <v>25</v>
      </c>
      <c r="DD32" s="253" t="s">
        <v>59</v>
      </c>
      <c r="DE32" s="267">
        <v>37.1</v>
      </c>
      <c r="DF32" s="240"/>
      <c r="DG32" s="263">
        <v>25</v>
      </c>
      <c r="DH32" s="251" t="s">
        <v>57</v>
      </c>
      <c r="DI32" s="264">
        <v>62.3</v>
      </c>
      <c r="DJ32" s="275"/>
      <c r="DK32" s="253" t="s">
        <v>77</v>
      </c>
      <c r="DL32" s="266">
        <v>6.5</v>
      </c>
      <c r="DM32" s="617">
        <v>25</v>
      </c>
      <c r="DN32" s="615" t="s">
        <v>48</v>
      </c>
      <c r="DO32" s="618">
        <v>19.7</v>
      </c>
      <c r="DP32" s="242"/>
      <c r="DQ32" s="263">
        <v>25</v>
      </c>
      <c r="DR32" s="251" t="s">
        <v>65</v>
      </c>
      <c r="DS32" s="267">
        <v>21.5</v>
      </c>
      <c r="DT32" s="242"/>
      <c r="DU32" s="274"/>
      <c r="DV32" s="251" t="s">
        <v>62</v>
      </c>
      <c r="DW32" s="269">
        <v>78.8</v>
      </c>
      <c r="DX32" s="275"/>
      <c r="DY32" s="251" t="s">
        <v>78</v>
      </c>
      <c r="DZ32" s="264">
        <v>47.9</v>
      </c>
      <c r="EA32" s="275"/>
      <c r="EB32" s="253" t="s">
        <v>66</v>
      </c>
      <c r="EC32" s="267">
        <v>15.5</v>
      </c>
    </row>
    <row r="33" spans="2:133" ht="20.100000000000001" customHeight="1">
      <c r="B33" s="594">
        <v>26</v>
      </c>
      <c r="C33" s="585" t="s">
        <v>48</v>
      </c>
      <c r="D33" s="589">
        <v>55.4</v>
      </c>
      <c r="E33" s="591">
        <v>26</v>
      </c>
      <c r="F33" s="585" t="s">
        <v>56</v>
      </c>
      <c r="G33" s="589">
        <v>41.8</v>
      </c>
      <c r="H33" s="591">
        <v>26</v>
      </c>
      <c r="I33" s="585" t="s">
        <v>47</v>
      </c>
      <c r="J33" s="589">
        <v>54.8</v>
      </c>
      <c r="K33" s="590">
        <v>26</v>
      </c>
      <c r="L33" s="587" t="s">
        <v>50</v>
      </c>
      <c r="M33" s="589">
        <v>62.1</v>
      </c>
      <c r="N33" s="258">
        <v>26</v>
      </c>
      <c r="O33" s="247" t="s">
        <v>70</v>
      </c>
      <c r="P33" s="259">
        <v>51.3</v>
      </c>
      <c r="Q33" s="278">
        <v>26</v>
      </c>
      <c r="R33" s="245" t="s">
        <v>47</v>
      </c>
      <c r="S33" s="257">
        <v>50.7</v>
      </c>
      <c r="T33" s="281"/>
      <c r="U33" s="247" t="s">
        <v>73</v>
      </c>
      <c r="V33" s="259">
        <v>73.3</v>
      </c>
      <c r="W33" s="258">
        <v>26</v>
      </c>
      <c r="X33" s="245" t="s">
        <v>78</v>
      </c>
      <c r="Y33" s="257">
        <v>47.9</v>
      </c>
      <c r="Z33" s="258">
        <v>26</v>
      </c>
      <c r="AA33" s="245" t="s">
        <v>84</v>
      </c>
      <c r="AB33" s="257">
        <v>52.1</v>
      </c>
      <c r="AC33" s="278">
        <v>26</v>
      </c>
      <c r="AD33" s="245" t="s">
        <v>52</v>
      </c>
      <c r="AE33" s="257">
        <v>52.9</v>
      </c>
      <c r="AF33" s="258">
        <v>26</v>
      </c>
      <c r="AG33" s="245" t="s">
        <v>48</v>
      </c>
      <c r="AH33" s="257">
        <v>54</v>
      </c>
      <c r="AI33" s="258">
        <v>26</v>
      </c>
      <c r="AJ33" s="247" t="s">
        <v>86</v>
      </c>
      <c r="AK33" s="260">
        <v>65.3</v>
      </c>
      <c r="AL33" s="243"/>
      <c r="AM33" s="261">
        <v>26</v>
      </c>
      <c r="AN33" s="245" t="s">
        <v>85</v>
      </c>
      <c r="AO33" s="262">
        <v>11.7</v>
      </c>
      <c r="AP33" s="241"/>
      <c r="AQ33" s="588">
        <v>26</v>
      </c>
      <c r="AR33" s="585" t="s">
        <v>40</v>
      </c>
      <c r="AS33" s="607">
        <v>1.1939575521627575</v>
      </c>
      <c r="AT33" s="605">
        <v>98.201438848920859</v>
      </c>
      <c r="AU33" s="606">
        <v>97.007481296758101</v>
      </c>
      <c r="AV33" s="241"/>
      <c r="AW33" s="261">
        <v>26</v>
      </c>
      <c r="AX33" s="245" t="s">
        <v>59</v>
      </c>
      <c r="AY33" s="260">
        <v>5.7</v>
      </c>
      <c r="AZ33" s="240"/>
      <c r="BA33" s="263">
        <v>26</v>
      </c>
      <c r="BB33" s="251" t="s">
        <v>70</v>
      </c>
      <c r="BC33" s="264">
        <v>52.7</v>
      </c>
      <c r="BD33" s="275"/>
      <c r="BE33" s="251" t="s">
        <v>63</v>
      </c>
      <c r="BF33" s="266">
        <v>72.2</v>
      </c>
      <c r="BG33" s="275"/>
      <c r="BH33" s="253" t="s">
        <v>74</v>
      </c>
      <c r="BI33" s="267">
        <v>85</v>
      </c>
      <c r="BK33" s="268">
        <v>26</v>
      </c>
      <c r="BL33" s="251" t="s">
        <v>51</v>
      </c>
      <c r="BM33" s="266">
        <v>47.5</v>
      </c>
      <c r="BN33" s="265">
        <v>26</v>
      </c>
      <c r="BO33" s="253" t="s">
        <v>55</v>
      </c>
      <c r="BP33" s="267">
        <v>34.799999999999997</v>
      </c>
      <c r="BQ33" s="240"/>
      <c r="BR33" s="263">
        <v>26</v>
      </c>
      <c r="BS33" s="251" t="s">
        <v>44</v>
      </c>
      <c r="BT33" s="264">
        <v>52.5</v>
      </c>
      <c r="BU33" s="265">
        <v>26</v>
      </c>
      <c r="BV33" s="251" t="s">
        <v>86</v>
      </c>
      <c r="BW33" s="266">
        <v>52.5</v>
      </c>
      <c r="BX33" s="265">
        <v>26</v>
      </c>
      <c r="BY33" s="253" t="s">
        <v>57</v>
      </c>
      <c r="BZ33" s="264">
        <v>61</v>
      </c>
      <c r="CA33" s="275"/>
      <c r="CB33" s="251" t="s">
        <v>73</v>
      </c>
      <c r="CC33" s="266">
        <v>3.8</v>
      </c>
      <c r="CD33" s="275"/>
      <c r="CE33" s="253" t="s">
        <v>82</v>
      </c>
      <c r="CF33" s="264">
        <v>11.9</v>
      </c>
      <c r="CG33" s="265">
        <v>26</v>
      </c>
      <c r="CH33" s="251" t="s">
        <v>45</v>
      </c>
      <c r="CI33" s="269">
        <v>29.5</v>
      </c>
      <c r="CJ33" s="275"/>
      <c r="CK33" s="253" t="s">
        <v>64</v>
      </c>
      <c r="CL33" s="270">
        <v>24.900000000000006</v>
      </c>
      <c r="CM33" s="265">
        <v>26</v>
      </c>
      <c r="CN33" s="251" t="s">
        <v>63</v>
      </c>
      <c r="CO33" s="269">
        <v>14.900000000000006</v>
      </c>
      <c r="CP33" s="271">
        <v>26</v>
      </c>
      <c r="CQ33" s="253" t="s">
        <v>43</v>
      </c>
      <c r="CR33" s="270">
        <v>25.2</v>
      </c>
      <c r="CS33" s="282"/>
      <c r="CT33" s="251" t="s">
        <v>75</v>
      </c>
      <c r="CU33" s="269">
        <v>31.7</v>
      </c>
      <c r="CV33" s="265">
        <v>26</v>
      </c>
      <c r="CW33" s="253" t="s">
        <v>79</v>
      </c>
      <c r="CX33" s="272">
        <v>26.4</v>
      </c>
      <c r="CY33" s="240"/>
      <c r="CZ33" s="274"/>
      <c r="DA33" s="251" t="s">
        <v>49</v>
      </c>
      <c r="DB33" s="266">
        <v>73.8</v>
      </c>
      <c r="DC33" s="275"/>
      <c r="DD33" s="253" t="s">
        <v>72</v>
      </c>
      <c r="DE33" s="267">
        <v>37.1</v>
      </c>
      <c r="DF33" s="240"/>
      <c r="DG33" s="263">
        <v>26</v>
      </c>
      <c r="DH33" s="251" t="s">
        <v>48</v>
      </c>
      <c r="DI33" s="264">
        <v>62.1</v>
      </c>
      <c r="DJ33" s="265">
        <v>26</v>
      </c>
      <c r="DK33" s="253" t="s">
        <v>61</v>
      </c>
      <c r="DL33" s="266">
        <v>6.3</v>
      </c>
      <c r="DM33" s="619">
        <v>26</v>
      </c>
      <c r="DN33" s="615" t="s">
        <v>53</v>
      </c>
      <c r="DO33" s="618">
        <v>19.600000000000001</v>
      </c>
      <c r="DP33" s="242"/>
      <c r="DQ33" s="263">
        <v>26</v>
      </c>
      <c r="DR33" s="251" t="s">
        <v>47</v>
      </c>
      <c r="DS33" s="267">
        <v>21</v>
      </c>
      <c r="DT33" s="242"/>
      <c r="DU33" s="263">
        <v>26</v>
      </c>
      <c r="DV33" s="251" t="s">
        <v>67</v>
      </c>
      <c r="DW33" s="269">
        <v>78.7</v>
      </c>
      <c r="DX33" s="273">
        <v>26</v>
      </c>
      <c r="DY33" s="251" t="s">
        <v>63</v>
      </c>
      <c r="DZ33" s="264">
        <v>47.8</v>
      </c>
      <c r="EA33" s="265">
        <v>26</v>
      </c>
      <c r="EB33" s="253" t="s">
        <v>43</v>
      </c>
      <c r="EC33" s="267">
        <v>15.4</v>
      </c>
    </row>
    <row r="34" spans="2:133" ht="20.100000000000001" customHeight="1">
      <c r="B34" s="596"/>
      <c r="C34" s="585" t="s">
        <v>79</v>
      </c>
      <c r="D34" s="589">
        <v>55.4</v>
      </c>
      <c r="E34" s="592"/>
      <c r="F34" s="585" t="s">
        <v>63</v>
      </c>
      <c r="G34" s="589">
        <v>41.8</v>
      </c>
      <c r="H34" s="592"/>
      <c r="I34" s="585" t="s">
        <v>51</v>
      </c>
      <c r="J34" s="589">
        <v>54.8</v>
      </c>
      <c r="K34" s="590">
        <v>27</v>
      </c>
      <c r="L34" s="587" t="s">
        <v>73</v>
      </c>
      <c r="M34" s="589">
        <v>62</v>
      </c>
      <c r="N34" s="278">
        <v>27</v>
      </c>
      <c r="O34" s="247" t="s">
        <v>49</v>
      </c>
      <c r="P34" s="259">
        <v>50.9</v>
      </c>
      <c r="Q34" s="281"/>
      <c r="R34" s="245" t="s">
        <v>82</v>
      </c>
      <c r="S34" s="257">
        <v>50.7</v>
      </c>
      <c r="T34" s="278">
        <v>27</v>
      </c>
      <c r="U34" s="247" t="s">
        <v>47</v>
      </c>
      <c r="V34" s="259">
        <v>73.2</v>
      </c>
      <c r="W34" s="278">
        <v>27</v>
      </c>
      <c r="X34" s="245" t="s">
        <v>69</v>
      </c>
      <c r="Y34" s="257">
        <v>47.8</v>
      </c>
      <c r="Z34" s="258">
        <v>27</v>
      </c>
      <c r="AA34" s="245" t="s">
        <v>54</v>
      </c>
      <c r="AB34" s="257">
        <v>52</v>
      </c>
      <c r="AC34" s="281"/>
      <c r="AD34" s="245" t="s">
        <v>75</v>
      </c>
      <c r="AE34" s="257">
        <v>52.9</v>
      </c>
      <c r="AF34" s="278">
        <v>27</v>
      </c>
      <c r="AG34" s="245" t="s">
        <v>40</v>
      </c>
      <c r="AH34" s="257">
        <v>53.6</v>
      </c>
      <c r="AI34" s="258">
        <v>27</v>
      </c>
      <c r="AJ34" s="247" t="s">
        <v>71</v>
      </c>
      <c r="AK34" s="260">
        <v>65.2</v>
      </c>
      <c r="AL34" s="243"/>
      <c r="AM34" s="276">
        <v>27</v>
      </c>
      <c r="AN34" s="245" t="s">
        <v>54</v>
      </c>
      <c r="AO34" s="262">
        <v>11.5</v>
      </c>
      <c r="AP34" s="241"/>
      <c r="AQ34" s="588">
        <v>27</v>
      </c>
      <c r="AR34" s="585" t="s">
        <v>48</v>
      </c>
      <c r="AS34" s="604">
        <v>1.3859236800086023</v>
      </c>
      <c r="AT34" s="605">
        <v>99.640287769784166</v>
      </c>
      <c r="AU34" s="606">
        <v>98.254364089775564</v>
      </c>
      <c r="AV34" s="241"/>
      <c r="AW34" s="261">
        <v>27</v>
      </c>
      <c r="AX34" s="245" t="s">
        <v>50</v>
      </c>
      <c r="AY34" s="260">
        <v>5.6</v>
      </c>
      <c r="AZ34" s="240"/>
      <c r="BA34" s="268">
        <v>27</v>
      </c>
      <c r="BB34" s="251" t="s">
        <v>54</v>
      </c>
      <c r="BC34" s="264">
        <v>52.3</v>
      </c>
      <c r="BD34" s="265">
        <v>27</v>
      </c>
      <c r="BE34" s="251" t="s">
        <v>54</v>
      </c>
      <c r="BF34" s="266">
        <v>72.099999999999994</v>
      </c>
      <c r="BG34" s="265">
        <v>27</v>
      </c>
      <c r="BH34" s="253" t="s">
        <v>59</v>
      </c>
      <c r="BI34" s="267">
        <v>84.8</v>
      </c>
      <c r="BK34" s="274"/>
      <c r="BL34" s="251" t="s">
        <v>86</v>
      </c>
      <c r="BM34" s="266">
        <v>47.5</v>
      </c>
      <c r="BN34" s="271">
        <v>27</v>
      </c>
      <c r="BO34" s="253" t="s">
        <v>64</v>
      </c>
      <c r="BP34" s="267">
        <v>34.6</v>
      </c>
      <c r="BQ34" s="240"/>
      <c r="BR34" s="268">
        <v>27</v>
      </c>
      <c r="BS34" s="251" t="s">
        <v>43</v>
      </c>
      <c r="BT34" s="264">
        <v>52.2</v>
      </c>
      <c r="BU34" s="265">
        <v>27</v>
      </c>
      <c r="BV34" s="251" t="s">
        <v>79</v>
      </c>
      <c r="BW34" s="266">
        <v>52.4</v>
      </c>
      <c r="BX34" s="271">
        <v>27</v>
      </c>
      <c r="BY34" s="253" t="s">
        <v>64</v>
      </c>
      <c r="BZ34" s="264">
        <v>60.9</v>
      </c>
      <c r="CA34" s="271">
        <v>27</v>
      </c>
      <c r="CB34" s="251" t="s">
        <v>43</v>
      </c>
      <c r="CC34" s="266">
        <v>3.7</v>
      </c>
      <c r="CD34" s="271">
        <v>27</v>
      </c>
      <c r="CE34" s="253" t="s">
        <v>44</v>
      </c>
      <c r="CF34" s="264">
        <v>11.8</v>
      </c>
      <c r="CG34" s="265">
        <v>27</v>
      </c>
      <c r="CH34" s="251" t="s">
        <v>64</v>
      </c>
      <c r="CI34" s="269">
        <v>29.400000000000006</v>
      </c>
      <c r="CJ34" s="265">
        <v>27</v>
      </c>
      <c r="CK34" s="253" t="s">
        <v>78</v>
      </c>
      <c r="CL34" s="270">
        <v>24.700000000000003</v>
      </c>
      <c r="CM34" s="271">
        <v>27</v>
      </c>
      <c r="CN34" s="251" t="s">
        <v>55</v>
      </c>
      <c r="CO34" s="269">
        <v>14.599999999999994</v>
      </c>
      <c r="CP34" s="275"/>
      <c r="CQ34" s="253" t="s">
        <v>63</v>
      </c>
      <c r="CR34" s="270">
        <v>25.2</v>
      </c>
      <c r="CS34" s="275"/>
      <c r="CT34" s="251" t="s">
        <v>81</v>
      </c>
      <c r="CU34" s="269">
        <v>31.7</v>
      </c>
      <c r="CV34" s="265">
        <v>27</v>
      </c>
      <c r="CW34" s="253" t="s">
        <v>58</v>
      </c>
      <c r="CX34" s="272">
        <v>26.1</v>
      </c>
      <c r="CY34" s="240"/>
      <c r="CZ34" s="263">
        <v>27</v>
      </c>
      <c r="DA34" s="251" t="s">
        <v>50</v>
      </c>
      <c r="DB34" s="266">
        <v>73.7</v>
      </c>
      <c r="DC34" s="265">
        <v>27</v>
      </c>
      <c r="DD34" s="253" t="s">
        <v>54</v>
      </c>
      <c r="DE34" s="267">
        <v>37</v>
      </c>
      <c r="DF34" s="240"/>
      <c r="DG34" s="263">
        <v>27</v>
      </c>
      <c r="DH34" s="251" t="s">
        <v>62</v>
      </c>
      <c r="DI34" s="264">
        <v>62</v>
      </c>
      <c r="DJ34" s="271">
        <v>27</v>
      </c>
      <c r="DK34" s="253" t="s">
        <v>42</v>
      </c>
      <c r="DL34" s="266">
        <v>6.2</v>
      </c>
      <c r="DM34" s="621"/>
      <c r="DN34" s="615" t="s">
        <v>54</v>
      </c>
      <c r="DO34" s="618">
        <v>19.600000000000001</v>
      </c>
      <c r="DP34" s="242"/>
      <c r="DQ34" s="263">
        <v>27</v>
      </c>
      <c r="DR34" s="251" t="s">
        <v>44</v>
      </c>
      <c r="DS34" s="267">
        <v>20.8</v>
      </c>
      <c r="DT34" s="242"/>
      <c r="DU34" s="268">
        <v>27</v>
      </c>
      <c r="DV34" s="251" t="s">
        <v>70</v>
      </c>
      <c r="DW34" s="269">
        <v>78.599999999999994</v>
      </c>
      <c r="DX34" s="273">
        <v>27</v>
      </c>
      <c r="DY34" s="251" t="s">
        <v>51</v>
      </c>
      <c r="DZ34" s="264">
        <v>47.5</v>
      </c>
      <c r="EA34" s="265">
        <v>27</v>
      </c>
      <c r="EB34" s="253" t="s">
        <v>57</v>
      </c>
      <c r="EC34" s="267">
        <v>15.2</v>
      </c>
    </row>
    <row r="35" spans="2:133" ht="20.100000000000001" customHeight="1">
      <c r="B35" s="588">
        <v>28</v>
      </c>
      <c r="C35" s="585" t="s">
        <v>47</v>
      </c>
      <c r="D35" s="589">
        <v>55.2</v>
      </c>
      <c r="E35" s="590">
        <v>28</v>
      </c>
      <c r="F35" s="585" t="s">
        <v>79</v>
      </c>
      <c r="G35" s="589">
        <v>41.6</v>
      </c>
      <c r="H35" s="591">
        <v>28</v>
      </c>
      <c r="I35" s="585" t="s">
        <v>49</v>
      </c>
      <c r="J35" s="589">
        <v>54.6</v>
      </c>
      <c r="K35" s="590">
        <v>28</v>
      </c>
      <c r="L35" s="587" t="s">
        <v>56</v>
      </c>
      <c r="M35" s="589">
        <v>61.8</v>
      </c>
      <c r="N35" s="280"/>
      <c r="O35" s="247" t="s">
        <v>52</v>
      </c>
      <c r="P35" s="259">
        <v>50.9</v>
      </c>
      <c r="Q35" s="258">
        <v>28</v>
      </c>
      <c r="R35" s="245" t="s">
        <v>51</v>
      </c>
      <c r="S35" s="257">
        <v>50.5</v>
      </c>
      <c r="T35" s="281"/>
      <c r="U35" s="247" t="s">
        <v>69</v>
      </c>
      <c r="V35" s="259">
        <v>73.2</v>
      </c>
      <c r="W35" s="281"/>
      <c r="X35" s="245" t="s">
        <v>84</v>
      </c>
      <c r="Y35" s="257">
        <v>47.8</v>
      </c>
      <c r="Z35" s="278">
        <v>28</v>
      </c>
      <c r="AA35" s="245" t="s">
        <v>67</v>
      </c>
      <c r="AB35" s="257">
        <v>51.9</v>
      </c>
      <c r="AC35" s="258">
        <v>28</v>
      </c>
      <c r="AD35" s="245" t="s">
        <v>42</v>
      </c>
      <c r="AE35" s="257">
        <v>52.8</v>
      </c>
      <c r="AF35" s="281"/>
      <c r="AG35" s="245" t="s">
        <v>77</v>
      </c>
      <c r="AH35" s="257">
        <v>53.6</v>
      </c>
      <c r="AI35" s="258">
        <v>28</v>
      </c>
      <c r="AJ35" s="247" t="s">
        <v>67</v>
      </c>
      <c r="AK35" s="260">
        <v>65</v>
      </c>
      <c r="AL35" s="243"/>
      <c r="AM35" s="277"/>
      <c r="AN35" s="245" t="s">
        <v>63</v>
      </c>
      <c r="AO35" s="262">
        <v>11.5</v>
      </c>
      <c r="AP35" s="241"/>
      <c r="AQ35" s="588">
        <v>28</v>
      </c>
      <c r="AR35" s="585" t="s">
        <v>63</v>
      </c>
      <c r="AS35" s="604">
        <v>1.5083693643588845</v>
      </c>
      <c r="AT35" s="605">
        <v>101.25899280575538</v>
      </c>
      <c r="AU35" s="606">
        <v>99.750623441396499</v>
      </c>
      <c r="AV35" s="241"/>
      <c r="AW35" s="276">
        <v>28</v>
      </c>
      <c r="AX35" s="245" t="s">
        <v>60</v>
      </c>
      <c r="AY35" s="260">
        <v>5.5</v>
      </c>
      <c r="AZ35" s="240"/>
      <c r="BA35" s="274"/>
      <c r="BB35" s="251" t="s">
        <v>59</v>
      </c>
      <c r="BC35" s="264">
        <v>52.3</v>
      </c>
      <c r="BD35" s="265">
        <v>28</v>
      </c>
      <c r="BE35" s="251" t="s">
        <v>67</v>
      </c>
      <c r="BF35" s="266">
        <v>72</v>
      </c>
      <c r="BG35" s="265">
        <v>28</v>
      </c>
      <c r="BH35" s="253" t="s">
        <v>40</v>
      </c>
      <c r="BI35" s="267">
        <v>84.7</v>
      </c>
      <c r="BK35" s="263">
        <v>28</v>
      </c>
      <c r="BL35" s="251" t="s">
        <v>71</v>
      </c>
      <c r="BM35" s="266">
        <v>47.4</v>
      </c>
      <c r="BN35" s="275"/>
      <c r="BO35" s="253" t="s">
        <v>69</v>
      </c>
      <c r="BP35" s="267">
        <v>34.6</v>
      </c>
      <c r="BQ35" s="240"/>
      <c r="BR35" s="274"/>
      <c r="BS35" s="251" t="s">
        <v>49</v>
      </c>
      <c r="BT35" s="264">
        <v>52.2</v>
      </c>
      <c r="BU35" s="265">
        <v>28</v>
      </c>
      <c r="BV35" s="251" t="s">
        <v>74</v>
      </c>
      <c r="BW35" s="266">
        <v>51.7</v>
      </c>
      <c r="BX35" s="275"/>
      <c r="BY35" s="253" t="s">
        <v>71</v>
      </c>
      <c r="BZ35" s="264">
        <v>60.9</v>
      </c>
      <c r="CA35" s="275"/>
      <c r="CB35" s="251" t="s">
        <v>85</v>
      </c>
      <c r="CC35" s="266">
        <v>3.7</v>
      </c>
      <c r="CD35" s="275"/>
      <c r="CE35" s="253" t="s">
        <v>55</v>
      </c>
      <c r="CF35" s="264">
        <v>11.8</v>
      </c>
      <c r="CG35" s="265">
        <v>28</v>
      </c>
      <c r="CH35" s="251" t="s">
        <v>59</v>
      </c>
      <c r="CI35" s="269">
        <v>29</v>
      </c>
      <c r="CJ35" s="271">
        <v>28</v>
      </c>
      <c r="CK35" s="253" t="s">
        <v>45</v>
      </c>
      <c r="CL35" s="270">
        <v>24.599999999999994</v>
      </c>
      <c r="CM35" s="275"/>
      <c r="CN35" s="251" t="s">
        <v>86</v>
      </c>
      <c r="CO35" s="269">
        <v>14.599999999999994</v>
      </c>
      <c r="CP35" s="265">
        <v>28</v>
      </c>
      <c r="CQ35" s="253" t="s">
        <v>49</v>
      </c>
      <c r="CR35" s="270">
        <v>24.8</v>
      </c>
      <c r="CS35" s="265">
        <v>28</v>
      </c>
      <c r="CT35" s="251" t="s">
        <v>77</v>
      </c>
      <c r="CU35" s="269">
        <v>31.6</v>
      </c>
      <c r="CV35" s="265">
        <v>28</v>
      </c>
      <c r="CW35" s="253" t="s">
        <v>48</v>
      </c>
      <c r="CX35" s="272">
        <v>26</v>
      </c>
      <c r="CY35" s="240"/>
      <c r="CZ35" s="263">
        <v>28</v>
      </c>
      <c r="DA35" s="251" t="s">
        <v>63</v>
      </c>
      <c r="DB35" s="266">
        <v>73.3</v>
      </c>
      <c r="DC35" s="265">
        <v>28</v>
      </c>
      <c r="DD35" s="253" t="s">
        <v>53</v>
      </c>
      <c r="DE35" s="267">
        <v>36.9</v>
      </c>
      <c r="DF35" s="240"/>
      <c r="DG35" s="263">
        <v>28</v>
      </c>
      <c r="DH35" s="251" t="s">
        <v>50</v>
      </c>
      <c r="DI35" s="264">
        <v>61.9</v>
      </c>
      <c r="DJ35" s="275"/>
      <c r="DK35" s="253" t="s">
        <v>80</v>
      </c>
      <c r="DL35" s="266">
        <v>6.2</v>
      </c>
      <c r="DM35" s="620"/>
      <c r="DN35" s="615" t="s">
        <v>74</v>
      </c>
      <c r="DO35" s="618">
        <v>19.600000000000001</v>
      </c>
      <c r="DP35" s="242"/>
      <c r="DQ35" s="263">
        <v>28</v>
      </c>
      <c r="DR35" s="251" t="s">
        <v>54</v>
      </c>
      <c r="DS35" s="267">
        <v>20.5</v>
      </c>
      <c r="DT35" s="242"/>
      <c r="DU35" s="274"/>
      <c r="DV35" s="251" t="s">
        <v>82</v>
      </c>
      <c r="DW35" s="269">
        <v>78.599999999999994</v>
      </c>
      <c r="DX35" s="273">
        <v>28</v>
      </c>
      <c r="DY35" s="251" t="s">
        <v>64</v>
      </c>
      <c r="DZ35" s="264">
        <v>47.2</v>
      </c>
      <c r="EA35" s="265">
        <v>28</v>
      </c>
      <c r="EB35" s="253" t="s">
        <v>72</v>
      </c>
      <c r="EC35" s="267">
        <v>15.1</v>
      </c>
    </row>
    <row r="36" spans="2:133" ht="20.100000000000001" customHeight="1">
      <c r="B36" s="588">
        <v>29</v>
      </c>
      <c r="C36" s="585" t="s">
        <v>69</v>
      </c>
      <c r="D36" s="589">
        <v>55.1</v>
      </c>
      <c r="E36" s="591">
        <v>29</v>
      </c>
      <c r="F36" s="585" t="s">
        <v>84</v>
      </c>
      <c r="G36" s="589">
        <v>41.2</v>
      </c>
      <c r="H36" s="593"/>
      <c r="I36" s="585" t="s">
        <v>57</v>
      </c>
      <c r="J36" s="589">
        <v>54.6</v>
      </c>
      <c r="K36" s="590">
        <v>29</v>
      </c>
      <c r="L36" s="587" t="s">
        <v>40</v>
      </c>
      <c r="M36" s="589">
        <v>61.6</v>
      </c>
      <c r="N36" s="281"/>
      <c r="O36" s="247" t="s">
        <v>83</v>
      </c>
      <c r="P36" s="259">
        <v>50.9</v>
      </c>
      <c r="Q36" s="258">
        <v>29</v>
      </c>
      <c r="R36" s="245" t="s">
        <v>78</v>
      </c>
      <c r="S36" s="257">
        <v>50.3</v>
      </c>
      <c r="T36" s="258">
        <v>29</v>
      </c>
      <c r="U36" s="247" t="s">
        <v>40</v>
      </c>
      <c r="V36" s="259">
        <v>72.900000000000006</v>
      </c>
      <c r="W36" s="278">
        <v>29</v>
      </c>
      <c r="X36" s="245" t="s">
        <v>47</v>
      </c>
      <c r="Y36" s="257">
        <v>47.6</v>
      </c>
      <c r="Z36" s="281"/>
      <c r="AA36" s="245" t="s">
        <v>79</v>
      </c>
      <c r="AB36" s="257">
        <v>51.9</v>
      </c>
      <c r="AC36" s="258">
        <v>29</v>
      </c>
      <c r="AD36" s="245" t="s">
        <v>48</v>
      </c>
      <c r="AE36" s="257">
        <v>52.7</v>
      </c>
      <c r="AF36" s="278">
        <v>29</v>
      </c>
      <c r="AG36" s="245" t="s">
        <v>64</v>
      </c>
      <c r="AH36" s="257">
        <v>53.5</v>
      </c>
      <c r="AI36" s="258">
        <v>29</v>
      </c>
      <c r="AJ36" s="247" t="s">
        <v>47</v>
      </c>
      <c r="AK36" s="260">
        <v>64.900000000000006</v>
      </c>
      <c r="AL36" s="243"/>
      <c r="AM36" s="261">
        <v>29</v>
      </c>
      <c r="AN36" s="245" t="s">
        <v>43</v>
      </c>
      <c r="AO36" s="262">
        <v>11.3</v>
      </c>
      <c r="AP36" s="241"/>
      <c r="AQ36" s="588">
        <v>29</v>
      </c>
      <c r="AR36" s="585" t="s">
        <v>79</v>
      </c>
      <c r="AS36" s="604">
        <v>1.6353002386121034</v>
      </c>
      <c r="AT36" s="605">
        <v>99.640287769784166</v>
      </c>
      <c r="AU36" s="606">
        <v>98.004987531172063</v>
      </c>
      <c r="AV36" s="241"/>
      <c r="AW36" s="277"/>
      <c r="AX36" s="245" t="s">
        <v>84</v>
      </c>
      <c r="AY36" s="260">
        <v>5.5</v>
      </c>
      <c r="AZ36" s="240"/>
      <c r="BA36" s="268">
        <v>29</v>
      </c>
      <c r="BB36" s="251" t="s">
        <v>48</v>
      </c>
      <c r="BC36" s="264">
        <v>52.1</v>
      </c>
      <c r="BD36" s="265">
        <v>29</v>
      </c>
      <c r="BE36" s="251" t="s">
        <v>68</v>
      </c>
      <c r="BF36" s="266">
        <v>71.7</v>
      </c>
      <c r="BG36" s="265">
        <v>29</v>
      </c>
      <c r="BH36" s="253" t="s">
        <v>53</v>
      </c>
      <c r="BI36" s="267">
        <v>84.5</v>
      </c>
      <c r="BK36" s="263">
        <v>29</v>
      </c>
      <c r="BL36" s="251" t="s">
        <v>60</v>
      </c>
      <c r="BM36" s="266">
        <v>47.3</v>
      </c>
      <c r="BN36" s="265">
        <v>29</v>
      </c>
      <c r="BO36" s="253" t="s">
        <v>73</v>
      </c>
      <c r="BP36" s="267">
        <v>34.5</v>
      </c>
      <c r="BQ36" s="240"/>
      <c r="BR36" s="263">
        <v>29</v>
      </c>
      <c r="BS36" s="251" t="s">
        <v>71</v>
      </c>
      <c r="BT36" s="264">
        <v>52</v>
      </c>
      <c r="BU36" s="265">
        <v>29</v>
      </c>
      <c r="BV36" s="251" t="s">
        <v>59</v>
      </c>
      <c r="BW36" s="266">
        <v>51.5</v>
      </c>
      <c r="BX36" s="265">
        <v>29</v>
      </c>
      <c r="BY36" s="253" t="s">
        <v>81</v>
      </c>
      <c r="BZ36" s="264">
        <v>60.3</v>
      </c>
      <c r="CA36" s="271">
        <v>29</v>
      </c>
      <c r="CB36" s="251" t="s">
        <v>50</v>
      </c>
      <c r="CC36" s="266">
        <v>3.6</v>
      </c>
      <c r="CD36" s="265">
        <v>29</v>
      </c>
      <c r="CE36" s="253" t="s">
        <v>40</v>
      </c>
      <c r="CF36" s="264">
        <v>11.6</v>
      </c>
      <c r="CG36" s="265">
        <v>29</v>
      </c>
      <c r="CH36" s="251" t="s">
        <v>78</v>
      </c>
      <c r="CI36" s="269">
        <v>28.799999999999997</v>
      </c>
      <c r="CJ36" s="275"/>
      <c r="CK36" s="253" t="s">
        <v>50</v>
      </c>
      <c r="CL36" s="270">
        <v>24.599999999999994</v>
      </c>
      <c r="CM36" s="265">
        <v>29</v>
      </c>
      <c r="CN36" s="251" t="s">
        <v>78</v>
      </c>
      <c r="CO36" s="269">
        <v>14.400000000000006</v>
      </c>
      <c r="CP36" s="265">
        <v>29</v>
      </c>
      <c r="CQ36" s="253" t="s">
        <v>64</v>
      </c>
      <c r="CR36" s="270">
        <v>24.1</v>
      </c>
      <c r="CS36" s="265">
        <v>29</v>
      </c>
      <c r="CT36" s="251" t="s">
        <v>63</v>
      </c>
      <c r="CU36" s="269">
        <v>31.1</v>
      </c>
      <c r="CV36" s="265">
        <v>29</v>
      </c>
      <c r="CW36" s="253" t="s">
        <v>51</v>
      </c>
      <c r="CX36" s="272">
        <v>25.1</v>
      </c>
      <c r="CY36" s="240"/>
      <c r="CZ36" s="268">
        <v>29</v>
      </c>
      <c r="DA36" s="251" t="s">
        <v>52</v>
      </c>
      <c r="DB36" s="266">
        <v>73.2</v>
      </c>
      <c r="DC36" s="271">
        <v>29</v>
      </c>
      <c r="DD36" s="253" t="s">
        <v>43</v>
      </c>
      <c r="DE36" s="267">
        <v>36.799999999999997</v>
      </c>
      <c r="DF36" s="240"/>
      <c r="DG36" s="263">
        <v>29</v>
      </c>
      <c r="DH36" s="251" t="s">
        <v>55</v>
      </c>
      <c r="DI36" s="264">
        <v>61.8</v>
      </c>
      <c r="DJ36" s="265">
        <v>29</v>
      </c>
      <c r="DK36" s="253" t="s">
        <v>59</v>
      </c>
      <c r="DL36" s="266">
        <v>6.1</v>
      </c>
      <c r="DM36" s="619">
        <v>29</v>
      </c>
      <c r="DN36" s="615" t="s">
        <v>51</v>
      </c>
      <c r="DO36" s="618">
        <v>19.5</v>
      </c>
      <c r="DP36" s="242"/>
      <c r="DQ36" s="263">
        <v>29</v>
      </c>
      <c r="DR36" s="251" t="s">
        <v>40</v>
      </c>
      <c r="DS36" s="267">
        <v>20.2</v>
      </c>
      <c r="DT36" s="242"/>
      <c r="DU36" s="263">
        <v>29</v>
      </c>
      <c r="DV36" s="251" t="s">
        <v>85</v>
      </c>
      <c r="DW36" s="269">
        <v>78.400000000000006</v>
      </c>
      <c r="DX36" s="273">
        <v>29</v>
      </c>
      <c r="DY36" s="251" t="s">
        <v>43</v>
      </c>
      <c r="DZ36" s="264">
        <v>47</v>
      </c>
      <c r="EA36" s="271">
        <v>29</v>
      </c>
      <c r="EB36" s="253" t="s">
        <v>49</v>
      </c>
      <c r="EC36" s="267">
        <v>15</v>
      </c>
    </row>
    <row r="37" spans="2:133" ht="20.100000000000001" customHeight="1">
      <c r="B37" s="588">
        <v>30</v>
      </c>
      <c r="C37" s="585" t="s">
        <v>74</v>
      </c>
      <c r="D37" s="589">
        <v>55</v>
      </c>
      <c r="E37" s="592"/>
      <c r="F37" s="585" t="s">
        <v>86</v>
      </c>
      <c r="G37" s="589">
        <v>41.2</v>
      </c>
      <c r="H37" s="593"/>
      <c r="I37" s="585" t="s">
        <v>66</v>
      </c>
      <c r="J37" s="589">
        <v>54.6</v>
      </c>
      <c r="K37" s="591">
        <v>30</v>
      </c>
      <c r="L37" s="587" t="s">
        <v>60</v>
      </c>
      <c r="M37" s="589">
        <v>61.5</v>
      </c>
      <c r="N37" s="258">
        <v>30</v>
      </c>
      <c r="O37" s="247" t="s">
        <v>75</v>
      </c>
      <c r="P37" s="259">
        <v>50.7</v>
      </c>
      <c r="Q37" s="258">
        <v>30</v>
      </c>
      <c r="R37" s="245" t="s">
        <v>53</v>
      </c>
      <c r="S37" s="257">
        <v>50.1</v>
      </c>
      <c r="T37" s="258">
        <v>30</v>
      </c>
      <c r="U37" s="247" t="s">
        <v>80</v>
      </c>
      <c r="V37" s="259">
        <v>72.7</v>
      </c>
      <c r="W37" s="280"/>
      <c r="X37" s="245" t="s">
        <v>82</v>
      </c>
      <c r="Y37" s="257">
        <v>47.6</v>
      </c>
      <c r="Z37" s="278">
        <v>30</v>
      </c>
      <c r="AA37" s="245" t="s">
        <v>74</v>
      </c>
      <c r="AB37" s="257">
        <v>51.8</v>
      </c>
      <c r="AC37" s="278">
        <v>30</v>
      </c>
      <c r="AD37" s="245" t="s">
        <v>47</v>
      </c>
      <c r="AE37" s="257">
        <v>52.6</v>
      </c>
      <c r="AF37" s="280"/>
      <c r="AG37" s="245" t="s">
        <v>79</v>
      </c>
      <c r="AH37" s="257">
        <v>53.5</v>
      </c>
      <c r="AI37" s="278">
        <v>30</v>
      </c>
      <c r="AJ37" s="247" t="s">
        <v>63</v>
      </c>
      <c r="AK37" s="260">
        <v>64.7</v>
      </c>
      <c r="AL37" s="243"/>
      <c r="AM37" s="276">
        <v>30</v>
      </c>
      <c r="AN37" s="245" t="s">
        <v>49</v>
      </c>
      <c r="AO37" s="262">
        <v>11.1</v>
      </c>
      <c r="AP37" s="241"/>
      <c r="AQ37" s="588">
        <v>30</v>
      </c>
      <c r="AR37" s="585" t="s">
        <v>54</v>
      </c>
      <c r="AS37" s="604">
        <v>1.6518954412529752</v>
      </c>
      <c r="AT37" s="605">
        <v>97.661870503597115</v>
      </c>
      <c r="AU37" s="606">
        <v>96.009975062344139</v>
      </c>
      <c r="AV37" s="241"/>
      <c r="AW37" s="276">
        <v>30</v>
      </c>
      <c r="AX37" s="245" t="s">
        <v>49</v>
      </c>
      <c r="AY37" s="260">
        <v>5.4</v>
      </c>
      <c r="AZ37" s="240"/>
      <c r="BA37" s="274"/>
      <c r="BB37" s="251" t="s">
        <v>78</v>
      </c>
      <c r="BC37" s="264">
        <v>52.1</v>
      </c>
      <c r="BD37" s="265">
        <v>30</v>
      </c>
      <c r="BE37" s="251" t="s">
        <v>53</v>
      </c>
      <c r="BF37" s="266">
        <v>71.599999999999994</v>
      </c>
      <c r="BG37" s="265">
        <v>30</v>
      </c>
      <c r="BH37" s="253" t="s">
        <v>54</v>
      </c>
      <c r="BI37" s="267">
        <v>84.1</v>
      </c>
      <c r="BK37" s="263">
        <v>30</v>
      </c>
      <c r="BL37" s="251" t="s">
        <v>62</v>
      </c>
      <c r="BM37" s="266">
        <v>47.1</v>
      </c>
      <c r="BN37" s="265">
        <v>30</v>
      </c>
      <c r="BO37" s="253" t="s">
        <v>81</v>
      </c>
      <c r="BP37" s="267">
        <v>34.4</v>
      </c>
      <c r="BQ37" s="240"/>
      <c r="BR37" s="268">
        <v>30</v>
      </c>
      <c r="BS37" s="251" t="s">
        <v>69</v>
      </c>
      <c r="BT37" s="264">
        <v>51.8</v>
      </c>
      <c r="BU37" s="265">
        <v>30</v>
      </c>
      <c r="BV37" s="251" t="s">
        <v>46</v>
      </c>
      <c r="BW37" s="266">
        <v>50.6</v>
      </c>
      <c r="BX37" s="265">
        <v>30</v>
      </c>
      <c r="BY37" s="253" t="s">
        <v>61</v>
      </c>
      <c r="BZ37" s="264">
        <v>60.2</v>
      </c>
      <c r="CA37" s="282"/>
      <c r="CB37" s="251" t="s">
        <v>51</v>
      </c>
      <c r="CC37" s="266">
        <v>3.6</v>
      </c>
      <c r="CD37" s="265">
        <v>30</v>
      </c>
      <c r="CE37" s="253" t="s">
        <v>79</v>
      </c>
      <c r="CF37" s="264">
        <v>11.3</v>
      </c>
      <c r="CG37" s="265">
        <v>30</v>
      </c>
      <c r="CH37" s="251" t="s">
        <v>70</v>
      </c>
      <c r="CI37" s="269">
        <v>28.599999999999994</v>
      </c>
      <c r="CJ37" s="265">
        <v>30</v>
      </c>
      <c r="CK37" s="253" t="s">
        <v>55</v>
      </c>
      <c r="CL37" s="270">
        <v>24.5</v>
      </c>
      <c r="CM37" s="265">
        <v>30</v>
      </c>
      <c r="CN37" s="251" t="s">
        <v>79</v>
      </c>
      <c r="CO37" s="269">
        <v>14.200000000000003</v>
      </c>
      <c r="CP37" s="265">
        <v>30</v>
      </c>
      <c r="CQ37" s="253" t="s">
        <v>67</v>
      </c>
      <c r="CR37" s="270">
        <v>24</v>
      </c>
      <c r="CS37" s="265">
        <v>30</v>
      </c>
      <c r="CT37" s="251" t="s">
        <v>84</v>
      </c>
      <c r="CU37" s="269">
        <v>31</v>
      </c>
      <c r="CV37" s="271">
        <v>30</v>
      </c>
      <c r="CW37" s="253" t="s">
        <v>41</v>
      </c>
      <c r="CX37" s="272">
        <v>25</v>
      </c>
      <c r="CY37" s="240"/>
      <c r="CZ37" s="274"/>
      <c r="DA37" s="251" t="s">
        <v>70</v>
      </c>
      <c r="DB37" s="266">
        <v>73.2</v>
      </c>
      <c r="DC37" s="275"/>
      <c r="DD37" s="253" t="s">
        <v>75</v>
      </c>
      <c r="DE37" s="267">
        <v>36.799999999999997</v>
      </c>
      <c r="DF37" s="240"/>
      <c r="DG37" s="263">
        <v>30</v>
      </c>
      <c r="DH37" s="251" t="s">
        <v>66</v>
      </c>
      <c r="DI37" s="264">
        <v>61.7</v>
      </c>
      <c r="DJ37" s="271">
        <v>30</v>
      </c>
      <c r="DK37" s="253" t="s">
        <v>41</v>
      </c>
      <c r="DL37" s="266">
        <v>5.9</v>
      </c>
      <c r="DM37" s="620"/>
      <c r="DN37" s="615" t="s">
        <v>62</v>
      </c>
      <c r="DO37" s="618">
        <v>19.5</v>
      </c>
      <c r="DP37" s="242"/>
      <c r="DQ37" s="263">
        <v>30</v>
      </c>
      <c r="DR37" s="251" t="s">
        <v>69</v>
      </c>
      <c r="DS37" s="267">
        <v>20.100000000000001</v>
      </c>
      <c r="DT37" s="242"/>
      <c r="DU37" s="263">
        <v>30</v>
      </c>
      <c r="DV37" s="251" t="s">
        <v>77</v>
      </c>
      <c r="DW37" s="269">
        <v>78.3</v>
      </c>
      <c r="DX37" s="273">
        <v>30</v>
      </c>
      <c r="DY37" s="251" t="s">
        <v>65</v>
      </c>
      <c r="DZ37" s="264">
        <v>46.8</v>
      </c>
      <c r="EA37" s="282"/>
      <c r="EB37" s="253" t="s">
        <v>53</v>
      </c>
      <c r="EC37" s="267">
        <v>15</v>
      </c>
    </row>
    <row r="38" spans="2:133" ht="20.100000000000001" customHeight="1">
      <c r="B38" s="588">
        <v>31</v>
      </c>
      <c r="C38" s="585" t="s">
        <v>42</v>
      </c>
      <c r="D38" s="589">
        <v>54.9</v>
      </c>
      <c r="E38" s="591">
        <v>31</v>
      </c>
      <c r="F38" s="585" t="s">
        <v>40</v>
      </c>
      <c r="G38" s="589">
        <v>40.799999999999997</v>
      </c>
      <c r="H38" s="592"/>
      <c r="I38" s="585" t="s">
        <v>78</v>
      </c>
      <c r="J38" s="589">
        <v>54.6</v>
      </c>
      <c r="K38" s="592"/>
      <c r="L38" s="587" t="s">
        <v>83</v>
      </c>
      <c r="M38" s="589">
        <v>61.5</v>
      </c>
      <c r="N38" s="258">
        <v>31</v>
      </c>
      <c r="O38" s="247" t="s">
        <v>76</v>
      </c>
      <c r="P38" s="259">
        <v>50.3</v>
      </c>
      <c r="Q38" s="258">
        <v>31</v>
      </c>
      <c r="R38" s="245" t="s">
        <v>52</v>
      </c>
      <c r="S38" s="257">
        <v>49.9</v>
      </c>
      <c r="T38" s="258">
        <v>31</v>
      </c>
      <c r="U38" s="247" t="s">
        <v>57</v>
      </c>
      <c r="V38" s="259">
        <v>72.599999999999994</v>
      </c>
      <c r="W38" s="281"/>
      <c r="X38" s="245" t="s">
        <v>83</v>
      </c>
      <c r="Y38" s="257">
        <v>47.6</v>
      </c>
      <c r="Z38" s="281"/>
      <c r="AA38" s="245" t="s">
        <v>75</v>
      </c>
      <c r="AB38" s="257">
        <v>51.8</v>
      </c>
      <c r="AC38" s="281"/>
      <c r="AD38" s="245" t="s">
        <v>66</v>
      </c>
      <c r="AE38" s="257">
        <v>52.6</v>
      </c>
      <c r="AF38" s="281"/>
      <c r="AG38" s="245" t="s">
        <v>83</v>
      </c>
      <c r="AH38" s="257">
        <v>53.5</v>
      </c>
      <c r="AI38" s="281"/>
      <c r="AJ38" s="247" t="s">
        <v>84</v>
      </c>
      <c r="AK38" s="260">
        <v>64.7</v>
      </c>
      <c r="AL38" s="243"/>
      <c r="AM38" s="277"/>
      <c r="AN38" s="245" t="s">
        <v>84</v>
      </c>
      <c r="AO38" s="262">
        <v>11.1</v>
      </c>
      <c r="AP38" s="241"/>
      <c r="AQ38" s="588">
        <v>31</v>
      </c>
      <c r="AR38" s="585" t="s">
        <v>57</v>
      </c>
      <c r="AS38" s="604">
        <v>1.7819659484382555</v>
      </c>
      <c r="AT38" s="605">
        <v>103.77697841726618</v>
      </c>
      <c r="AU38" s="606">
        <v>101.99501246882792</v>
      </c>
      <c r="AV38" s="241"/>
      <c r="AW38" s="277"/>
      <c r="AX38" s="245" t="s">
        <v>74</v>
      </c>
      <c r="AY38" s="260">
        <v>5.4</v>
      </c>
      <c r="AZ38" s="240"/>
      <c r="BA38" s="268">
        <v>31</v>
      </c>
      <c r="BB38" s="251" t="s">
        <v>56</v>
      </c>
      <c r="BC38" s="264">
        <v>51.8</v>
      </c>
      <c r="BD38" s="265">
        <v>31</v>
      </c>
      <c r="BE38" s="251" t="s">
        <v>52</v>
      </c>
      <c r="BF38" s="266">
        <v>71.5</v>
      </c>
      <c r="BG38" s="265">
        <v>31</v>
      </c>
      <c r="BH38" s="253" t="s">
        <v>66</v>
      </c>
      <c r="BI38" s="267">
        <v>83.9</v>
      </c>
      <c r="BK38" s="263">
        <v>31</v>
      </c>
      <c r="BL38" s="251" t="s">
        <v>80</v>
      </c>
      <c r="BM38" s="266">
        <v>46.6</v>
      </c>
      <c r="BN38" s="265">
        <v>31</v>
      </c>
      <c r="BO38" s="253" t="s">
        <v>61</v>
      </c>
      <c r="BP38" s="267">
        <v>34.299999999999997</v>
      </c>
      <c r="BQ38" s="240"/>
      <c r="BR38" s="274"/>
      <c r="BS38" s="251" t="s">
        <v>74</v>
      </c>
      <c r="BT38" s="264">
        <v>51.8</v>
      </c>
      <c r="BU38" s="271">
        <v>31</v>
      </c>
      <c r="BV38" s="251" t="s">
        <v>71</v>
      </c>
      <c r="BW38" s="266">
        <v>50</v>
      </c>
      <c r="BX38" s="265">
        <v>31</v>
      </c>
      <c r="BY38" s="253" t="s">
        <v>47</v>
      </c>
      <c r="BZ38" s="264">
        <v>60</v>
      </c>
      <c r="CA38" s="275"/>
      <c r="CB38" s="251" t="s">
        <v>74</v>
      </c>
      <c r="CC38" s="266">
        <v>3.6</v>
      </c>
      <c r="CD38" s="265">
        <v>31</v>
      </c>
      <c r="CE38" s="253" t="s">
        <v>53</v>
      </c>
      <c r="CF38" s="264">
        <v>11</v>
      </c>
      <c r="CG38" s="265">
        <v>31</v>
      </c>
      <c r="CH38" s="251" t="s">
        <v>43</v>
      </c>
      <c r="CI38" s="269">
        <v>28.400000000000006</v>
      </c>
      <c r="CJ38" s="265">
        <v>31</v>
      </c>
      <c r="CK38" s="253" t="s">
        <v>41</v>
      </c>
      <c r="CL38" s="270">
        <v>24.299999999999997</v>
      </c>
      <c r="CM38" s="265">
        <v>31</v>
      </c>
      <c r="CN38" s="251" t="s">
        <v>58</v>
      </c>
      <c r="CO38" s="269">
        <v>14</v>
      </c>
      <c r="CP38" s="265">
        <v>31</v>
      </c>
      <c r="CQ38" s="253" t="s">
        <v>44</v>
      </c>
      <c r="CR38" s="270">
        <v>23.5</v>
      </c>
      <c r="CS38" s="271">
        <v>31</v>
      </c>
      <c r="CT38" s="251" t="s">
        <v>45</v>
      </c>
      <c r="CU38" s="269">
        <v>30.9</v>
      </c>
      <c r="CV38" s="275"/>
      <c r="CW38" s="253" t="s">
        <v>42</v>
      </c>
      <c r="CX38" s="272">
        <v>25</v>
      </c>
      <c r="CY38" s="240"/>
      <c r="CZ38" s="263">
        <v>31</v>
      </c>
      <c r="DA38" s="251" t="s">
        <v>67</v>
      </c>
      <c r="DB38" s="266">
        <v>72.8</v>
      </c>
      <c r="DC38" s="265">
        <v>31</v>
      </c>
      <c r="DD38" s="253" t="s">
        <v>77</v>
      </c>
      <c r="DE38" s="267">
        <v>36.6</v>
      </c>
      <c r="DF38" s="240"/>
      <c r="DG38" s="268">
        <v>31</v>
      </c>
      <c r="DH38" s="251" t="s">
        <v>46</v>
      </c>
      <c r="DI38" s="264">
        <v>61.6</v>
      </c>
      <c r="DJ38" s="275"/>
      <c r="DK38" s="253" t="s">
        <v>72</v>
      </c>
      <c r="DL38" s="266">
        <v>5.9</v>
      </c>
      <c r="DM38" s="617">
        <v>31</v>
      </c>
      <c r="DN38" s="615" t="s">
        <v>80</v>
      </c>
      <c r="DO38" s="618">
        <v>19.3</v>
      </c>
      <c r="DP38" s="242"/>
      <c r="DQ38" s="263">
        <v>31</v>
      </c>
      <c r="DR38" s="251" t="s">
        <v>60</v>
      </c>
      <c r="DS38" s="267">
        <v>20</v>
      </c>
      <c r="DT38" s="242"/>
      <c r="DU38" s="263">
        <v>31</v>
      </c>
      <c r="DV38" s="251" t="s">
        <v>54</v>
      </c>
      <c r="DW38" s="269">
        <v>78</v>
      </c>
      <c r="DX38" s="271">
        <v>31</v>
      </c>
      <c r="DY38" s="251" t="s">
        <v>50</v>
      </c>
      <c r="DZ38" s="264">
        <v>46.4</v>
      </c>
      <c r="EA38" s="282"/>
      <c r="EB38" s="253" t="s">
        <v>79</v>
      </c>
      <c r="EC38" s="267">
        <v>15</v>
      </c>
    </row>
    <row r="39" spans="2:133" ht="20.100000000000001" customHeight="1">
      <c r="B39" s="588">
        <v>32</v>
      </c>
      <c r="C39" s="585" t="s">
        <v>56</v>
      </c>
      <c r="D39" s="589">
        <v>54.8</v>
      </c>
      <c r="E39" s="592"/>
      <c r="F39" s="585" t="s">
        <v>54</v>
      </c>
      <c r="G39" s="589">
        <v>40.799999999999997</v>
      </c>
      <c r="H39" s="590">
        <v>32</v>
      </c>
      <c r="I39" s="585" t="s">
        <v>69</v>
      </c>
      <c r="J39" s="589">
        <v>54.5</v>
      </c>
      <c r="K39" s="591">
        <v>32</v>
      </c>
      <c r="L39" s="587" t="s">
        <v>54</v>
      </c>
      <c r="M39" s="589">
        <v>61.4</v>
      </c>
      <c r="N39" s="258">
        <v>32</v>
      </c>
      <c r="O39" s="247" t="s">
        <v>43</v>
      </c>
      <c r="P39" s="259">
        <v>49.9</v>
      </c>
      <c r="Q39" s="258">
        <v>32</v>
      </c>
      <c r="R39" s="245" t="s">
        <v>55</v>
      </c>
      <c r="S39" s="257">
        <v>49.8</v>
      </c>
      <c r="T39" s="278">
        <v>32</v>
      </c>
      <c r="U39" s="247" t="s">
        <v>50</v>
      </c>
      <c r="V39" s="259">
        <v>72.400000000000006</v>
      </c>
      <c r="W39" s="258">
        <v>32</v>
      </c>
      <c r="X39" s="245" t="s">
        <v>49</v>
      </c>
      <c r="Y39" s="257">
        <v>47.5</v>
      </c>
      <c r="Z39" s="258">
        <v>32</v>
      </c>
      <c r="AA39" s="245" t="s">
        <v>43</v>
      </c>
      <c r="AB39" s="257">
        <v>51.7</v>
      </c>
      <c r="AC39" s="278">
        <v>32</v>
      </c>
      <c r="AD39" s="245" t="s">
        <v>49</v>
      </c>
      <c r="AE39" s="257">
        <v>52.4</v>
      </c>
      <c r="AF39" s="258">
        <v>32</v>
      </c>
      <c r="AG39" s="245" t="s">
        <v>51</v>
      </c>
      <c r="AH39" s="257">
        <v>53.2</v>
      </c>
      <c r="AI39" s="258">
        <v>32</v>
      </c>
      <c r="AJ39" s="247" t="s">
        <v>48</v>
      </c>
      <c r="AK39" s="260">
        <v>64.5</v>
      </c>
      <c r="AL39" s="243"/>
      <c r="AM39" s="276">
        <v>32</v>
      </c>
      <c r="AN39" s="245" t="s">
        <v>77</v>
      </c>
      <c r="AO39" s="262">
        <v>10.9</v>
      </c>
      <c r="AP39" s="241"/>
      <c r="AQ39" s="588">
        <v>32</v>
      </c>
      <c r="AR39" s="585" t="s">
        <v>78</v>
      </c>
      <c r="AS39" s="604">
        <v>2.0358276969446933</v>
      </c>
      <c r="AT39" s="605">
        <v>100.53956834532374</v>
      </c>
      <c r="AU39" s="606">
        <v>98.503740648379051</v>
      </c>
      <c r="AV39" s="241"/>
      <c r="AW39" s="276">
        <v>32</v>
      </c>
      <c r="AX39" s="245" t="s">
        <v>75</v>
      </c>
      <c r="AY39" s="260">
        <v>5.3</v>
      </c>
      <c r="AZ39" s="240"/>
      <c r="BA39" s="279"/>
      <c r="BB39" s="251" t="s">
        <v>58</v>
      </c>
      <c r="BC39" s="264">
        <v>51.8</v>
      </c>
      <c r="BD39" s="271">
        <v>32</v>
      </c>
      <c r="BE39" s="251" t="s">
        <v>45</v>
      </c>
      <c r="BF39" s="266">
        <v>71.400000000000006</v>
      </c>
      <c r="BG39" s="265">
        <v>32</v>
      </c>
      <c r="BH39" s="253" t="s">
        <v>41</v>
      </c>
      <c r="BI39" s="267">
        <v>83.8</v>
      </c>
      <c r="BK39" s="268">
        <v>32</v>
      </c>
      <c r="BL39" s="251" t="s">
        <v>43</v>
      </c>
      <c r="BM39" s="266">
        <v>45.9</v>
      </c>
      <c r="BN39" s="265">
        <v>32</v>
      </c>
      <c r="BO39" s="253" t="s">
        <v>86</v>
      </c>
      <c r="BP39" s="267">
        <v>34</v>
      </c>
      <c r="BQ39" s="240"/>
      <c r="BR39" s="263">
        <v>32</v>
      </c>
      <c r="BS39" s="251" t="s">
        <v>63</v>
      </c>
      <c r="BT39" s="264">
        <v>51.7</v>
      </c>
      <c r="BU39" s="282"/>
      <c r="BV39" s="251" t="s">
        <v>76</v>
      </c>
      <c r="BW39" s="266">
        <v>50</v>
      </c>
      <c r="BX39" s="265">
        <v>32</v>
      </c>
      <c r="BY39" s="253" t="s">
        <v>83</v>
      </c>
      <c r="BZ39" s="264">
        <v>59.3</v>
      </c>
      <c r="CA39" s="271">
        <v>32</v>
      </c>
      <c r="CB39" s="251" t="s">
        <v>60</v>
      </c>
      <c r="CC39" s="266">
        <v>3.5</v>
      </c>
      <c r="CD39" s="271">
        <v>32</v>
      </c>
      <c r="CE39" s="253" t="s">
        <v>51</v>
      </c>
      <c r="CF39" s="264">
        <v>10.8</v>
      </c>
      <c r="CG39" s="265">
        <v>32</v>
      </c>
      <c r="CH39" s="251" t="s">
        <v>84</v>
      </c>
      <c r="CI39" s="269">
        <v>28.099999999999994</v>
      </c>
      <c r="CJ39" s="271">
        <v>32</v>
      </c>
      <c r="CK39" s="253" t="s">
        <v>54</v>
      </c>
      <c r="CL39" s="270">
        <v>23.099999999999994</v>
      </c>
      <c r="CM39" s="265">
        <v>32</v>
      </c>
      <c r="CN39" s="251" t="s">
        <v>49</v>
      </c>
      <c r="CO39" s="269">
        <v>13.5</v>
      </c>
      <c r="CP39" s="271">
        <v>32</v>
      </c>
      <c r="CQ39" s="253" t="s">
        <v>53</v>
      </c>
      <c r="CR39" s="270">
        <v>23.4</v>
      </c>
      <c r="CS39" s="282"/>
      <c r="CT39" s="251" t="s">
        <v>50</v>
      </c>
      <c r="CU39" s="269">
        <v>30.9</v>
      </c>
      <c r="CV39" s="265">
        <v>32</v>
      </c>
      <c r="CW39" s="253" t="s">
        <v>63</v>
      </c>
      <c r="CX39" s="272">
        <v>24.5</v>
      </c>
      <c r="CY39" s="240"/>
      <c r="CZ39" s="263">
        <v>32</v>
      </c>
      <c r="DA39" s="251" t="s">
        <v>61</v>
      </c>
      <c r="DB39" s="266">
        <v>72.7</v>
      </c>
      <c r="DC39" s="265">
        <v>32</v>
      </c>
      <c r="DD39" s="253" t="s">
        <v>64</v>
      </c>
      <c r="DE39" s="267">
        <v>36.4</v>
      </c>
      <c r="DF39" s="240"/>
      <c r="DG39" s="274"/>
      <c r="DH39" s="251" t="s">
        <v>78</v>
      </c>
      <c r="DI39" s="264">
        <v>61.6</v>
      </c>
      <c r="DJ39" s="271">
        <v>32</v>
      </c>
      <c r="DK39" s="253" t="s">
        <v>54</v>
      </c>
      <c r="DL39" s="266">
        <v>5.7</v>
      </c>
      <c r="DM39" s="619">
        <v>32</v>
      </c>
      <c r="DN39" s="615" t="s">
        <v>52</v>
      </c>
      <c r="DO39" s="618">
        <v>18.899999999999999</v>
      </c>
      <c r="DP39" s="242"/>
      <c r="DQ39" s="263">
        <v>32</v>
      </c>
      <c r="DR39" s="251" t="s">
        <v>80</v>
      </c>
      <c r="DS39" s="267">
        <v>19.899999999999999</v>
      </c>
      <c r="DT39" s="242"/>
      <c r="DU39" s="263">
        <v>32</v>
      </c>
      <c r="DV39" s="251" t="s">
        <v>53</v>
      </c>
      <c r="DW39" s="269">
        <v>77.900000000000006</v>
      </c>
      <c r="DX39" s="275"/>
      <c r="DY39" s="251" t="s">
        <v>77</v>
      </c>
      <c r="DZ39" s="264">
        <v>46.4</v>
      </c>
      <c r="EA39" s="275"/>
      <c r="EB39" s="253" t="s">
        <v>81</v>
      </c>
      <c r="EC39" s="267">
        <v>15</v>
      </c>
    </row>
    <row r="40" spans="2:133" ht="20.100000000000001" customHeight="1">
      <c r="B40" s="588">
        <v>33</v>
      </c>
      <c r="C40" s="585" t="s">
        <v>71</v>
      </c>
      <c r="D40" s="589">
        <v>54.7</v>
      </c>
      <c r="E40" s="591">
        <v>33</v>
      </c>
      <c r="F40" s="585" t="s">
        <v>45</v>
      </c>
      <c r="G40" s="589">
        <v>40.5</v>
      </c>
      <c r="H40" s="590">
        <v>33</v>
      </c>
      <c r="I40" s="585" t="s">
        <v>56</v>
      </c>
      <c r="J40" s="589">
        <v>54.2</v>
      </c>
      <c r="K40" s="593"/>
      <c r="L40" s="587" t="s">
        <v>58</v>
      </c>
      <c r="M40" s="589">
        <v>61.4</v>
      </c>
      <c r="N40" s="258">
        <v>33</v>
      </c>
      <c r="O40" s="247" t="s">
        <v>47</v>
      </c>
      <c r="P40" s="259">
        <v>49.8</v>
      </c>
      <c r="Q40" s="258">
        <v>33</v>
      </c>
      <c r="R40" s="245" t="s">
        <v>43</v>
      </c>
      <c r="S40" s="257">
        <v>49.5</v>
      </c>
      <c r="T40" s="280"/>
      <c r="U40" s="247" t="s">
        <v>52</v>
      </c>
      <c r="V40" s="259">
        <v>72.400000000000006</v>
      </c>
      <c r="W40" s="258">
        <v>33</v>
      </c>
      <c r="X40" s="245" t="s">
        <v>48</v>
      </c>
      <c r="Y40" s="257">
        <v>47.2</v>
      </c>
      <c r="Z40" s="258">
        <v>33</v>
      </c>
      <c r="AA40" s="245" t="s">
        <v>73</v>
      </c>
      <c r="AB40" s="257">
        <v>51.6</v>
      </c>
      <c r="AC40" s="281"/>
      <c r="AD40" s="245" t="s">
        <v>55</v>
      </c>
      <c r="AE40" s="257">
        <v>52.4</v>
      </c>
      <c r="AF40" s="258">
        <v>33</v>
      </c>
      <c r="AG40" s="245" t="s">
        <v>74</v>
      </c>
      <c r="AH40" s="257">
        <v>53.1</v>
      </c>
      <c r="AI40" s="258">
        <v>33</v>
      </c>
      <c r="AJ40" s="247" t="s">
        <v>40</v>
      </c>
      <c r="AK40" s="260">
        <v>64.099999999999994</v>
      </c>
      <c r="AL40" s="243"/>
      <c r="AM40" s="277"/>
      <c r="AN40" s="245" t="s">
        <v>79</v>
      </c>
      <c r="AO40" s="262">
        <v>10.9</v>
      </c>
      <c r="AP40" s="241"/>
      <c r="AQ40" s="588">
        <v>33</v>
      </c>
      <c r="AR40" s="585" t="s">
        <v>59</v>
      </c>
      <c r="AS40" s="604">
        <v>2.2399038375284732</v>
      </c>
      <c r="AT40" s="605">
        <v>103.23741007194245</v>
      </c>
      <c r="AU40" s="606">
        <v>100.99750623441398</v>
      </c>
      <c r="AV40" s="241"/>
      <c r="AW40" s="283"/>
      <c r="AX40" s="245" t="s">
        <v>76</v>
      </c>
      <c r="AY40" s="260">
        <v>5.3</v>
      </c>
      <c r="AZ40" s="240"/>
      <c r="BA40" s="274"/>
      <c r="BB40" s="251" t="s">
        <v>79</v>
      </c>
      <c r="BC40" s="264">
        <v>51.8</v>
      </c>
      <c r="BD40" s="282"/>
      <c r="BE40" s="251" t="s">
        <v>50</v>
      </c>
      <c r="BF40" s="266">
        <v>71.400000000000006</v>
      </c>
      <c r="BG40" s="271">
        <v>33</v>
      </c>
      <c r="BH40" s="253" t="s">
        <v>49</v>
      </c>
      <c r="BI40" s="267">
        <v>83.7</v>
      </c>
      <c r="BK40" s="274"/>
      <c r="BL40" s="251" t="s">
        <v>52</v>
      </c>
      <c r="BM40" s="266">
        <v>45.9</v>
      </c>
      <c r="BN40" s="271">
        <v>33</v>
      </c>
      <c r="BO40" s="253" t="s">
        <v>45</v>
      </c>
      <c r="BP40" s="267">
        <v>33.6</v>
      </c>
      <c r="BQ40" s="240"/>
      <c r="BR40" s="268">
        <v>33</v>
      </c>
      <c r="BS40" s="251" t="s">
        <v>55</v>
      </c>
      <c r="BT40" s="264">
        <v>51.3</v>
      </c>
      <c r="BU40" s="275"/>
      <c r="BV40" s="251" t="s">
        <v>82</v>
      </c>
      <c r="BW40" s="266">
        <v>50</v>
      </c>
      <c r="BX40" s="265">
        <v>33</v>
      </c>
      <c r="BY40" s="253" t="s">
        <v>66</v>
      </c>
      <c r="BZ40" s="264">
        <v>58.9</v>
      </c>
      <c r="CA40" s="282"/>
      <c r="CB40" s="251" t="s">
        <v>72</v>
      </c>
      <c r="CC40" s="266">
        <v>3.5</v>
      </c>
      <c r="CD40" s="275"/>
      <c r="CE40" s="253" t="s">
        <v>52</v>
      </c>
      <c r="CF40" s="264">
        <v>10.8</v>
      </c>
      <c r="CG40" s="271">
        <v>33</v>
      </c>
      <c r="CH40" s="251" t="s">
        <v>79</v>
      </c>
      <c r="CI40" s="269">
        <v>27.200000000000003</v>
      </c>
      <c r="CJ40" s="275"/>
      <c r="CK40" s="253" t="s">
        <v>81</v>
      </c>
      <c r="CL40" s="270">
        <v>23.099999999999994</v>
      </c>
      <c r="CM40" s="271">
        <v>33</v>
      </c>
      <c r="CN40" s="251" t="s">
        <v>54</v>
      </c>
      <c r="CO40" s="269">
        <v>13.299999999999997</v>
      </c>
      <c r="CP40" s="282"/>
      <c r="CQ40" s="253" t="s">
        <v>54</v>
      </c>
      <c r="CR40" s="270">
        <v>23.4</v>
      </c>
      <c r="CS40" s="282"/>
      <c r="CT40" s="251" t="s">
        <v>69</v>
      </c>
      <c r="CU40" s="269">
        <v>30.9</v>
      </c>
      <c r="CV40" s="265">
        <v>33</v>
      </c>
      <c r="CW40" s="253" t="s">
        <v>47</v>
      </c>
      <c r="CX40" s="272">
        <v>23.1</v>
      </c>
      <c r="CY40" s="240"/>
      <c r="CZ40" s="268">
        <v>33</v>
      </c>
      <c r="DA40" s="251" t="s">
        <v>77</v>
      </c>
      <c r="DB40" s="266">
        <v>72.5</v>
      </c>
      <c r="DC40" s="265">
        <v>33</v>
      </c>
      <c r="DD40" s="253" t="s">
        <v>60</v>
      </c>
      <c r="DE40" s="267">
        <v>36</v>
      </c>
      <c r="DF40" s="240"/>
      <c r="DG40" s="263">
        <v>33</v>
      </c>
      <c r="DH40" s="251" t="s">
        <v>56</v>
      </c>
      <c r="DI40" s="264">
        <v>61.5</v>
      </c>
      <c r="DJ40" s="275"/>
      <c r="DK40" s="253" t="s">
        <v>66</v>
      </c>
      <c r="DL40" s="266">
        <v>5.7</v>
      </c>
      <c r="DM40" s="620"/>
      <c r="DN40" s="615" t="s">
        <v>55</v>
      </c>
      <c r="DO40" s="618">
        <v>18.899999999999999</v>
      </c>
      <c r="DP40" s="242"/>
      <c r="DQ40" s="263">
        <v>33</v>
      </c>
      <c r="DR40" s="251" t="s">
        <v>55</v>
      </c>
      <c r="DS40" s="267">
        <v>19.8</v>
      </c>
      <c r="DT40" s="242"/>
      <c r="DU40" s="263">
        <v>33</v>
      </c>
      <c r="DV40" s="251" t="s">
        <v>55</v>
      </c>
      <c r="DW40" s="269">
        <v>77.8</v>
      </c>
      <c r="DX40" s="273">
        <v>33</v>
      </c>
      <c r="DY40" s="251" t="s">
        <v>67</v>
      </c>
      <c r="DZ40" s="264">
        <v>46.3</v>
      </c>
      <c r="EA40" s="265">
        <v>33</v>
      </c>
      <c r="EB40" s="253" t="s">
        <v>51</v>
      </c>
      <c r="EC40" s="267">
        <v>14.6</v>
      </c>
    </row>
    <row r="41" spans="2:133" ht="20.100000000000001" customHeight="1">
      <c r="B41" s="588">
        <v>34</v>
      </c>
      <c r="C41" s="585" t="s">
        <v>40</v>
      </c>
      <c r="D41" s="589">
        <v>54.6</v>
      </c>
      <c r="E41" s="592"/>
      <c r="F41" s="585" t="s">
        <v>46</v>
      </c>
      <c r="G41" s="589">
        <v>40.5</v>
      </c>
      <c r="H41" s="590">
        <v>34</v>
      </c>
      <c r="I41" s="585" t="s">
        <v>77</v>
      </c>
      <c r="J41" s="589">
        <v>54.1</v>
      </c>
      <c r="K41" s="592"/>
      <c r="L41" s="587" t="s">
        <v>74</v>
      </c>
      <c r="M41" s="589">
        <v>61.4</v>
      </c>
      <c r="N41" s="258">
        <v>34</v>
      </c>
      <c r="O41" s="247" t="s">
        <v>51</v>
      </c>
      <c r="P41" s="259">
        <v>49.5</v>
      </c>
      <c r="Q41" s="258">
        <v>34</v>
      </c>
      <c r="R41" s="245" t="s">
        <v>79</v>
      </c>
      <c r="S41" s="257">
        <v>49.1</v>
      </c>
      <c r="T41" s="281"/>
      <c r="U41" s="247" t="s">
        <v>78</v>
      </c>
      <c r="V41" s="259">
        <v>72.400000000000006</v>
      </c>
      <c r="W41" s="258">
        <v>34</v>
      </c>
      <c r="X41" s="245" t="s">
        <v>80</v>
      </c>
      <c r="Y41" s="257">
        <v>47.1</v>
      </c>
      <c r="Z41" s="258">
        <v>34</v>
      </c>
      <c r="AA41" s="245" t="s">
        <v>52</v>
      </c>
      <c r="AB41" s="257">
        <v>51.4</v>
      </c>
      <c r="AC41" s="258">
        <v>34</v>
      </c>
      <c r="AD41" s="245" t="s">
        <v>77</v>
      </c>
      <c r="AE41" s="257">
        <v>52.3</v>
      </c>
      <c r="AF41" s="258">
        <v>34</v>
      </c>
      <c r="AG41" s="245" t="s">
        <v>55</v>
      </c>
      <c r="AH41" s="257">
        <v>53</v>
      </c>
      <c r="AI41" s="258">
        <v>34</v>
      </c>
      <c r="AJ41" s="247" t="s">
        <v>43</v>
      </c>
      <c r="AK41" s="260">
        <v>63.9</v>
      </c>
      <c r="AL41" s="243"/>
      <c r="AM41" s="276">
        <v>34</v>
      </c>
      <c r="AN41" s="245" t="s">
        <v>44</v>
      </c>
      <c r="AO41" s="262">
        <v>10.8</v>
      </c>
      <c r="AP41" s="241"/>
      <c r="AQ41" s="594">
        <v>34</v>
      </c>
      <c r="AR41" s="585" t="s">
        <v>61</v>
      </c>
      <c r="AS41" s="604">
        <v>2.3094242810240786</v>
      </c>
      <c r="AT41" s="605">
        <v>103.05755395683454</v>
      </c>
      <c r="AU41" s="606">
        <v>100.74812967581046</v>
      </c>
      <c r="AV41" s="241"/>
      <c r="AW41" s="277"/>
      <c r="AX41" s="245" t="s">
        <v>79</v>
      </c>
      <c r="AY41" s="260">
        <v>5.3</v>
      </c>
      <c r="AZ41" s="240"/>
      <c r="BA41" s="268">
        <v>34</v>
      </c>
      <c r="BB41" s="251" t="s">
        <v>49</v>
      </c>
      <c r="BC41" s="264">
        <v>51.6</v>
      </c>
      <c r="BD41" s="275"/>
      <c r="BE41" s="251" t="s">
        <v>66</v>
      </c>
      <c r="BF41" s="266">
        <v>71.400000000000006</v>
      </c>
      <c r="BG41" s="275"/>
      <c r="BH41" s="253" t="s">
        <v>63</v>
      </c>
      <c r="BI41" s="267">
        <v>83.7</v>
      </c>
      <c r="BK41" s="263">
        <v>34</v>
      </c>
      <c r="BL41" s="251" t="s">
        <v>66</v>
      </c>
      <c r="BM41" s="266">
        <v>45.7</v>
      </c>
      <c r="BN41" s="282"/>
      <c r="BO41" s="253" t="s">
        <v>66</v>
      </c>
      <c r="BP41" s="267">
        <v>33.6</v>
      </c>
      <c r="BQ41" s="240"/>
      <c r="BR41" s="279"/>
      <c r="BS41" s="251" t="s">
        <v>61</v>
      </c>
      <c r="BT41" s="264">
        <v>51.3</v>
      </c>
      <c r="BU41" s="265">
        <v>34</v>
      </c>
      <c r="BV41" s="251" t="s">
        <v>73</v>
      </c>
      <c r="BW41" s="266">
        <v>49.2</v>
      </c>
      <c r="BX41" s="265">
        <v>34</v>
      </c>
      <c r="BY41" s="253" t="s">
        <v>69</v>
      </c>
      <c r="BZ41" s="264">
        <v>58.8</v>
      </c>
      <c r="CA41" s="275"/>
      <c r="CB41" s="251" t="s">
        <v>79</v>
      </c>
      <c r="CC41" s="266">
        <v>3.5</v>
      </c>
      <c r="CD41" s="265">
        <v>34</v>
      </c>
      <c r="CE41" s="253" t="s">
        <v>66</v>
      </c>
      <c r="CF41" s="264">
        <v>10.6</v>
      </c>
      <c r="CG41" s="275"/>
      <c r="CH41" s="251" t="s">
        <v>85</v>
      </c>
      <c r="CI41" s="269">
        <v>27.200000000000003</v>
      </c>
      <c r="CJ41" s="265">
        <v>34</v>
      </c>
      <c r="CK41" s="253" t="s">
        <v>79</v>
      </c>
      <c r="CL41" s="270">
        <v>23</v>
      </c>
      <c r="CM41" s="275"/>
      <c r="CN41" s="251" t="s">
        <v>85</v>
      </c>
      <c r="CO41" s="269">
        <v>13.299999999999997</v>
      </c>
      <c r="CP41" s="275"/>
      <c r="CQ41" s="253" t="s">
        <v>81</v>
      </c>
      <c r="CR41" s="270">
        <v>23.4</v>
      </c>
      <c r="CS41" s="265">
        <v>34</v>
      </c>
      <c r="CT41" s="251" t="s">
        <v>68</v>
      </c>
      <c r="CU41" s="269">
        <v>30.7</v>
      </c>
      <c r="CV41" s="271">
        <v>34</v>
      </c>
      <c r="CW41" s="253" t="s">
        <v>59</v>
      </c>
      <c r="CX41" s="272">
        <v>23</v>
      </c>
      <c r="CY41" s="240"/>
      <c r="CZ41" s="274"/>
      <c r="DA41" s="251" t="s">
        <v>81</v>
      </c>
      <c r="DB41" s="266">
        <v>72.5</v>
      </c>
      <c r="DC41" s="271">
        <v>34</v>
      </c>
      <c r="DD41" s="253" t="s">
        <v>67</v>
      </c>
      <c r="DE41" s="267">
        <v>35.700000000000003</v>
      </c>
      <c r="DF41" s="240"/>
      <c r="DG41" s="268">
        <v>34</v>
      </c>
      <c r="DH41" s="251" t="s">
        <v>47</v>
      </c>
      <c r="DI41" s="264">
        <v>61.3</v>
      </c>
      <c r="DJ41" s="265">
        <v>34</v>
      </c>
      <c r="DK41" s="253" t="s">
        <v>84</v>
      </c>
      <c r="DL41" s="266">
        <v>5.5</v>
      </c>
      <c r="DM41" s="617">
        <v>34</v>
      </c>
      <c r="DN41" s="615" t="s">
        <v>67</v>
      </c>
      <c r="DO41" s="618">
        <v>18.600000000000001</v>
      </c>
      <c r="DP41" s="242"/>
      <c r="DQ41" s="263">
        <v>34</v>
      </c>
      <c r="DR41" s="251" t="s">
        <v>43</v>
      </c>
      <c r="DS41" s="267">
        <v>19.3</v>
      </c>
      <c r="DT41" s="242"/>
      <c r="DU41" s="263">
        <v>34</v>
      </c>
      <c r="DV41" s="251" t="s">
        <v>60</v>
      </c>
      <c r="DW41" s="269">
        <v>77.5</v>
      </c>
      <c r="DX41" s="273">
        <v>34</v>
      </c>
      <c r="DY41" s="251" t="s">
        <v>68</v>
      </c>
      <c r="DZ41" s="264">
        <v>46</v>
      </c>
      <c r="EA41" s="271">
        <v>34</v>
      </c>
      <c r="EB41" s="253" t="s">
        <v>46</v>
      </c>
      <c r="EC41" s="267">
        <v>14.4</v>
      </c>
    </row>
    <row r="42" spans="2:133" ht="20.100000000000001" customHeight="1">
      <c r="B42" s="588">
        <v>35</v>
      </c>
      <c r="C42" s="585" t="s">
        <v>55</v>
      </c>
      <c r="D42" s="589">
        <v>54.5</v>
      </c>
      <c r="E42" s="590">
        <v>35</v>
      </c>
      <c r="F42" s="585" t="s">
        <v>49</v>
      </c>
      <c r="G42" s="589">
        <v>40.1</v>
      </c>
      <c r="H42" s="591">
        <v>35</v>
      </c>
      <c r="I42" s="585" t="s">
        <v>40</v>
      </c>
      <c r="J42" s="589">
        <v>54</v>
      </c>
      <c r="K42" s="590">
        <v>35</v>
      </c>
      <c r="L42" s="587" t="s">
        <v>46</v>
      </c>
      <c r="M42" s="589">
        <v>60.9</v>
      </c>
      <c r="N42" s="258">
        <v>35</v>
      </c>
      <c r="O42" s="247" t="s">
        <v>53</v>
      </c>
      <c r="P42" s="259">
        <v>49.1</v>
      </c>
      <c r="Q42" s="258">
        <v>35</v>
      </c>
      <c r="R42" s="245" t="s">
        <v>40</v>
      </c>
      <c r="S42" s="257">
        <v>48.6</v>
      </c>
      <c r="T42" s="258">
        <v>35</v>
      </c>
      <c r="U42" s="247" t="s">
        <v>55</v>
      </c>
      <c r="V42" s="259">
        <v>72.3</v>
      </c>
      <c r="W42" s="258">
        <v>35</v>
      </c>
      <c r="X42" s="245" t="s">
        <v>79</v>
      </c>
      <c r="Y42" s="257">
        <v>46.6</v>
      </c>
      <c r="Z42" s="258">
        <v>35</v>
      </c>
      <c r="AA42" s="245" t="s">
        <v>44</v>
      </c>
      <c r="AB42" s="257">
        <v>51.3</v>
      </c>
      <c r="AC42" s="258">
        <v>35</v>
      </c>
      <c r="AD42" s="245" t="s">
        <v>54</v>
      </c>
      <c r="AE42" s="257">
        <v>52.1</v>
      </c>
      <c r="AF42" s="258">
        <v>35</v>
      </c>
      <c r="AG42" s="245" t="s">
        <v>80</v>
      </c>
      <c r="AH42" s="257">
        <v>52.4</v>
      </c>
      <c r="AI42" s="278">
        <v>35</v>
      </c>
      <c r="AJ42" s="247" t="s">
        <v>55</v>
      </c>
      <c r="AK42" s="260">
        <v>63.7</v>
      </c>
      <c r="AL42" s="243"/>
      <c r="AM42" s="277"/>
      <c r="AN42" s="245" t="s">
        <v>46</v>
      </c>
      <c r="AO42" s="262">
        <v>10.8</v>
      </c>
      <c r="AP42" s="241"/>
      <c r="AQ42" s="596"/>
      <c r="AR42" s="585" t="s">
        <v>43</v>
      </c>
      <c r="AS42" s="604">
        <v>2.3183946608299522</v>
      </c>
      <c r="AT42" s="605">
        <v>96.582733812949641</v>
      </c>
      <c r="AU42" s="606">
        <v>94.264339152119689</v>
      </c>
      <c r="AV42" s="241"/>
      <c r="AW42" s="276">
        <v>35</v>
      </c>
      <c r="AX42" s="245" t="s">
        <v>67</v>
      </c>
      <c r="AY42" s="260">
        <v>5.2</v>
      </c>
      <c r="AZ42" s="240"/>
      <c r="BA42" s="274"/>
      <c r="BB42" s="251" t="s">
        <v>80</v>
      </c>
      <c r="BC42" s="264">
        <v>51.6</v>
      </c>
      <c r="BD42" s="265">
        <v>35</v>
      </c>
      <c r="BE42" s="251" t="s">
        <v>51</v>
      </c>
      <c r="BF42" s="266">
        <v>71.2</v>
      </c>
      <c r="BG42" s="265">
        <v>35</v>
      </c>
      <c r="BH42" s="253" t="s">
        <v>55</v>
      </c>
      <c r="BI42" s="267">
        <v>83.5</v>
      </c>
      <c r="BK42" s="263">
        <v>35</v>
      </c>
      <c r="BL42" s="251" t="s">
        <v>47</v>
      </c>
      <c r="BM42" s="266">
        <v>45.6</v>
      </c>
      <c r="BN42" s="275"/>
      <c r="BO42" s="253" t="s">
        <v>77</v>
      </c>
      <c r="BP42" s="267">
        <v>33.6</v>
      </c>
      <c r="BQ42" s="240"/>
      <c r="BR42" s="274"/>
      <c r="BS42" s="251" t="s">
        <v>80</v>
      </c>
      <c r="BT42" s="264">
        <v>51.3</v>
      </c>
      <c r="BU42" s="265">
        <v>35</v>
      </c>
      <c r="BV42" s="251" t="s">
        <v>77</v>
      </c>
      <c r="BW42" s="266">
        <v>48.5</v>
      </c>
      <c r="BX42" s="265">
        <v>35</v>
      </c>
      <c r="BY42" s="253" t="s">
        <v>44</v>
      </c>
      <c r="BZ42" s="264">
        <v>58.5</v>
      </c>
      <c r="CA42" s="271">
        <v>35</v>
      </c>
      <c r="CB42" s="251" t="s">
        <v>47</v>
      </c>
      <c r="CC42" s="266">
        <v>3.4</v>
      </c>
      <c r="CD42" s="265">
        <v>35</v>
      </c>
      <c r="CE42" s="253" t="s">
        <v>68</v>
      </c>
      <c r="CF42" s="264">
        <v>10.5</v>
      </c>
      <c r="CG42" s="265">
        <v>35</v>
      </c>
      <c r="CH42" s="251" t="s">
        <v>46</v>
      </c>
      <c r="CI42" s="269">
        <v>26.299999999999997</v>
      </c>
      <c r="CJ42" s="265">
        <v>35</v>
      </c>
      <c r="CK42" s="253" t="s">
        <v>85</v>
      </c>
      <c r="CL42" s="270">
        <v>22.799999999999997</v>
      </c>
      <c r="CM42" s="265">
        <v>35</v>
      </c>
      <c r="CN42" s="251" t="s">
        <v>41</v>
      </c>
      <c r="CO42" s="269">
        <v>13.200000000000003</v>
      </c>
      <c r="CP42" s="271">
        <v>35</v>
      </c>
      <c r="CQ42" s="253" t="s">
        <v>50</v>
      </c>
      <c r="CR42" s="270">
        <v>23</v>
      </c>
      <c r="CS42" s="265">
        <v>35</v>
      </c>
      <c r="CT42" s="251" t="s">
        <v>40</v>
      </c>
      <c r="CU42" s="269">
        <v>30.2</v>
      </c>
      <c r="CV42" s="275"/>
      <c r="CW42" s="253" t="s">
        <v>60</v>
      </c>
      <c r="CX42" s="272">
        <v>23</v>
      </c>
      <c r="CY42" s="240"/>
      <c r="CZ42" s="263">
        <v>35</v>
      </c>
      <c r="DA42" s="251" t="s">
        <v>40</v>
      </c>
      <c r="DB42" s="266">
        <v>72.400000000000006</v>
      </c>
      <c r="DC42" s="275"/>
      <c r="DD42" s="253" t="s">
        <v>83</v>
      </c>
      <c r="DE42" s="267">
        <v>35.700000000000003</v>
      </c>
      <c r="DF42" s="240"/>
      <c r="DG42" s="274"/>
      <c r="DH42" s="251" t="s">
        <v>64</v>
      </c>
      <c r="DI42" s="264">
        <v>61.3</v>
      </c>
      <c r="DJ42" s="271">
        <v>35</v>
      </c>
      <c r="DK42" s="253" t="s">
        <v>45</v>
      </c>
      <c r="DL42" s="266">
        <v>5.4</v>
      </c>
      <c r="DM42" s="619">
        <v>35</v>
      </c>
      <c r="DN42" s="615" t="s">
        <v>47</v>
      </c>
      <c r="DO42" s="618">
        <v>18.399999999999999</v>
      </c>
      <c r="DP42" s="242"/>
      <c r="DQ42" s="263">
        <v>35</v>
      </c>
      <c r="DR42" s="251" t="s">
        <v>78</v>
      </c>
      <c r="DS42" s="267">
        <v>19.2</v>
      </c>
      <c r="DT42" s="242"/>
      <c r="DU42" s="263">
        <v>35</v>
      </c>
      <c r="DV42" s="251" t="s">
        <v>61</v>
      </c>
      <c r="DW42" s="269">
        <v>77.400000000000006</v>
      </c>
      <c r="DX42" s="273">
        <v>35</v>
      </c>
      <c r="DY42" s="251" t="s">
        <v>60</v>
      </c>
      <c r="DZ42" s="264">
        <v>45.8</v>
      </c>
      <c r="EA42" s="275"/>
      <c r="EB42" s="253" t="s">
        <v>61</v>
      </c>
      <c r="EC42" s="267">
        <v>14.4</v>
      </c>
    </row>
    <row r="43" spans="2:133" ht="20.100000000000001" customHeight="1">
      <c r="B43" s="588">
        <v>36</v>
      </c>
      <c r="C43" s="585" t="s">
        <v>77</v>
      </c>
      <c r="D43" s="589">
        <v>54.4</v>
      </c>
      <c r="E43" s="591">
        <v>36</v>
      </c>
      <c r="F43" s="585" t="s">
        <v>42</v>
      </c>
      <c r="G43" s="589">
        <v>39.799999999999997</v>
      </c>
      <c r="H43" s="592"/>
      <c r="I43" s="585" t="s">
        <v>70</v>
      </c>
      <c r="J43" s="589">
        <v>54</v>
      </c>
      <c r="K43" s="590">
        <v>36</v>
      </c>
      <c r="L43" s="587" t="s">
        <v>69</v>
      </c>
      <c r="M43" s="589">
        <v>60.5</v>
      </c>
      <c r="N43" s="258">
        <v>36</v>
      </c>
      <c r="O43" s="247" t="s">
        <v>74</v>
      </c>
      <c r="P43" s="259">
        <v>48.9</v>
      </c>
      <c r="Q43" s="258">
        <v>36</v>
      </c>
      <c r="R43" s="245" t="s">
        <v>48</v>
      </c>
      <c r="S43" s="257">
        <v>48.5</v>
      </c>
      <c r="T43" s="278">
        <v>36</v>
      </c>
      <c r="U43" s="247" t="s">
        <v>53</v>
      </c>
      <c r="V43" s="259">
        <v>72.099999999999994</v>
      </c>
      <c r="W43" s="258">
        <v>36</v>
      </c>
      <c r="X43" s="245" t="s">
        <v>70</v>
      </c>
      <c r="Y43" s="257">
        <v>46.4</v>
      </c>
      <c r="Z43" s="258">
        <v>36</v>
      </c>
      <c r="AA43" s="245" t="s">
        <v>56</v>
      </c>
      <c r="AB43" s="257">
        <v>51.2</v>
      </c>
      <c r="AC43" s="258">
        <v>36</v>
      </c>
      <c r="AD43" s="245" t="s">
        <v>40</v>
      </c>
      <c r="AE43" s="257">
        <v>51.3</v>
      </c>
      <c r="AF43" s="258">
        <v>36</v>
      </c>
      <c r="AG43" s="245" t="s">
        <v>42</v>
      </c>
      <c r="AH43" s="257">
        <v>52.3</v>
      </c>
      <c r="AI43" s="281"/>
      <c r="AJ43" s="247" t="s">
        <v>69</v>
      </c>
      <c r="AK43" s="260">
        <v>63.7</v>
      </c>
      <c r="AL43" s="243"/>
      <c r="AM43" s="276">
        <v>36</v>
      </c>
      <c r="AN43" s="245" t="s">
        <v>40</v>
      </c>
      <c r="AO43" s="262">
        <v>10.4</v>
      </c>
      <c r="AP43" s="241"/>
      <c r="AQ43" s="588">
        <v>36</v>
      </c>
      <c r="AR43" s="585" t="s">
        <v>64</v>
      </c>
      <c r="AS43" s="604">
        <v>2.3668347117817063</v>
      </c>
      <c r="AT43" s="605">
        <v>101.61870503597122</v>
      </c>
      <c r="AU43" s="606">
        <v>99.251870324189511</v>
      </c>
      <c r="AV43" s="241"/>
      <c r="AW43" s="277"/>
      <c r="AX43" s="245" t="s">
        <v>69</v>
      </c>
      <c r="AY43" s="260">
        <v>5.2</v>
      </c>
      <c r="AZ43" s="240"/>
      <c r="BA43" s="263">
        <v>36</v>
      </c>
      <c r="BB43" s="251" t="s">
        <v>81</v>
      </c>
      <c r="BC43" s="264">
        <v>51.3</v>
      </c>
      <c r="BD43" s="265">
        <v>36</v>
      </c>
      <c r="BE43" s="251" t="s">
        <v>48</v>
      </c>
      <c r="BF43" s="266">
        <v>71</v>
      </c>
      <c r="BG43" s="265">
        <v>36</v>
      </c>
      <c r="BH43" s="253" t="s">
        <v>52</v>
      </c>
      <c r="BI43" s="267">
        <v>83.4</v>
      </c>
      <c r="BK43" s="263">
        <v>36</v>
      </c>
      <c r="BL43" s="251" t="s">
        <v>63</v>
      </c>
      <c r="BM43" s="266">
        <v>45.5</v>
      </c>
      <c r="BN43" s="265">
        <v>36</v>
      </c>
      <c r="BO43" s="253" t="s">
        <v>56</v>
      </c>
      <c r="BP43" s="267">
        <v>33.299999999999997</v>
      </c>
      <c r="BQ43" s="240"/>
      <c r="BR43" s="263">
        <v>36</v>
      </c>
      <c r="BS43" s="251" t="s">
        <v>41</v>
      </c>
      <c r="BT43" s="264">
        <v>50.8</v>
      </c>
      <c r="BU43" s="265">
        <v>36</v>
      </c>
      <c r="BV43" s="251" t="s">
        <v>41</v>
      </c>
      <c r="BW43" s="266">
        <v>48.2</v>
      </c>
      <c r="BX43" s="265">
        <v>36</v>
      </c>
      <c r="BY43" s="253" t="s">
        <v>54</v>
      </c>
      <c r="BZ43" s="264">
        <v>58</v>
      </c>
      <c r="CA43" s="282"/>
      <c r="CB43" s="251" t="s">
        <v>59</v>
      </c>
      <c r="CC43" s="266">
        <v>3.4</v>
      </c>
      <c r="CD43" s="265">
        <v>36</v>
      </c>
      <c r="CE43" s="253" t="s">
        <v>45</v>
      </c>
      <c r="CF43" s="264">
        <v>10.3</v>
      </c>
      <c r="CG43" s="265">
        <v>36</v>
      </c>
      <c r="CH43" s="251" t="s">
        <v>82</v>
      </c>
      <c r="CI43" s="269">
        <v>24.299999999999997</v>
      </c>
      <c r="CJ43" s="265">
        <v>36</v>
      </c>
      <c r="CK43" s="253" t="s">
        <v>59</v>
      </c>
      <c r="CL43" s="270">
        <v>22.400000000000006</v>
      </c>
      <c r="CM43" s="265">
        <v>36</v>
      </c>
      <c r="CN43" s="251" t="s">
        <v>46</v>
      </c>
      <c r="CO43" s="269">
        <v>13.099999999999994</v>
      </c>
      <c r="CP43" s="282"/>
      <c r="CQ43" s="253" t="s">
        <v>72</v>
      </c>
      <c r="CR43" s="270">
        <v>23</v>
      </c>
      <c r="CS43" s="265">
        <v>36</v>
      </c>
      <c r="CT43" s="251" t="s">
        <v>53</v>
      </c>
      <c r="CU43" s="269">
        <v>30</v>
      </c>
      <c r="CV43" s="265">
        <v>36</v>
      </c>
      <c r="CW43" s="253" t="s">
        <v>43</v>
      </c>
      <c r="CX43" s="272">
        <v>22.8</v>
      </c>
      <c r="CY43" s="240"/>
      <c r="CZ43" s="263">
        <v>36</v>
      </c>
      <c r="DA43" s="251" t="s">
        <v>55</v>
      </c>
      <c r="DB43" s="266">
        <v>72.2</v>
      </c>
      <c r="DC43" s="271">
        <v>36</v>
      </c>
      <c r="DD43" s="253" t="s">
        <v>52</v>
      </c>
      <c r="DE43" s="267">
        <v>35.6</v>
      </c>
      <c r="DF43" s="240"/>
      <c r="DG43" s="263">
        <v>36</v>
      </c>
      <c r="DH43" s="251" t="s">
        <v>54</v>
      </c>
      <c r="DI43" s="264">
        <v>61</v>
      </c>
      <c r="DJ43" s="275"/>
      <c r="DK43" s="253" t="s">
        <v>86</v>
      </c>
      <c r="DL43" s="266">
        <v>5.4</v>
      </c>
      <c r="DM43" s="620"/>
      <c r="DN43" s="615" t="s">
        <v>86</v>
      </c>
      <c r="DO43" s="618">
        <v>18.399999999999999</v>
      </c>
      <c r="DP43" s="242"/>
      <c r="DQ43" s="263">
        <v>36</v>
      </c>
      <c r="DR43" s="251" t="s">
        <v>83</v>
      </c>
      <c r="DS43" s="267">
        <v>19.100000000000001</v>
      </c>
      <c r="DT43" s="242"/>
      <c r="DU43" s="263">
        <v>36</v>
      </c>
      <c r="DV43" s="251" t="s">
        <v>48</v>
      </c>
      <c r="DW43" s="269">
        <v>77.2</v>
      </c>
      <c r="DX43" s="273">
        <v>36</v>
      </c>
      <c r="DY43" s="251" t="s">
        <v>59</v>
      </c>
      <c r="DZ43" s="264">
        <v>45.5</v>
      </c>
      <c r="EA43" s="265">
        <v>36</v>
      </c>
      <c r="EB43" s="253" t="s">
        <v>40</v>
      </c>
      <c r="EC43" s="267">
        <v>14.2</v>
      </c>
    </row>
    <row r="44" spans="2:133" ht="20.100000000000001" customHeight="1">
      <c r="B44" s="588">
        <v>37</v>
      </c>
      <c r="C44" s="585" t="s">
        <v>54</v>
      </c>
      <c r="D44" s="589">
        <v>54.3</v>
      </c>
      <c r="E44" s="592"/>
      <c r="F44" s="585" t="s">
        <v>76</v>
      </c>
      <c r="G44" s="589">
        <v>39.799999999999997</v>
      </c>
      <c r="H44" s="590">
        <v>37</v>
      </c>
      <c r="I44" s="585" t="s">
        <v>54</v>
      </c>
      <c r="J44" s="589">
        <v>53.4</v>
      </c>
      <c r="K44" s="590">
        <v>37</v>
      </c>
      <c r="L44" s="587" t="s">
        <v>72</v>
      </c>
      <c r="M44" s="589">
        <v>60.3</v>
      </c>
      <c r="N44" s="258">
        <v>37</v>
      </c>
      <c r="O44" s="247" t="s">
        <v>66</v>
      </c>
      <c r="P44" s="259">
        <v>48.7</v>
      </c>
      <c r="Q44" s="258">
        <v>37</v>
      </c>
      <c r="R44" s="245" t="s">
        <v>74</v>
      </c>
      <c r="S44" s="257">
        <v>48.4</v>
      </c>
      <c r="T44" s="281"/>
      <c r="U44" s="247" t="s">
        <v>62</v>
      </c>
      <c r="V44" s="259">
        <v>72.099999999999994</v>
      </c>
      <c r="W44" s="258">
        <v>37</v>
      </c>
      <c r="X44" s="245" t="s">
        <v>40</v>
      </c>
      <c r="Y44" s="257">
        <v>46</v>
      </c>
      <c r="Z44" s="258">
        <v>37</v>
      </c>
      <c r="AA44" s="245" t="s">
        <v>41</v>
      </c>
      <c r="AB44" s="257">
        <v>50.6</v>
      </c>
      <c r="AC44" s="258">
        <v>37</v>
      </c>
      <c r="AD44" s="245" t="s">
        <v>71</v>
      </c>
      <c r="AE44" s="257">
        <v>50.6</v>
      </c>
      <c r="AF44" s="258">
        <v>37</v>
      </c>
      <c r="AG44" s="245" t="s">
        <v>54</v>
      </c>
      <c r="AH44" s="257">
        <v>52.1</v>
      </c>
      <c r="AI44" s="258">
        <v>37</v>
      </c>
      <c r="AJ44" s="247" t="s">
        <v>56</v>
      </c>
      <c r="AK44" s="260">
        <v>63.6</v>
      </c>
      <c r="AL44" s="243"/>
      <c r="AM44" s="277"/>
      <c r="AN44" s="245" t="s">
        <v>62</v>
      </c>
      <c r="AO44" s="262">
        <v>10.4</v>
      </c>
      <c r="AP44" s="241"/>
      <c r="AQ44" s="588">
        <v>37</v>
      </c>
      <c r="AR44" s="585" t="s">
        <v>55</v>
      </c>
      <c r="AS44" s="604">
        <v>2.7597373472792697</v>
      </c>
      <c r="AT44" s="605">
        <v>98.021582733812949</v>
      </c>
      <c r="AU44" s="606">
        <v>95.261845386533679</v>
      </c>
      <c r="AV44" s="241"/>
      <c r="AW44" s="276">
        <v>37</v>
      </c>
      <c r="AX44" s="245" t="s">
        <v>40</v>
      </c>
      <c r="AY44" s="260">
        <v>5.0999999999999996</v>
      </c>
      <c r="AZ44" s="240"/>
      <c r="BA44" s="263">
        <v>37</v>
      </c>
      <c r="BB44" s="251" t="s">
        <v>71</v>
      </c>
      <c r="BC44" s="264">
        <v>51.1</v>
      </c>
      <c r="BD44" s="265">
        <v>37</v>
      </c>
      <c r="BE44" s="251" t="s">
        <v>83</v>
      </c>
      <c r="BF44" s="266">
        <v>70.400000000000006</v>
      </c>
      <c r="BG44" s="265">
        <v>37</v>
      </c>
      <c r="BH44" s="253" t="s">
        <v>85</v>
      </c>
      <c r="BI44" s="267">
        <v>83.3</v>
      </c>
      <c r="BK44" s="263">
        <v>37</v>
      </c>
      <c r="BL44" s="251" t="s">
        <v>48</v>
      </c>
      <c r="BM44" s="266">
        <v>45.4</v>
      </c>
      <c r="BN44" s="271">
        <v>37</v>
      </c>
      <c r="BO44" s="253" t="s">
        <v>59</v>
      </c>
      <c r="BP44" s="267">
        <v>33.200000000000003</v>
      </c>
      <c r="BQ44" s="240"/>
      <c r="BR44" s="263">
        <v>37</v>
      </c>
      <c r="BS44" s="251" t="s">
        <v>83</v>
      </c>
      <c r="BT44" s="264">
        <v>49.7</v>
      </c>
      <c r="BU44" s="265">
        <v>37</v>
      </c>
      <c r="BV44" s="251" t="s">
        <v>68</v>
      </c>
      <c r="BW44" s="266">
        <v>48.1</v>
      </c>
      <c r="BX44" s="265">
        <v>37</v>
      </c>
      <c r="BY44" s="253" t="s">
        <v>86</v>
      </c>
      <c r="BZ44" s="264">
        <v>57.7</v>
      </c>
      <c r="CA44" s="275"/>
      <c r="CB44" s="251" t="s">
        <v>63</v>
      </c>
      <c r="CC44" s="266">
        <v>3.4</v>
      </c>
      <c r="CD44" s="271">
        <v>37</v>
      </c>
      <c r="CE44" s="253" t="s">
        <v>46</v>
      </c>
      <c r="CF44" s="264">
        <v>10.1</v>
      </c>
      <c r="CG44" s="265">
        <v>37</v>
      </c>
      <c r="CH44" s="251" t="s">
        <v>54</v>
      </c>
      <c r="CI44" s="269">
        <v>24.200000000000003</v>
      </c>
      <c r="CJ44" s="265">
        <v>37</v>
      </c>
      <c r="CK44" s="253" t="s">
        <v>40</v>
      </c>
      <c r="CL44" s="270">
        <v>21.799999999999997</v>
      </c>
      <c r="CM44" s="265">
        <v>37</v>
      </c>
      <c r="CN44" s="251" t="s">
        <v>44</v>
      </c>
      <c r="CO44" s="269">
        <v>12.700000000000003</v>
      </c>
      <c r="CP44" s="275"/>
      <c r="CQ44" s="253" t="s">
        <v>77</v>
      </c>
      <c r="CR44" s="270">
        <v>23</v>
      </c>
      <c r="CS44" s="265">
        <v>37</v>
      </c>
      <c r="CT44" s="251" t="s">
        <v>52</v>
      </c>
      <c r="CU44" s="269">
        <v>29</v>
      </c>
      <c r="CV44" s="265">
        <v>37</v>
      </c>
      <c r="CW44" s="253" t="s">
        <v>84</v>
      </c>
      <c r="CX44" s="272">
        <v>22.7</v>
      </c>
      <c r="CY44" s="240"/>
      <c r="CZ44" s="263">
        <v>37</v>
      </c>
      <c r="DA44" s="251" t="s">
        <v>69</v>
      </c>
      <c r="DB44" s="266">
        <v>71.599999999999994</v>
      </c>
      <c r="DC44" s="275"/>
      <c r="DD44" s="253" t="s">
        <v>66</v>
      </c>
      <c r="DE44" s="267">
        <v>35.6</v>
      </c>
      <c r="DF44" s="240"/>
      <c r="DG44" s="268">
        <v>37</v>
      </c>
      <c r="DH44" s="251" t="s">
        <v>43</v>
      </c>
      <c r="DI44" s="264">
        <v>60.4</v>
      </c>
      <c r="DJ44" s="265">
        <v>37</v>
      </c>
      <c r="DK44" s="253" t="s">
        <v>75</v>
      </c>
      <c r="DL44" s="266">
        <v>5.3</v>
      </c>
      <c r="DM44" s="619">
        <v>37</v>
      </c>
      <c r="DN44" s="615" t="s">
        <v>45</v>
      </c>
      <c r="DO44" s="618">
        <v>18.3</v>
      </c>
      <c r="DP44" s="242"/>
      <c r="DQ44" s="263">
        <v>37</v>
      </c>
      <c r="DR44" s="251" t="s">
        <v>45</v>
      </c>
      <c r="DS44" s="267">
        <v>18.8</v>
      </c>
      <c r="DT44" s="242"/>
      <c r="DU44" s="263">
        <v>37</v>
      </c>
      <c r="DV44" s="251" t="s">
        <v>56</v>
      </c>
      <c r="DW44" s="269">
        <v>77</v>
      </c>
      <c r="DX44" s="273">
        <v>37</v>
      </c>
      <c r="DY44" s="251" t="s">
        <v>52</v>
      </c>
      <c r="DZ44" s="264">
        <v>45.4</v>
      </c>
      <c r="EA44" s="265">
        <v>37</v>
      </c>
      <c r="EB44" s="253" t="s">
        <v>64</v>
      </c>
      <c r="EC44" s="267">
        <v>14.1</v>
      </c>
    </row>
    <row r="45" spans="2:133" ht="20.100000000000001" customHeight="1">
      <c r="B45" s="588">
        <v>38</v>
      </c>
      <c r="C45" s="585" t="s">
        <v>66</v>
      </c>
      <c r="D45" s="589">
        <v>54.1</v>
      </c>
      <c r="E45" s="590">
        <v>38</v>
      </c>
      <c r="F45" s="585" t="s">
        <v>47</v>
      </c>
      <c r="G45" s="589">
        <v>39.700000000000003</v>
      </c>
      <c r="H45" s="591">
        <v>38</v>
      </c>
      <c r="I45" s="585" t="s">
        <v>46</v>
      </c>
      <c r="J45" s="589">
        <v>52.7</v>
      </c>
      <c r="K45" s="590">
        <v>38</v>
      </c>
      <c r="L45" s="587" t="s">
        <v>86</v>
      </c>
      <c r="M45" s="589">
        <v>59.9</v>
      </c>
      <c r="N45" s="258">
        <v>38</v>
      </c>
      <c r="O45" s="247" t="s">
        <v>69</v>
      </c>
      <c r="P45" s="259">
        <v>48.5</v>
      </c>
      <c r="Q45" s="258">
        <v>38</v>
      </c>
      <c r="R45" s="245" t="s">
        <v>81</v>
      </c>
      <c r="S45" s="257">
        <v>47.8</v>
      </c>
      <c r="T45" s="258">
        <v>38</v>
      </c>
      <c r="U45" s="247" t="s">
        <v>67</v>
      </c>
      <c r="V45" s="259">
        <v>72</v>
      </c>
      <c r="W45" s="258">
        <v>38</v>
      </c>
      <c r="X45" s="245" t="s">
        <v>71</v>
      </c>
      <c r="Y45" s="257">
        <v>45.7</v>
      </c>
      <c r="Z45" s="278">
        <v>38</v>
      </c>
      <c r="AA45" s="245" t="s">
        <v>69</v>
      </c>
      <c r="AB45" s="257">
        <v>50.3</v>
      </c>
      <c r="AC45" s="258">
        <v>38</v>
      </c>
      <c r="AD45" s="245" t="s">
        <v>81</v>
      </c>
      <c r="AE45" s="257">
        <v>50.4</v>
      </c>
      <c r="AF45" s="258">
        <v>38</v>
      </c>
      <c r="AG45" s="245" t="s">
        <v>43</v>
      </c>
      <c r="AH45" s="257">
        <v>51.8</v>
      </c>
      <c r="AI45" s="258">
        <v>38</v>
      </c>
      <c r="AJ45" s="247" t="s">
        <v>66</v>
      </c>
      <c r="AK45" s="260">
        <v>63.5</v>
      </c>
      <c r="AL45" s="243"/>
      <c r="AM45" s="261">
        <v>38</v>
      </c>
      <c r="AN45" s="245" t="s">
        <v>48</v>
      </c>
      <c r="AO45" s="262">
        <v>10</v>
      </c>
      <c r="AP45" s="241"/>
      <c r="AQ45" s="588">
        <v>38</v>
      </c>
      <c r="AR45" s="585" t="s">
        <v>42</v>
      </c>
      <c r="AS45" s="604">
        <v>3.2297852491074508</v>
      </c>
      <c r="AT45" s="605">
        <v>98.741007194244602</v>
      </c>
      <c r="AU45" s="606">
        <v>95.511221945137152</v>
      </c>
      <c r="AV45" s="241"/>
      <c r="AW45" s="283"/>
      <c r="AX45" s="245" t="s">
        <v>65</v>
      </c>
      <c r="AY45" s="260">
        <v>5.0999999999999996</v>
      </c>
      <c r="AZ45" s="240"/>
      <c r="BA45" s="263">
        <v>38</v>
      </c>
      <c r="BB45" s="251" t="s">
        <v>55</v>
      </c>
      <c r="BC45" s="264">
        <v>50.9</v>
      </c>
      <c r="BD45" s="265">
        <v>38</v>
      </c>
      <c r="BE45" s="251" t="s">
        <v>81</v>
      </c>
      <c r="BF45" s="266">
        <v>70.3</v>
      </c>
      <c r="BG45" s="265">
        <v>38</v>
      </c>
      <c r="BH45" s="253" t="s">
        <v>79</v>
      </c>
      <c r="BI45" s="267">
        <v>83.1</v>
      </c>
      <c r="BK45" s="263">
        <v>38</v>
      </c>
      <c r="BL45" s="251" t="s">
        <v>54</v>
      </c>
      <c r="BM45" s="266">
        <v>45.1</v>
      </c>
      <c r="BN45" s="275"/>
      <c r="BO45" s="253" t="s">
        <v>79</v>
      </c>
      <c r="BP45" s="267">
        <v>33.200000000000003</v>
      </c>
      <c r="BQ45" s="240"/>
      <c r="BR45" s="263">
        <v>38</v>
      </c>
      <c r="BS45" s="251" t="s">
        <v>78</v>
      </c>
      <c r="BT45" s="264">
        <v>49.5</v>
      </c>
      <c r="BU45" s="265">
        <v>38</v>
      </c>
      <c r="BV45" s="251" t="s">
        <v>42</v>
      </c>
      <c r="BW45" s="266">
        <v>47.8</v>
      </c>
      <c r="BX45" s="265">
        <v>38</v>
      </c>
      <c r="BY45" s="253" t="s">
        <v>48</v>
      </c>
      <c r="BZ45" s="264">
        <v>56.2</v>
      </c>
      <c r="CA45" s="271">
        <v>38</v>
      </c>
      <c r="CB45" s="251" t="s">
        <v>54</v>
      </c>
      <c r="CC45" s="266">
        <v>3.3</v>
      </c>
      <c r="CD45" s="282"/>
      <c r="CE45" s="253" t="s">
        <v>63</v>
      </c>
      <c r="CF45" s="264">
        <v>10.1</v>
      </c>
      <c r="CG45" s="265">
        <v>38</v>
      </c>
      <c r="CH45" s="251" t="s">
        <v>44</v>
      </c>
      <c r="CI45" s="269">
        <v>24.099999999999994</v>
      </c>
      <c r="CJ45" s="265">
        <v>38</v>
      </c>
      <c r="CK45" s="253" t="s">
        <v>83</v>
      </c>
      <c r="CL45" s="270">
        <v>21.700000000000003</v>
      </c>
      <c r="CM45" s="265">
        <v>38</v>
      </c>
      <c r="CN45" s="251" t="s">
        <v>40</v>
      </c>
      <c r="CO45" s="269">
        <v>12.599999999999994</v>
      </c>
      <c r="CP45" s="265">
        <v>38</v>
      </c>
      <c r="CQ45" s="253" t="s">
        <v>40</v>
      </c>
      <c r="CR45" s="270">
        <v>22.3</v>
      </c>
      <c r="CS45" s="265">
        <v>38</v>
      </c>
      <c r="CT45" s="251" t="s">
        <v>74</v>
      </c>
      <c r="CU45" s="269">
        <v>28.8</v>
      </c>
      <c r="CV45" s="265">
        <v>38</v>
      </c>
      <c r="CW45" s="253" t="s">
        <v>52</v>
      </c>
      <c r="CX45" s="272">
        <v>22.3</v>
      </c>
      <c r="CY45" s="240"/>
      <c r="CZ45" s="268">
        <v>38</v>
      </c>
      <c r="DA45" s="251" t="s">
        <v>45</v>
      </c>
      <c r="DB45" s="266">
        <v>71</v>
      </c>
      <c r="DC45" s="271">
        <v>38</v>
      </c>
      <c r="DD45" s="253" t="s">
        <v>55</v>
      </c>
      <c r="DE45" s="267">
        <v>35.4</v>
      </c>
      <c r="DF45" s="240"/>
      <c r="DG45" s="274"/>
      <c r="DH45" s="251" t="s">
        <v>81</v>
      </c>
      <c r="DI45" s="264">
        <v>60.4</v>
      </c>
      <c r="DJ45" s="271">
        <v>38</v>
      </c>
      <c r="DK45" s="253" t="s">
        <v>40</v>
      </c>
      <c r="DL45" s="266">
        <v>5.2</v>
      </c>
      <c r="DM45" s="620"/>
      <c r="DN45" s="615" t="s">
        <v>63</v>
      </c>
      <c r="DO45" s="618">
        <v>18.3</v>
      </c>
      <c r="DP45" s="242"/>
      <c r="DQ45" s="263">
        <v>38</v>
      </c>
      <c r="DR45" s="251" t="s">
        <v>56</v>
      </c>
      <c r="DS45" s="267">
        <v>18.600000000000001</v>
      </c>
      <c r="DT45" s="242"/>
      <c r="DU45" s="263">
        <v>38</v>
      </c>
      <c r="DV45" s="251" t="s">
        <v>68</v>
      </c>
      <c r="DW45" s="269">
        <v>76.8</v>
      </c>
      <c r="DX45" s="273">
        <v>38</v>
      </c>
      <c r="DY45" s="251" t="s">
        <v>72</v>
      </c>
      <c r="DZ45" s="264">
        <v>45.2</v>
      </c>
      <c r="EA45" s="265">
        <v>38</v>
      </c>
      <c r="EB45" s="253" t="s">
        <v>58</v>
      </c>
      <c r="EC45" s="267">
        <v>14</v>
      </c>
    </row>
    <row r="46" spans="2:133" ht="20.100000000000001" customHeight="1">
      <c r="B46" s="594">
        <v>39</v>
      </c>
      <c r="C46" s="585" t="s">
        <v>43</v>
      </c>
      <c r="D46" s="589">
        <v>53.7</v>
      </c>
      <c r="E46" s="590">
        <v>39</v>
      </c>
      <c r="F46" s="585" t="s">
        <v>70</v>
      </c>
      <c r="G46" s="589">
        <v>39.5</v>
      </c>
      <c r="H46" s="592"/>
      <c r="I46" s="585" t="s">
        <v>74</v>
      </c>
      <c r="J46" s="589">
        <v>52.7</v>
      </c>
      <c r="K46" s="591">
        <v>39</v>
      </c>
      <c r="L46" s="587" t="s">
        <v>66</v>
      </c>
      <c r="M46" s="589">
        <v>59.5</v>
      </c>
      <c r="N46" s="278">
        <v>39</v>
      </c>
      <c r="O46" s="247" t="s">
        <v>41</v>
      </c>
      <c r="P46" s="259">
        <v>48.3</v>
      </c>
      <c r="Q46" s="258">
        <v>39</v>
      </c>
      <c r="R46" s="245" t="s">
        <v>66</v>
      </c>
      <c r="S46" s="257">
        <v>47.6</v>
      </c>
      <c r="T46" s="258">
        <v>39</v>
      </c>
      <c r="U46" s="247" t="s">
        <v>41</v>
      </c>
      <c r="V46" s="259">
        <v>70.7</v>
      </c>
      <c r="W46" s="258">
        <v>39</v>
      </c>
      <c r="X46" s="245" t="s">
        <v>43</v>
      </c>
      <c r="Y46" s="257">
        <v>45.5</v>
      </c>
      <c r="Z46" s="281"/>
      <c r="AA46" s="245" t="s">
        <v>80</v>
      </c>
      <c r="AB46" s="257">
        <v>50.3</v>
      </c>
      <c r="AC46" s="278">
        <v>39</v>
      </c>
      <c r="AD46" s="245" t="s">
        <v>56</v>
      </c>
      <c r="AE46" s="257">
        <v>50.3</v>
      </c>
      <c r="AF46" s="258">
        <v>39</v>
      </c>
      <c r="AG46" s="245" t="s">
        <v>81</v>
      </c>
      <c r="AH46" s="257">
        <v>51.3</v>
      </c>
      <c r="AI46" s="278">
        <v>39</v>
      </c>
      <c r="AJ46" s="247" t="s">
        <v>41</v>
      </c>
      <c r="AK46" s="260">
        <v>63.4</v>
      </c>
      <c r="AL46" s="243"/>
      <c r="AM46" s="261">
        <v>39</v>
      </c>
      <c r="AN46" s="245" t="s">
        <v>70</v>
      </c>
      <c r="AO46" s="262">
        <v>9.8000000000000007</v>
      </c>
      <c r="AP46" s="241"/>
      <c r="AQ46" s="588">
        <v>39</v>
      </c>
      <c r="AR46" s="585" t="s">
        <v>72</v>
      </c>
      <c r="AS46" s="604">
        <v>3.3190405281759467</v>
      </c>
      <c r="AT46" s="605">
        <v>104.31654676258992</v>
      </c>
      <c r="AU46" s="606">
        <v>100.99750623441398</v>
      </c>
      <c r="AV46" s="241"/>
      <c r="AW46" s="277"/>
      <c r="AX46" s="245" t="s">
        <v>66</v>
      </c>
      <c r="AY46" s="260">
        <v>5.0999999999999996</v>
      </c>
      <c r="AZ46" s="240"/>
      <c r="BA46" s="263">
        <v>39</v>
      </c>
      <c r="BB46" s="251" t="s">
        <v>43</v>
      </c>
      <c r="BC46" s="264">
        <v>50.6</v>
      </c>
      <c r="BD46" s="265">
        <v>39</v>
      </c>
      <c r="BE46" s="251" t="s">
        <v>80</v>
      </c>
      <c r="BF46" s="266">
        <v>70.2</v>
      </c>
      <c r="BG46" s="271">
        <v>39</v>
      </c>
      <c r="BH46" s="253" t="s">
        <v>46</v>
      </c>
      <c r="BI46" s="267">
        <v>83</v>
      </c>
      <c r="BK46" s="263">
        <v>39</v>
      </c>
      <c r="BL46" s="251" t="s">
        <v>44</v>
      </c>
      <c r="BM46" s="266">
        <v>44.3</v>
      </c>
      <c r="BN46" s="265">
        <v>39</v>
      </c>
      <c r="BO46" s="253" t="s">
        <v>47</v>
      </c>
      <c r="BP46" s="267">
        <v>33</v>
      </c>
      <c r="BQ46" s="240"/>
      <c r="BR46" s="263">
        <v>39</v>
      </c>
      <c r="BS46" s="251" t="s">
        <v>54</v>
      </c>
      <c r="BT46" s="264">
        <v>49.4</v>
      </c>
      <c r="BU46" s="265">
        <v>39</v>
      </c>
      <c r="BV46" s="251" t="s">
        <v>56</v>
      </c>
      <c r="BW46" s="266">
        <v>47.5</v>
      </c>
      <c r="BX46" s="265">
        <v>39</v>
      </c>
      <c r="BY46" s="253" t="s">
        <v>42</v>
      </c>
      <c r="BZ46" s="264">
        <v>56</v>
      </c>
      <c r="CA46" s="282"/>
      <c r="CB46" s="251" t="s">
        <v>57</v>
      </c>
      <c r="CC46" s="266">
        <v>3.3</v>
      </c>
      <c r="CD46" s="275"/>
      <c r="CE46" s="253" t="s">
        <v>76</v>
      </c>
      <c r="CF46" s="264">
        <v>10.1</v>
      </c>
      <c r="CG46" s="265">
        <v>39</v>
      </c>
      <c r="CH46" s="251" t="s">
        <v>40</v>
      </c>
      <c r="CI46" s="269">
        <v>23.799999999999997</v>
      </c>
      <c r="CJ46" s="265">
        <v>39</v>
      </c>
      <c r="CK46" s="253" t="s">
        <v>82</v>
      </c>
      <c r="CL46" s="270">
        <v>21.400000000000006</v>
      </c>
      <c r="CM46" s="265">
        <v>39</v>
      </c>
      <c r="CN46" s="251" t="s">
        <v>45</v>
      </c>
      <c r="CO46" s="269">
        <v>12.5</v>
      </c>
      <c r="CP46" s="265">
        <v>39</v>
      </c>
      <c r="CQ46" s="253" t="s">
        <v>51</v>
      </c>
      <c r="CR46" s="270">
        <v>21.7</v>
      </c>
      <c r="CS46" s="265">
        <v>39</v>
      </c>
      <c r="CT46" s="251" t="s">
        <v>65</v>
      </c>
      <c r="CU46" s="269">
        <v>28.1</v>
      </c>
      <c r="CV46" s="265">
        <v>39</v>
      </c>
      <c r="CW46" s="253" t="s">
        <v>50</v>
      </c>
      <c r="CX46" s="272">
        <v>20.399999999999999</v>
      </c>
      <c r="CY46" s="240"/>
      <c r="CZ46" s="279"/>
      <c r="DA46" s="251" t="s">
        <v>82</v>
      </c>
      <c r="DB46" s="266">
        <v>71</v>
      </c>
      <c r="DC46" s="275"/>
      <c r="DD46" s="253" t="s">
        <v>65</v>
      </c>
      <c r="DE46" s="267">
        <v>35.4</v>
      </c>
      <c r="DF46" s="240"/>
      <c r="DG46" s="263">
        <v>39</v>
      </c>
      <c r="DH46" s="251" t="s">
        <v>40</v>
      </c>
      <c r="DI46" s="264">
        <v>60.3</v>
      </c>
      <c r="DJ46" s="275"/>
      <c r="DK46" s="253" t="s">
        <v>44</v>
      </c>
      <c r="DL46" s="266">
        <v>5.2</v>
      </c>
      <c r="DM46" s="617">
        <v>39</v>
      </c>
      <c r="DN46" s="615" t="s">
        <v>66</v>
      </c>
      <c r="DO46" s="618">
        <v>18.2</v>
      </c>
      <c r="DP46" s="242"/>
      <c r="DQ46" s="268">
        <v>39</v>
      </c>
      <c r="DR46" s="251" t="s">
        <v>46</v>
      </c>
      <c r="DS46" s="267">
        <v>18.3</v>
      </c>
      <c r="DT46" s="242"/>
      <c r="DU46" s="263">
        <v>39</v>
      </c>
      <c r="DV46" s="251" t="s">
        <v>66</v>
      </c>
      <c r="DW46" s="269">
        <v>76.7</v>
      </c>
      <c r="DX46" s="273">
        <v>39</v>
      </c>
      <c r="DY46" s="251" t="s">
        <v>53</v>
      </c>
      <c r="DZ46" s="264">
        <v>44.8</v>
      </c>
      <c r="EA46" s="265">
        <v>39</v>
      </c>
      <c r="EB46" s="253" t="s">
        <v>54</v>
      </c>
      <c r="EC46" s="267">
        <v>13.9</v>
      </c>
    </row>
    <row r="47" spans="2:133" ht="20.100000000000001" customHeight="1">
      <c r="B47" s="596"/>
      <c r="C47" s="585" t="s">
        <v>80</v>
      </c>
      <c r="D47" s="589">
        <v>53.7</v>
      </c>
      <c r="E47" s="590">
        <v>40</v>
      </c>
      <c r="F47" s="585" t="s">
        <v>59</v>
      </c>
      <c r="G47" s="589">
        <v>39.200000000000003</v>
      </c>
      <c r="H47" s="590">
        <v>40</v>
      </c>
      <c r="I47" s="585" t="s">
        <v>71</v>
      </c>
      <c r="J47" s="589">
        <v>52.6</v>
      </c>
      <c r="K47" s="592"/>
      <c r="L47" s="587" t="s">
        <v>80</v>
      </c>
      <c r="M47" s="589">
        <v>59.5</v>
      </c>
      <c r="N47" s="281"/>
      <c r="O47" s="247" t="s">
        <v>86</v>
      </c>
      <c r="P47" s="259">
        <v>48.3</v>
      </c>
      <c r="Q47" s="258">
        <v>40</v>
      </c>
      <c r="R47" s="245" t="s">
        <v>44</v>
      </c>
      <c r="S47" s="257">
        <v>47.2</v>
      </c>
      <c r="T47" s="258">
        <v>40</v>
      </c>
      <c r="U47" s="247" t="s">
        <v>74</v>
      </c>
      <c r="V47" s="259">
        <v>70.400000000000006</v>
      </c>
      <c r="W47" s="258">
        <v>40</v>
      </c>
      <c r="X47" s="245" t="s">
        <v>81</v>
      </c>
      <c r="Y47" s="257">
        <v>44.9</v>
      </c>
      <c r="Z47" s="258">
        <v>40</v>
      </c>
      <c r="AA47" s="245" t="s">
        <v>55</v>
      </c>
      <c r="AB47" s="257">
        <v>50.2</v>
      </c>
      <c r="AC47" s="281"/>
      <c r="AD47" s="245" t="s">
        <v>80</v>
      </c>
      <c r="AE47" s="257">
        <v>50.3</v>
      </c>
      <c r="AF47" s="258">
        <v>40</v>
      </c>
      <c r="AG47" s="245" t="s">
        <v>84</v>
      </c>
      <c r="AH47" s="257">
        <v>50.8</v>
      </c>
      <c r="AI47" s="281"/>
      <c r="AJ47" s="247" t="s">
        <v>77</v>
      </c>
      <c r="AK47" s="260">
        <v>63.4</v>
      </c>
      <c r="AL47" s="243"/>
      <c r="AM47" s="261">
        <v>40</v>
      </c>
      <c r="AN47" s="245" t="s">
        <v>64</v>
      </c>
      <c r="AO47" s="262">
        <v>9.6999999999999993</v>
      </c>
      <c r="AP47" s="241"/>
      <c r="AQ47" s="588">
        <v>40</v>
      </c>
      <c r="AR47" s="585" t="s">
        <v>62</v>
      </c>
      <c r="AS47" s="604">
        <v>3.6832379482947175</v>
      </c>
      <c r="AT47" s="605">
        <v>101.43884892086331</v>
      </c>
      <c r="AU47" s="606">
        <v>97.75561097256859</v>
      </c>
      <c r="AV47" s="241"/>
      <c r="AW47" s="276">
        <v>40</v>
      </c>
      <c r="AX47" s="245" t="s">
        <v>48</v>
      </c>
      <c r="AY47" s="260">
        <v>4.9000000000000004</v>
      </c>
      <c r="AZ47" s="240"/>
      <c r="BA47" s="263">
        <v>40</v>
      </c>
      <c r="BB47" s="251" t="s">
        <v>42</v>
      </c>
      <c r="BC47" s="264">
        <v>49.8</v>
      </c>
      <c r="BD47" s="265">
        <v>40</v>
      </c>
      <c r="BE47" s="251" t="s">
        <v>58</v>
      </c>
      <c r="BF47" s="266">
        <v>70.099999999999994</v>
      </c>
      <c r="BG47" s="275"/>
      <c r="BH47" s="253" t="s">
        <v>71</v>
      </c>
      <c r="BI47" s="267">
        <v>83</v>
      </c>
      <c r="BK47" s="268">
        <v>40</v>
      </c>
      <c r="BL47" s="251" t="s">
        <v>65</v>
      </c>
      <c r="BM47" s="266">
        <v>43.8</v>
      </c>
      <c r="BN47" s="265">
        <v>40</v>
      </c>
      <c r="BO47" s="253" t="s">
        <v>83</v>
      </c>
      <c r="BP47" s="267">
        <v>32.299999999999997</v>
      </c>
      <c r="BQ47" s="240"/>
      <c r="BR47" s="263">
        <v>40</v>
      </c>
      <c r="BS47" s="251" t="s">
        <v>59</v>
      </c>
      <c r="BT47" s="264">
        <v>49</v>
      </c>
      <c r="BU47" s="265">
        <v>40</v>
      </c>
      <c r="BV47" s="251" t="s">
        <v>43</v>
      </c>
      <c r="BW47" s="266">
        <v>47.1</v>
      </c>
      <c r="BX47" s="265">
        <v>40</v>
      </c>
      <c r="BY47" s="253" t="s">
        <v>59</v>
      </c>
      <c r="BZ47" s="264">
        <v>55.8</v>
      </c>
      <c r="CA47" s="275"/>
      <c r="CB47" s="251" t="s">
        <v>61</v>
      </c>
      <c r="CC47" s="266">
        <v>3.3</v>
      </c>
      <c r="CD47" s="271">
        <v>40</v>
      </c>
      <c r="CE47" s="253" t="s">
        <v>50</v>
      </c>
      <c r="CF47" s="264">
        <v>10</v>
      </c>
      <c r="CG47" s="265">
        <v>40</v>
      </c>
      <c r="CH47" s="251" t="s">
        <v>81</v>
      </c>
      <c r="CI47" s="269">
        <v>23.400000000000006</v>
      </c>
      <c r="CJ47" s="265">
        <v>40</v>
      </c>
      <c r="CK47" s="253" t="s">
        <v>58</v>
      </c>
      <c r="CL47" s="270">
        <v>20.700000000000003</v>
      </c>
      <c r="CM47" s="265">
        <v>40</v>
      </c>
      <c r="CN47" s="251" t="s">
        <v>43</v>
      </c>
      <c r="CO47" s="269">
        <v>12.299999999999997</v>
      </c>
      <c r="CP47" s="265">
        <v>40</v>
      </c>
      <c r="CQ47" s="253" t="s">
        <v>60</v>
      </c>
      <c r="CR47" s="270">
        <v>21.3</v>
      </c>
      <c r="CS47" s="265">
        <v>40</v>
      </c>
      <c r="CT47" s="251" t="s">
        <v>60</v>
      </c>
      <c r="CU47" s="269">
        <v>27.5</v>
      </c>
      <c r="CV47" s="265">
        <v>40</v>
      </c>
      <c r="CW47" s="253" t="s">
        <v>53</v>
      </c>
      <c r="CX47" s="272">
        <v>20.2</v>
      </c>
      <c r="CY47" s="240"/>
      <c r="CZ47" s="274"/>
      <c r="DA47" s="251" t="s">
        <v>84</v>
      </c>
      <c r="DB47" s="266">
        <v>71</v>
      </c>
      <c r="DC47" s="265">
        <v>40</v>
      </c>
      <c r="DD47" s="253" t="s">
        <v>61</v>
      </c>
      <c r="DE47" s="267">
        <v>34.700000000000003</v>
      </c>
      <c r="DF47" s="240"/>
      <c r="DG47" s="263">
        <v>40</v>
      </c>
      <c r="DH47" s="251" t="s">
        <v>41</v>
      </c>
      <c r="DI47" s="264">
        <v>59.9</v>
      </c>
      <c r="DJ47" s="271">
        <v>40</v>
      </c>
      <c r="DK47" s="253" t="s">
        <v>63</v>
      </c>
      <c r="DL47" s="266">
        <v>4.8</v>
      </c>
      <c r="DM47" s="617">
        <v>40</v>
      </c>
      <c r="DN47" s="615" t="s">
        <v>61</v>
      </c>
      <c r="DO47" s="618">
        <v>17.8</v>
      </c>
      <c r="DP47" s="242"/>
      <c r="DQ47" s="274"/>
      <c r="DR47" s="251" t="s">
        <v>81</v>
      </c>
      <c r="DS47" s="267">
        <v>18.3</v>
      </c>
      <c r="DT47" s="242"/>
      <c r="DU47" s="263">
        <v>40</v>
      </c>
      <c r="DV47" s="251" t="s">
        <v>65</v>
      </c>
      <c r="DW47" s="269">
        <v>76.5</v>
      </c>
      <c r="DX47" s="273">
        <v>40</v>
      </c>
      <c r="DY47" s="251" t="s">
        <v>46</v>
      </c>
      <c r="DZ47" s="264">
        <v>44.6</v>
      </c>
      <c r="EA47" s="265">
        <v>40</v>
      </c>
      <c r="EB47" s="253" t="s">
        <v>84</v>
      </c>
      <c r="EC47" s="267">
        <v>13.8</v>
      </c>
    </row>
    <row r="48" spans="2:133" ht="20.100000000000001" customHeight="1">
      <c r="B48" s="588">
        <v>41</v>
      </c>
      <c r="C48" s="585" t="s">
        <v>46</v>
      </c>
      <c r="D48" s="589">
        <v>53.6</v>
      </c>
      <c r="E48" s="590">
        <v>41</v>
      </c>
      <c r="F48" s="585" t="s">
        <v>44</v>
      </c>
      <c r="G48" s="589">
        <v>38.799999999999997</v>
      </c>
      <c r="H48" s="590">
        <v>41</v>
      </c>
      <c r="I48" s="585" t="s">
        <v>45</v>
      </c>
      <c r="J48" s="589">
        <v>52.2</v>
      </c>
      <c r="K48" s="590">
        <v>41</v>
      </c>
      <c r="L48" s="587" t="s">
        <v>65</v>
      </c>
      <c r="M48" s="589">
        <v>59.3</v>
      </c>
      <c r="N48" s="278">
        <v>41</v>
      </c>
      <c r="O48" s="247" t="s">
        <v>45</v>
      </c>
      <c r="P48" s="259">
        <v>48.2</v>
      </c>
      <c r="Q48" s="258">
        <v>41</v>
      </c>
      <c r="R48" s="245" t="s">
        <v>46</v>
      </c>
      <c r="S48" s="257">
        <v>47</v>
      </c>
      <c r="T48" s="258">
        <v>41</v>
      </c>
      <c r="U48" s="247" t="s">
        <v>66</v>
      </c>
      <c r="V48" s="259">
        <v>70.3</v>
      </c>
      <c r="W48" s="278">
        <v>41</v>
      </c>
      <c r="X48" s="245" t="s">
        <v>46</v>
      </c>
      <c r="Y48" s="257">
        <v>44.8</v>
      </c>
      <c r="Z48" s="258">
        <v>41</v>
      </c>
      <c r="AA48" s="245" t="s">
        <v>86</v>
      </c>
      <c r="AB48" s="257">
        <v>50.1</v>
      </c>
      <c r="AC48" s="258">
        <v>41</v>
      </c>
      <c r="AD48" s="245" t="s">
        <v>46</v>
      </c>
      <c r="AE48" s="257">
        <v>49.7</v>
      </c>
      <c r="AF48" s="258">
        <v>41</v>
      </c>
      <c r="AG48" s="245" t="s">
        <v>45</v>
      </c>
      <c r="AH48" s="257">
        <v>50.7</v>
      </c>
      <c r="AI48" s="258">
        <v>41</v>
      </c>
      <c r="AJ48" s="247" t="s">
        <v>54</v>
      </c>
      <c r="AK48" s="260">
        <v>63.1</v>
      </c>
      <c r="AL48" s="243"/>
      <c r="AM48" s="261">
        <v>41</v>
      </c>
      <c r="AN48" s="245" t="s">
        <v>86</v>
      </c>
      <c r="AO48" s="262">
        <v>9.6</v>
      </c>
      <c r="AP48" s="241"/>
      <c r="AQ48" s="588">
        <v>41</v>
      </c>
      <c r="AR48" s="585" t="s">
        <v>75</v>
      </c>
      <c r="AS48" s="604">
        <v>4.0142449631317447</v>
      </c>
      <c r="AT48" s="605">
        <v>102.5179856115108</v>
      </c>
      <c r="AU48" s="606">
        <v>98.503740648379051</v>
      </c>
      <c r="AV48" s="241"/>
      <c r="AW48" s="283"/>
      <c r="AX48" s="245" t="s">
        <v>53</v>
      </c>
      <c r="AY48" s="260">
        <v>4.9000000000000004</v>
      </c>
      <c r="AZ48" s="240"/>
      <c r="BA48" s="263">
        <v>41</v>
      </c>
      <c r="BB48" s="251" t="s">
        <v>84</v>
      </c>
      <c r="BC48" s="264">
        <v>49.3</v>
      </c>
      <c r="BD48" s="265">
        <v>41</v>
      </c>
      <c r="BE48" s="251" t="s">
        <v>61</v>
      </c>
      <c r="BF48" s="266">
        <v>70</v>
      </c>
      <c r="BG48" s="265">
        <v>41</v>
      </c>
      <c r="BH48" s="253" t="s">
        <v>50</v>
      </c>
      <c r="BI48" s="267">
        <v>82.6</v>
      </c>
      <c r="BK48" s="274"/>
      <c r="BL48" s="251" t="s">
        <v>69</v>
      </c>
      <c r="BM48" s="266">
        <v>43.8</v>
      </c>
      <c r="BN48" s="271">
        <v>41</v>
      </c>
      <c r="BO48" s="253" t="s">
        <v>43</v>
      </c>
      <c r="BP48" s="267">
        <v>31.2</v>
      </c>
      <c r="BQ48" s="240"/>
      <c r="BR48" s="263">
        <v>41</v>
      </c>
      <c r="BS48" s="251" t="s">
        <v>45</v>
      </c>
      <c r="BT48" s="264">
        <v>47.2</v>
      </c>
      <c r="BU48" s="265">
        <v>41</v>
      </c>
      <c r="BV48" s="251" t="s">
        <v>60</v>
      </c>
      <c r="BW48" s="266">
        <v>46.7</v>
      </c>
      <c r="BX48" s="265">
        <v>41</v>
      </c>
      <c r="BY48" s="253" t="s">
        <v>45</v>
      </c>
      <c r="BZ48" s="264">
        <v>54.7</v>
      </c>
      <c r="CA48" s="265">
        <v>41</v>
      </c>
      <c r="CB48" s="251" t="s">
        <v>65</v>
      </c>
      <c r="CC48" s="266">
        <v>2.9</v>
      </c>
      <c r="CD48" s="282"/>
      <c r="CE48" s="253" t="s">
        <v>60</v>
      </c>
      <c r="CF48" s="264">
        <v>10</v>
      </c>
      <c r="CG48" s="265">
        <v>41</v>
      </c>
      <c r="CH48" s="251" t="s">
        <v>83</v>
      </c>
      <c r="CI48" s="269">
        <v>23</v>
      </c>
      <c r="CJ48" s="271">
        <v>41</v>
      </c>
      <c r="CK48" s="253" t="s">
        <v>42</v>
      </c>
      <c r="CL48" s="270">
        <v>20.5</v>
      </c>
      <c r="CM48" s="265">
        <v>41</v>
      </c>
      <c r="CN48" s="251" t="s">
        <v>82</v>
      </c>
      <c r="CO48" s="269">
        <v>11.299999999999997</v>
      </c>
      <c r="CP48" s="265">
        <v>41</v>
      </c>
      <c r="CQ48" s="253" t="s">
        <v>52</v>
      </c>
      <c r="CR48" s="270">
        <v>20.6</v>
      </c>
      <c r="CS48" s="265">
        <v>41</v>
      </c>
      <c r="CT48" s="251" t="s">
        <v>41</v>
      </c>
      <c r="CU48" s="269">
        <v>27.3</v>
      </c>
      <c r="CV48" s="265">
        <v>41</v>
      </c>
      <c r="CW48" s="253" t="s">
        <v>69</v>
      </c>
      <c r="CX48" s="272">
        <v>19.399999999999999</v>
      </c>
      <c r="CY48" s="240"/>
      <c r="CZ48" s="263">
        <v>41</v>
      </c>
      <c r="DA48" s="251" t="s">
        <v>66</v>
      </c>
      <c r="DB48" s="266">
        <v>70.7</v>
      </c>
      <c r="DC48" s="265">
        <v>41</v>
      </c>
      <c r="DD48" s="253" t="s">
        <v>51</v>
      </c>
      <c r="DE48" s="267">
        <v>34.4</v>
      </c>
      <c r="DF48" s="240"/>
      <c r="DG48" s="263">
        <v>41</v>
      </c>
      <c r="DH48" s="251" t="s">
        <v>51</v>
      </c>
      <c r="DI48" s="264">
        <v>59.8</v>
      </c>
      <c r="DJ48" s="275"/>
      <c r="DK48" s="253" t="s">
        <v>78</v>
      </c>
      <c r="DL48" s="266">
        <v>4.8</v>
      </c>
      <c r="DM48" s="617">
        <v>41</v>
      </c>
      <c r="DN48" s="615" t="s">
        <v>49</v>
      </c>
      <c r="DO48" s="618">
        <v>17.600000000000001</v>
      </c>
      <c r="DP48" s="242"/>
      <c r="DQ48" s="263">
        <v>41</v>
      </c>
      <c r="DR48" s="251" t="s">
        <v>77</v>
      </c>
      <c r="DS48" s="267">
        <v>18.100000000000001</v>
      </c>
      <c r="DT48" s="242"/>
      <c r="DU48" s="268">
        <v>41</v>
      </c>
      <c r="DV48" s="251" t="s">
        <v>51</v>
      </c>
      <c r="DW48" s="269">
        <v>76.099999999999994</v>
      </c>
      <c r="DX48" s="273">
        <v>41</v>
      </c>
      <c r="DY48" s="251" t="s">
        <v>66</v>
      </c>
      <c r="DZ48" s="264">
        <v>44.3</v>
      </c>
      <c r="EA48" s="265">
        <v>41</v>
      </c>
      <c r="EB48" s="253" t="s">
        <v>63</v>
      </c>
      <c r="EC48" s="267">
        <v>13.2</v>
      </c>
    </row>
    <row r="49" spans="2:133" ht="20.100000000000001" customHeight="1">
      <c r="B49" s="594">
        <v>42</v>
      </c>
      <c r="C49" s="585" t="s">
        <v>70</v>
      </c>
      <c r="D49" s="589">
        <v>52.5</v>
      </c>
      <c r="E49" s="590">
        <v>42</v>
      </c>
      <c r="F49" s="585" t="s">
        <v>80</v>
      </c>
      <c r="G49" s="589">
        <v>37.5</v>
      </c>
      <c r="H49" s="591">
        <v>42</v>
      </c>
      <c r="I49" s="585" t="s">
        <v>55</v>
      </c>
      <c r="J49" s="589">
        <v>52.1</v>
      </c>
      <c r="K49" s="590">
        <v>42</v>
      </c>
      <c r="L49" s="587" t="s">
        <v>42</v>
      </c>
      <c r="M49" s="589">
        <v>58.5</v>
      </c>
      <c r="N49" s="281"/>
      <c r="O49" s="247" t="s">
        <v>67</v>
      </c>
      <c r="P49" s="259">
        <v>48.2</v>
      </c>
      <c r="Q49" s="258">
        <v>42</v>
      </c>
      <c r="R49" s="245" t="s">
        <v>41</v>
      </c>
      <c r="S49" s="257">
        <v>46.9</v>
      </c>
      <c r="T49" s="258">
        <v>42</v>
      </c>
      <c r="U49" s="247" t="s">
        <v>77</v>
      </c>
      <c r="V49" s="259">
        <v>69.8</v>
      </c>
      <c r="W49" s="281"/>
      <c r="X49" s="245" t="s">
        <v>54</v>
      </c>
      <c r="Y49" s="257">
        <v>44.8</v>
      </c>
      <c r="Z49" s="258">
        <v>42</v>
      </c>
      <c r="AA49" s="245" t="s">
        <v>70</v>
      </c>
      <c r="AB49" s="257">
        <v>50</v>
      </c>
      <c r="AC49" s="258">
        <v>42</v>
      </c>
      <c r="AD49" s="245" t="s">
        <v>70</v>
      </c>
      <c r="AE49" s="257">
        <v>49.1</v>
      </c>
      <c r="AF49" s="258">
        <v>42</v>
      </c>
      <c r="AG49" s="245" t="s">
        <v>70</v>
      </c>
      <c r="AH49" s="257">
        <v>50.6</v>
      </c>
      <c r="AI49" s="258">
        <v>42</v>
      </c>
      <c r="AJ49" s="247" t="s">
        <v>80</v>
      </c>
      <c r="AK49" s="260">
        <v>62.3</v>
      </c>
      <c r="AL49" s="243"/>
      <c r="AM49" s="261">
        <v>42</v>
      </c>
      <c r="AN49" s="245" t="s">
        <v>42</v>
      </c>
      <c r="AO49" s="262">
        <v>8.9</v>
      </c>
      <c r="AP49" s="241"/>
      <c r="AQ49" s="588">
        <v>42</v>
      </c>
      <c r="AR49" s="585" t="s">
        <v>82</v>
      </c>
      <c r="AS49" s="604">
        <v>4.2228062936184756</v>
      </c>
      <c r="AT49" s="605">
        <v>101.97841726618707</v>
      </c>
      <c r="AU49" s="606">
        <v>97.75561097256859</v>
      </c>
      <c r="AV49" s="241"/>
      <c r="AW49" s="277"/>
      <c r="AX49" s="245" t="s">
        <v>62</v>
      </c>
      <c r="AY49" s="260">
        <v>4.9000000000000004</v>
      </c>
      <c r="AZ49" s="240"/>
      <c r="BA49" s="263">
        <v>42</v>
      </c>
      <c r="BB49" s="251" t="s">
        <v>41</v>
      </c>
      <c r="BC49" s="264">
        <v>48.9</v>
      </c>
      <c r="BD49" s="265">
        <v>42</v>
      </c>
      <c r="BE49" s="251" t="s">
        <v>47</v>
      </c>
      <c r="BF49" s="266">
        <v>69.900000000000006</v>
      </c>
      <c r="BG49" s="265">
        <v>42</v>
      </c>
      <c r="BH49" s="253" t="s">
        <v>81</v>
      </c>
      <c r="BI49" s="267">
        <v>82.4</v>
      </c>
      <c r="BK49" s="263">
        <v>42</v>
      </c>
      <c r="BL49" s="251" t="s">
        <v>73</v>
      </c>
      <c r="BM49" s="266">
        <v>43.7</v>
      </c>
      <c r="BN49" s="275"/>
      <c r="BO49" s="253" t="s">
        <v>80</v>
      </c>
      <c r="BP49" s="267">
        <v>31.2</v>
      </c>
      <c r="BQ49" s="240"/>
      <c r="BR49" s="268">
        <v>42</v>
      </c>
      <c r="BS49" s="251" t="s">
        <v>42</v>
      </c>
      <c r="BT49" s="264">
        <v>46.3</v>
      </c>
      <c r="BU49" s="265">
        <v>42</v>
      </c>
      <c r="BV49" s="251" t="s">
        <v>66</v>
      </c>
      <c r="BW49" s="266">
        <v>46.2</v>
      </c>
      <c r="BX49" s="265">
        <v>42</v>
      </c>
      <c r="BY49" s="253" t="s">
        <v>41</v>
      </c>
      <c r="BZ49" s="264">
        <v>53.6</v>
      </c>
      <c r="CA49" s="271">
        <v>42</v>
      </c>
      <c r="CB49" s="251" t="s">
        <v>44</v>
      </c>
      <c r="CC49" s="266">
        <v>2.8</v>
      </c>
      <c r="CD49" s="275"/>
      <c r="CE49" s="253" t="s">
        <v>74</v>
      </c>
      <c r="CF49" s="264">
        <v>10</v>
      </c>
      <c r="CG49" s="271">
        <v>42</v>
      </c>
      <c r="CH49" s="251" t="s">
        <v>58</v>
      </c>
      <c r="CI49" s="269">
        <v>22.599999999999994</v>
      </c>
      <c r="CJ49" s="275"/>
      <c r="CK49" s="253" t="s">
        <v>70</v>
      </c>
      <c r="CL49" s="270">
        <v>20.5</v>
      </c>
      <c r="CM49" s="265">
        <v>42</v>
      </c>
      <c r="CN49" s="251" t="s">
        <v>80</v>
      </c>
      <c r="CO49" s="269">
        <v>11.200000000000003</v>
      </c>
      <c r="CP49" s="265">
        <v>42</v>
      </c>
      <c r="CQ49" s="253" t="s">
        <v>65</v>
      </c>
      <c r="CR49" s="270">
        <v>20.3</v>
      </c>
      <c r="CS49" s="265">
        <v>42</v>
      </c>
      <c r="CT49" s="251" t="s">
        <v>47</v>
      </c>
      <c r="CU49" s="269">
        <v>27.2</v>
      </c>
      <c r="CV49" s="265">
        <v>42</v>
      </c>
      <c r="CW49" s="253" t="s">
        <v>44</v>
      </c>
      <c r="CX49" s="272">
        <v>18.5</v>
      </c>
      <c r="CY49" s="240"/>
      <c r="CZ49" s="263">
        <v>42</v>
      </c>
      <c r="DA49" s="251" t="s">
        <v>76</v>
      </c>
      <c r="DB49" s="266">
        <v>70.400000000000006</v>
      </c>
      <c r="DC49" s="265">
        <v>42</v>
      </c>
      <c r="DD49" s="253" t="s">
        <v>47</v>
      </c>
      <c r="DE49" s="267">
        <v>34.299999999999997</v>
      </c>
      <c r="DF49" s="240"/>
      <c r="DG49" s="263">
        <v>42</v>
      </c>
      <c r="DH49" s="251" t="s">
        <v>44</v>
      </c>
      <c r="DI49" s="264">
        <v>58</v>
      </c>
      <c r="DJ49" s="265">
        <v>42</v>
      </c>
      <c r="DK49" s="253" t="s">
        <v>65</v>
      </c>
      <c r="DL49" s="266">
        <v>4.7</v>
      </c>
      <c r="DM49" s="617">
        <v>42</v>
      </c>
      <c r="DN49" s="615" t="s">
        <v>75</v>
      </c>
      <c r="DO49" s="618">
        <v>16.399999999999999</v>
      </c>
      <c r="DP49" s="242"/>
      <c r="DQ49" s="268">
        <v>42</v>
      </c>
      <c r="DR49" s="251" t="s">
        <v>48</v>
      </c>
      <c r="DS49" s="267">
        <v>17.899999999999999</v>
      </c>
      <c r="DT49" s="242"/>
      <c r="DU49" s="274"/>
      <c r="DV49" s="251" t="s">
        <v>52</v>
      </c>
      <c r="DW49" s="269">
        <v>76.099999999999994</v>
      </c>
      <c r="DX49" s="273">
        <v>42</v>
      </c>
      <c r="DY49" s="251" t="s">
        <v>62</v>
      </c>
      <c r="DZ49" s="264">
        <v>44.1</v>
      </c>
      <c r="EA49" s="265">
        <v>42</v>
      </c>
      <c r="EB49" s="253" t="s">
        <v>55</v>
      </c>
      <c r="EC49" s="267">
        <v>12.7</v>
      </c>
    </row>
    <row r="50" spans="2:133" ht="20.100000000000001" customHeight="1">
      <c r="B50" s="596"/>
      <c r="C50" s="585" t="s">
        <v>81</v>
      </c>
      <c r="D50" s="589">
        <v>52.5</v>
      </c>
      <c r="E50" s="590">
        <v>43</v>
      </c>
      <c r="F50" s="585" t="s">
        <v>48</v>
      </c>
      <c r="G50" s="589">
        <v>37</v>
      </c>
      <c r="H50" s="592"/>
      <c r="I50" s="585" t="s">
        <v>84</v>
      </c>
      <c r="J50" s="589">
        <v>52.1</v>
      </c>
      <c r="K50" s="590">
        <v>43</v>
      </c>
      <c r="L50" s="587" t="s">
        <v>77</v>
      </c>
      <c r="M50" s="589">
        <v>57.9</v>
      </c>
      <c r="N50" s="258">
        <v>43</v>
      </c>
      <c r="O50" s="247" t="s">
        <v>56</v>
      </c>
      <c r="P50" s="259">
        <v>48</v>
      </c>
      <c r="Q50" s="258">
        <v>43</v>
      </c>
      <c r="R50" s="245" t="s">
        <v>71</v>
      </c>
      <c r="S50" s="257">
        <v>46.7</v>
      </c>
      <c r="T50" s="278">
        <v>43</v>
      </c>
      <c r="U50" s="247" t="s">
        <v>45</v>
      </c>
      <c r="V50" s="259">
        <v>69.2</v>
      </c>
      <c r="W50" s="258">
        <v>43</v>
      </c>
      <c r="X50" s="245" t="s">
        <v>42</v>
      </c>
      <c r="Y50" s="257">
        <v>44</v>
      </c>
      <c r="Z50" s="258">
        <v>43</v>
      </c>
      <c r="AA50" s="245" t="s">
        <v>77</v>
      </c>
      <c r="AB50" s="257">
        <v>49.5</v>
      </c>
      <c r="AC50" s="258">
        <v>43</v>
      </c>
      <c r="AD50" s="245" t="s">
        <v>43</v>
      </c>
      <c r="AE50" s="257">
        <v>48.9</v>
      </c>
      <c r="AF50" s="258">
        <v>43</v>
      </c>
      <c r="AG50" s="245" t="s">
        <v>46</v>
      </c>
      <c r="AH50" s="257">
        <v>50.4</v>
      </c>
      <c r="AI50" s="258">
        <v>43</v>
      </c>
      <c r="AJ50" s="247" t="s">
        <v>57</v>
      </c>
      <c r="AK50" s="260">
        <v>61.8</v>
      </c>
      <c r="AL50" s="243"/>
      <c r="AM50" s="261">
        <v>43</v>
      </c>
      <c r="AN50" s="245" t="s">
        <v>75</v>
      </c>
      <c r="AO50" s="262">
        <v>8.6</v>
      </c>
      <c r="AP50" s="241"/>
      <c r="AQ50" s="588">
        <v>43</v>
      </c>
      <c r="AR50" s="585" t="s">
        <v>85</v>
      </c>
      <c r="AS50" s="604">
        <v>4.3860672060855137</v>
      </c>
      <c r="AT50" s="605">
        <v>104.13669064748201</v>
      </c>
      <c r="AU50" s="606">
        <v>99.750623441396499</v>
      </c>
      <c r="AV50" s="241"/>
      <c r="AW50" s="261">
        <v>43</v>
      </c>
      <c r="AX50" s="245" t="s">
        <v>52</v>
      </c>
      <c r="AY50" s="260">
        <v>4.8</v>
      </c>
      <c r="AZ50" s="240"/>
      <c r="BA50" s="263">
        <v>43</v>
      </c>
      <c r="BB50" s="251" t="s">
        <v>44</v>
      </c>
      <c r="BC50" s="264">
        <v>48.6</v>
      </c>
      <c r="BD50" s="265">
        <v>43</v>
      </c>
      <c r="BE50" s="251" t="s">
        <v>56</v>
      </c>
      <c r="BF50" s="266">
        <v>69.5</v>
      </c>
      <c r="BG50" s="265">
        <v>43</v>
      </c>
      <c r="BH50" s="253" t="s">
        <v>47</v>
      </c>
      <c r="BI50" s="267">
        <v>81.8</v>
      </c>
      <c r="BK50" s="263">
        <v>43</v>
      </c>
      <c r="BL50" s="251" t="s">
        <v>55</v>
      </c>
      <c r="BM50" s="266">
        <v>42.9</v>
      </c>
      <c r="BN50" s="265">
        <v>43</v>
      </c>
      <c r="BO50" s="253" t="s">
        <v>85</v>
      </c>
      <c r="BP50" s="267">
        <v>31.1</v>
      </c>
      <c r="BQ50" s="240"/>
      <c r="BR50" s="274"/>
      <c r="BS50" s="251" t="s">
        <v>76</v>
      </c>
      <c r="BT50" s="264">
        <v>46.3</v>
      </c>
      <c r="BU50" s="265">
        <v>43</v>
      </c>
      <c r="BV50" s="251" t="s">
        <v>58</v>
      </c>
      <c r="BW50" s="266">
        <v>44.8</v>
      </c>
      <c r="BX50" s="265">
        <v>43</v>
      </c>
      <c r="BY50" s="253" t="s">
        <v>82</v>
      </c>
      <c r="BZ50" s="264">
        <v>51.5</v>
      </c>
      <c r="CA50" s="275"/>
      <c r="CB50" s="251" t="s">
        <v>46</v>
      </c>
      <c r="CC50" s="266">
        <v>2.8</v>
      </c>
      <c r="CD50" s="265">
        <v>43</v>
      </c>
      <c r="CE50" s="253" t="s">
        <v>75</v>
      </c>
      <c r="CF50" s="264">
        <v>9.9</v>
      </c>
      <c r="CG50" s="275"/>
      <c r="CH50" s="251" t="s">
        <v>86</v>
      </c>
      <c r="CI50" s="269">
        <v>22.599999999999994</v>
      </c>
      <c r="CJ50" s="265">
        <v>43</v>
      </c>
      <c r="CK50" s="253" t="s">
        <v>43</v>
      </c>
      <c r="CL50" s="270">
        <v>19.900000000000006</v>
      </c>
      <c r="CM50" s="265">
        <v>43</v>
      </c>
      <c r="CN50" s="251" t="s">
        <v>84</v>
      </c>
      <c r="CO50" s="269">
        <v>10.099999999999994</v>
      </c>
      <c r="CP50" s="265">
        <v>43</v>
      </c>
      <c r="CQ50" s="253" t="s">
        <v>69</v>
      </c>
      <c r="CR50" s="270">
        <v>19.2</v>
      </c>
      <c r="CS50" s="265">
        <v>43</v>
      </c>
      <c r="CT50" s="251" t="s">
        <v>55</v>
      </c>
      <c r="CU50" s="269">
        <v>26.9</v>
      </c>
      <c r="CV50" s="271">
        <v>43</v>
      </c>
      <c r="CW50" s="253" t="s">
        <v>78</v>
      </c>
      <c r="CX50" s="272">
        <v>14.3</v>
      </c>
      <c r="CY50" s="240"/>
      <c r="CZ50" s="263">
        <v>43</v>
      </c>
      <c r="DA50" s="251" t="s">
        <v>68</v>
      </c>
      <c r="DB50" s="266">
        <v>70.3</v>
      </c>
      <c r="DC50" s="265">
        <v>43</v>
      </c>
      <c r="DD50" s="253" t="s">
        <v>76</v>
      </c>
      <c r="DE50" s="267">
        <v>33.9</v>
      </c>
      <c r="DF50" s="240"/>
      <c r="DG50" s="263">
        <v>43</v>
      </c>
      <c r="DH50" s="251" t="s">
        <v>63</v>
      </c>
      <c r="DI50" s="264">
        <v>57.9</v>
      </c>
      <c r="DJ50" s="265">
        <v>43</v>
      </c>
      <c r="DK50" s="253" t="s">
        <v>55</v>
      </c>
      <c r="DL50" s="266">
        <v>3.8</v>
      </c>
      <c r="DM50" s="617">
        <v>43</v>
      </c>
      <c r="DN50" s="615" t="s">
        <v>41</v>
      </c>
      <c r="DO50" s="618">
        <v>15.8</v>
      </c>
      <c r="DP50" s="242"/>
      <c r="DQ50" s="274"/>
      <c r="DR50" s="251" t="s">
        <v>85</v>
      </c>
      <c r="DS50" s="267">
        <v>17.899999999999999</v>
      </c>
      <c r="DT50" s="242"/>
      <c r="DU50" s="263">
        <v>43</v>
      </c>
      <c r="DV50" s="251" t="s">
        <v>69</v>
      </c>
      <c r="DW50" s="269">
        <v>75.8</v>
      </c>
      <c r="DX50" s="273">
        <v>43</v>
      </c>
      <c r="DY50" s="251" t="s">
        <v>81</v>
      </c>
      <c r="DZ50" s="264">
        <v>44</v>
      </c>
      <c r="EA50" s="271">
        <v>43</v>
      </c>
      <c r="EB50" s="253" t="s">
        <v>52</v>
      </c>
      <c r="EC50" s="267">
        <v>12.3</v>
      </c>
    </row>
    <row r="51" spans="2:133" ht="20.100000000000001" customHeight="1">
      <c r="B51" s="588">
        <v>44</v>
      </c>
      <c r="C51" s="585" t="s">
        <v>41</v>
      </c>
      <c r="D51" s="589">
        <v>51.7</v>
      </c>
      <c r="E51" s="590">
        <v>44</v>
      </c>
      <c r="F51" s="585" t="s">
        <v>55</v>
      </c>
      <c r="G51" s="589">
        <v>36.299999999999997</v>
      </c>
      <c r="H51" s="590">
        <v>44</v>
      </c>
      <c r="I51" s="585" t="s">
        <v>43</v>
      </c>
      <c r="J51" s="589">
        <v>51.3</v>
      </c>
      <c r="K51" s="591">
        <v>44</v>
      </c>
      <c r="L51" s="587" t="s">
        <v>71</v>
      </c>
      <c r="M51" s="589">
        <v>57</v>
      </c>
      <c r="N51" s="258">
        <v>44</v>
      </c>
      <c r="O51" s="247" t="s">
        <v>77</v>
      </c>
      <c r="P51" s="259">
        <v>47.8</v>
      </c>
      <c r="Q51" s="258">
        <v>44</v>
      </c>
      <c r="R51" s="245" t="s">
        <v>70</v>
      </c>
      <c r="S51" s="257">
        <v>46.4</v>
      </c>
      <c r="T51" s="281"/>
      <c r="U51" s="247" t="s">
        <v>56</v>
      </c>
      <c r="V51" s="259">
        <v>69.2</v>
      </c>
      <c r="W51" s="258">
        <v>44</v>
      </c>
      <c r="X51" s="245" t="s">
        <v>45</v>
      </c>
      <c r="Y51" s="257">
        <v>43.7</v>
      </c>
      <c r="Z51" s="258">
        <v>44</v>
      </c>
      <c r="AA51" s="245" t="s">
        <v>66</v>
      </c>
      <c r="AB51" s="257">
        <v>49.4</v>
      </c>
      <c r="AC51" s="258">
        <v>44</v>
      </c>
      <c r="AD51" s="245" t="s">
        <v>41</v>
      </c>
      <c r="AE51" s="257">
        <v>48.5</v>
      </c>
      <c r="AF51" s="258">
        <v>44</v>
      </c>
      <c r="AG51" s="245" t="s">
        <v>71</v>
      </c>
      <c r="AH51" s="257">
        <v>49.9</v>
      </c>
      <c r="AI51" s="258">
        <v>44</v>
      </c>
      <c r="AJ51" s="247" t="s">
        <v>70</v>
      </c>
      <c r="AK51" s="260">
        <v>61.3</v>
      </c>
      <c r="AL51" s="243"/>
      <c r="AM51" s="261">
        <v>44</v>
      </c>
      <c r="AN51" s="245" t="s">
        <v>55</v>
      </c>
      <c r="AO51" s="262">
        <v>8.5</v>
      </c>
      <c r="AP51" s="241"/>
      <c r="AQ51" s="588">
        <v>44</v>
      </c>
      <c r="AR51" s="585" t="s">
        <v>44</v>
      </c>
      <c r="AS51" s="604">
        <v>4.5991137264751671</v>
      </c>
      <c r="AT51" s="605">
        <v>100.35971223021582</v>
      </c>
      <c r="AU51" s="606">
        <v>95.760598503740653</v>
      </c>
      <c r="AV51" s="241"/>
      <c r="AW51" s="261">
        <v>44</v>
      </c>
      <c r="AX51" s="245" t="s">
        <v>57</v>
      </c>
      <c r="AY51" s="260">
        <v>4.5999999999999996</v>
      </c>
      <c r="AZ51" s="240"/>
      <c r="BA51" s="263">
        <v>44</v>
      </c>
      <c r="BB51" s="251" t="s">
        <v>46</v>
      </c>
      <c r="BC51" s="264">
        <v>47.9</v>
      </c>
      <c r="BD51" s="265">
        <v>44</v>
      </c>
      <c r="BE51" s="251" t="s">
        <v>75</v>
      </c>
      <c r="BF51" s="266">
        <v>69.099999999999994</v>
      </c>
      <c r="BG51" s="265">
        <v>44</v>
      </c>
      <c r="BH51" s="253" t="s">
        <v>86</v>
      </c>
      <c r="BI51" s="267">
        <v>80.8</v>
      </c>
      <c r="BK51" s="268">
        <v>44</v>
      </c>
      <c r="BL51" s="251" t="s">
        <v>42</v>
      </c>
      <c r="BM51" s="266">
        <v>42.1</v>
      </c>
      <c r="BN51" s="265">
        <v>44</v>
      </c>
      <c r="BO51" s="253" t="s">
        <v>63</v>
      </c>
      <c r="BP51" s="267">
        <v>30.9</v>
      </c>
      <c r="BQ51" s="240"/>
      <c r="BR51" s="263">
        <v>44</v>
      </c>
      <c r="BS51" s="251" t="s">
        <v>82</v>
      </c>
      <c r="BT51" s="264">
        <v>46.2</v>
      </c>
      <c r="BU51" s="265">
        <v>44</v>
      </c>
      <c r="BV51" s="251" t="s">
        <v>45</v>
      </c>
      <c r="BW51" s="266">
        <v>44.2</v>
      </c>
      <c r="BX51" s="265">
        <v>44</v>
      </c>
      <c r="BY51" s="253" t="s">
        <v>58</v>
      </c>
      <c r="BZ51" s="264">
        <v>51.4</v>
      </c>
      <c r="CA51" s="265">
        <v>44</v>
      </c>
      <c r="CB51" s="251" t="s">
        <v>62</v>
      </c>
      <c r="CC51" s="266">
        <v>2.4</v>
      </c>
      <c r="CD51" s="265">
        <v>44</v>
      </c>
      <c r="CE51" s="253" t="s">
        <v>43</v>
      </c>
      <c r="CF51" s="264">
        <v>9.5</v>
      </c>
      <c r="CG51" s="265">
        <v>44</v>
      </c>
      <c r="CH51" s="251" t="s">
        <v>41</v>
      </c>
      <c r="CI51" s="269">
        <v>22.400000000000006</v>
      </c>
      <c r="CJ51" s="265">
        <v>44</v>
      </c>
      <c r="CK51" s="253" t="s">
        <v>84</v>
      </c>
      <c r="CL51" s="270">
        <v>19.400000000000006</v>
      </c>
      <c r="CM51" s="265">
        <v>44</v>
      </c>
      <c r="CN51" s="251" t="s">
        <v>70</v>
      </c>
      <c r="CO51" s="269">
        <v>9.7999999999999972</v>
      </c>
      <c r="CP51" s="265">
        <v>44</v>
      </c>
      <c r="CQ51" s="253" t="s">
        <v>48</v>
      </c>
      <c r="CR51" s="270">
        <v>18.5</v>
      </c>
      <c r="CS51" s="265">
        <v>44</v>
      </c>
      <c r="CT51" s="251" t="s">
        <v>70</v>
      </c>
      <c r="CU51" s="269">
        <v>26.1</v>
      </c>
      <c r="CV51" s="275"/>
      <c r="CW51" s="253" t="s">
        <v>83</v>
      </c>
      <c r="CX51" s="272">
        <v>14.3</v>
      </c>
      <c r="CY51" s="240"/>
      <c r="CZ51" s="268">
        <v>44</v>
      </c>
      <c r="DA51" s="251" t="s">
        <v>56</v>
      </c>
      <c r="DB51" s="266">
        <v>69.5</v>
      </c>
      <c r="DC51" s="271">
        <v>44</v>
      </c>
      <c r="DD51" s="253" t="s">
        <v>63</v>
      </c>
      <c r="DE51" s="267">
        <v>33.700000000000003</v>
      </c>
      <c r="DF51" s="240"/>
      <c r="DG51" s="263">
        <v>44</v>
      </c>
      <c r="DH51" s="251" t="s">
        <v>45</v>
      </c>
      <c r="DI51" s="264">
        <v>57.6</v>
      </c>
      <c r="DJ51" s="265">
        <v>44</v>
      </c>
      <c r="DK51" s="253" t="s">
        <v>81</v>
      </c>
      <c r="DL51" s="266">
        <v>3.7</v>
      </c>
      <c r="DM51" s="617">
        <v>44</v>
      </c>
      <c r="DN51" s="615" t="s">
        <v>46</v>
      </c>
      <c r="DO51" s="618">
        <v>15.2</v>
      </c>
      <c r="DP51" s="242"/>
      <c r="DQ51" s="263">
        <v>44</v>
      </c>
      <c r="DR51" s="251" t="s">
        <v>41</v>
      </c>
      <c r="DS51" s="267">
        <v>17.600000000000001</v>
      </c>
      <c r="DT51" s="242"/>
      <c r="DU51" s="263">
        <v>44</v>
      </c>
      <c r="DV51" s="251" t="s">
        <v>86</v>
      </c>
      <c r="DW51" s="269">
        <v>75.5</v>
      </c>
      <c r="DX51" s="273">
        <v>44</v>
      </c>
      <c r="DY51" s="251" t="s">
        <v>58</v>
      </c>
      <c r="DZ51" s="264">
        <v>43.3</v>
      </c>
      <c r="EA51" s="275"/>
      <c r="EB51" s="253" t="s">
        <v>59</v>
      </c>
      <c r="EC51" s="267">
        <v>12.3</v>
      </c>
    </row>
    <row r="52" spans="2:133" ht="20.100000000000001" customHeight="1">
      <c r="B52" s="588">
        <v>45</v>
      </c>
      <c r="C52" s="585" t="s">
        <v>45</v>
      </c>
      <c r="D52" s="589">
        <v>51.6</v>
      </c>
      <c r="E52" s="590">
        <v>45</v>
      </c>
      <c r="F52" s="585" t="s">
        <v>41</v>
      </c>
      <c r="G52" s="589">
        <v>33.1</v>
      </c>
      <c r="H52" s="590">
        <v>45</v>
      </c>
      <c r="I52" s="585" t="s">
        <v>86</v>
      </c>
      <c r="J52" s="589">
        <v>50.9</v>
      </c>
      <c r="K52" s="592"/>
      <c r="L52" s="587" t="s">
        <v>81</v>
      </c>
      <c r="M52" s="589">
        <v>57</v>
      </c>
      <c r="N52" s="258">
        <v>45</v>
      </c>
      <c r="O52" s="247" t="s">
        <v>80</v>
      </c>
      <c r="P52" s="259">
        <v>46.9</v>
      </c>
      <c r="Q52" s="258">
        <v>45</v>
      </c>
      <c r="R52" s="245" t="s">
        <v>45</v>
      </c>
      <c r="S52" s="257">
        <v>45.8</v>
      </c>
      <c r="T52" s="258">
        <v>45</v>
      </c>
      <c r="U52" s="247" t="s">
        <v>81</v>
      </c>
      <c r="V52" s="259">
        <v>69.099999999999994</v>
      </c>
      <c r="W52" s="258">
        <v>45</v>
      </c>
      <c r="X52" s="245" t="s">
        <v>58</v>
      </c>
      <c r="Y52" s="257">
        <v>43</v>
      </c>
      <c r="Z52" s="258">
        <v>45</v>
      </c>
      <c r="AA52" s="245" t="s">
        <v>46</v>
      </c>
      <c r="AB52" s="257">
        <v>49.3</v>
      </c>
      <c r="AC52" s="258">
        <v>45</v>
      </c>
      <c r="AD52" s="245" t="s">
        <v>45</v>
      </c>
      <c r="AE52" s="257">
        <v>47.3</v>
      </c>
      <c r="AF52" s="258">
        <v>45</v>
      </c>
      <c r="AG52" s="245" t="s">
        <v>86</v>
      </c>
      <c r="AH52" s="257">
        <v>49.3</v>
      </c>
      <c r="AI52" s="258">
        <v>45</v>
      </c>
      <c r="AJ52" s="247" t="s">
        <v>81</v>
      </c>
      <c r="AK52" s="260">
        <v>61.1</v>
      </c>
      <c r="AL52" s="243"/>
      <c r="AM52" s="261">
        <v>45</v>
      </c>
      <c r="AN52" s="245" t="s">
        <v>78</v>
      </c>
      <c r="AO52" s="262">
        <v>8.1999999999999993</v>
      </c>
      <c r="AP52" s="241"/>
      <c r="AQ52" s="588">
        <v>45</v>
      </c>
      <c r="AR52" s="585" t="s">
        <v>65</v>
      </c>
      <c r="AS52" s="604">
        <v>4.9256355514092434</v>
      </c>
      <c r="AT52" s="605">
        <v>104.67625899280574</v>
      </c>
      <c r="AU52" s="606">
        <v>99.750623441396499</v>
      </c>
      <c r="AV52" s="241"/>
      <c r="AW52" s="261">
        <v>45</v>
      </c>
      <c r="AX52" s="245" t="s">
        <v>64</v>
      </c>
      <c r="AY52" s="260">
        <v>4.0999999999999996</v>
      </c>
      <c r="AZ52" s="240"/>
      <c r="BA52" s="263">
        <v>45</v>
      </c>
      <c r="BB52" s="251" t="s">
        <v>45</v>
      </c>
      <c r="BC52" s="264">
        <v>46.4</v>
      </c>
      <c r="BD52" s="265">
        <v>45</v>
      </c>
      <c r="BE52" s="251" t="s">
        <v>70</v>
      </c>
      <c r="BF52" s="266">
        <v>68.8</v>
      </c>
      <c r="BG52" s="265">
        <v>45</v>
      </c>
      <c r="BH52" s="253" t="s">
        <v>56</v>
      </c>
      <c r="BI52" s="267">
        <v>79.2</v>
      </c>
      <c r="BK52" s="274"/>
      <c r="BL52" s="251" t="s">
        <v>58</v>
      </c>
      <c r="BM52" s="266">
        <v>42.1</v>
      </c>
      <c r="BN52" s="265">
        <v>45</v>
      </c>
      <c r="BO52" s="253" t="s">
        <v>71</v>
      </c>
      <c r="BP52" s="267">
        <v>29.3</v>
      </c>
      <c r="BQ52" s="240"/>
      <c r="BR52" s="263">
        <v>45</v>
      </c>
      <c r="BS52" s="251" t="s">
        <v>75</v>
      </c>
      <c r="BT52" s="264">
        <v>46.1</v>
      </c>
      <c r="BU52" s="265">
        <v>45</v>
      </c>
      <c r="BV52" s="251" t="s">
        <v>69</v>
      </c>
      <c r="BW52" s="266">
        <v>42.5</v>
      </c>
      <c r="BX52" s="271">
        <v>45</v>
      </c>
      <c r="BY52" s="253" t="s">
        <v>70</v>
      </c>
      <c r="BZ52" s="264">
        <v>50</v>
      </c>
      <c r="CA52" s="265">
        <v>45</v>
      </c>
      <c r="CB52" s="251" t="s">
        <v>69</v>
      </c>
      <c r="CC52" s="266">
        <v>2.1</v>
      </c>
      <c r="CD52" s="265">
        <v>45</v>
      </c>
      <c r="CE52" s="253" t="s">
        <v>72</v>
      </c>
      <c r="CF52" s="264">
        <v>9.4</v>
      </c>
      <c r="CG52" s="265">
        <v>45</v>
      </c>
      <c r="CH52" s="251" t="s">
        <v>80</v>
      </c>
      <c r="CI52" s="269">
        <v>21.700000000000003</v>
      </c>
      <c r="CJ52" s="265">
        <v>45</v>
      </c>
      <c r="CK52" s="253" t="s">
        <v>80</v>
      </c>
      <c r="CL52" s="270">
        <v>19.299999999999997</v>
      </c>
      <c r="CM52" s="265">
        <v>45</v>
      </c>
      <c r="CN52" s="251" t="s">
        <v>42</v>
      </c>
      <c r="CO52" s="269">
        <v>9.2999999999999972</v>
      </c>
      <c r="CP52" s="265">
        <v>45</v>
      </c>
      <c r="CQ52" s="253" t="s">
        <v>74</v>
      </c>
      <c r="CR52" s="270">
        <v>18.100000000000001</v>
      </c>
      <c r="CS52" s="265">
        <v>45</v>
      </c>
      <c r="CT52" s="251" t="s">
        <v>78</v>
      </c>
      <c r="CU52" s="269">
        <v>25</v>
      </c>
      <c r="CV52" s="265">
        <v>45</v>
      </c>
      <c r="CW52" s="253" t="s">
        <v>86</v>
      </c>
      <c r="CX52" s="272">
        <v>13.2</v>
      </c>
      <c r="CY52" s="240"/>
      <c r="CZ52" s="274"/>
      <c r="DA52" s="251" t="s">
        <v>57</v>
      </c>
      <c r="DB52" s="266">
        <v>69.5</v>
      </c>
      <c r="DC52" s="275"/>
      <c r="DD52" s="253" t="s">
        <v>68</v>
      </c>
      <c r="DE52" s="267">
        <v>33.700000000000003</v>
      </c>
      <c r="DF52" s="240"/>
      <c r="DG52" s="263">
        <v>45</v>
      </c>
      <c r="DH52" s="251" t="s">
        <v>58</v>
      </c>
      <c r="DI52" s="264">
        <v>55.5</v>
      </c>
      <c r="DJ52" s="265">
        <v>45</v>
      </c>
      <c r="DK52" s="253" t="s">
        <v>70</v>
      </c>
      <c r="DL52" s="266">
        <v>2.7</v>
      </c>
      <c r="DM52" s="617">
        <v>45</v>
      </c>
      <c r="DN52" s="615" t="s">
        <v>43</v>
      </c>
      <c r="DO52" s="618">
        <v>14.7</v>
      </c>
      <c r="DP52" s="242"/>
      <c r="DQ52" s="268">
        <v>45</v>
      </c>
      <c r="DR52" s="251" t="s">
        <v>70</v>
      </c>
      <c r="DS52" s="267">
        <v>16.100000000000001</v>
      </c>
      <c r="DT52" s="242"/>
      <c r="DU52" s="263">
        <v>45</v>
      </c>
      <c r="DV52" s="251" t="s">
        <v>76</v>
      </c>
      <c r="DW52" s="269">
        <v>75.099999999999994</v>
      </c>
      <c r="DX52" s="273">
        <v>45</v>
      </c>
      <c r="DY52" s="251" t="s">
        <v>55</v>
      </c>
      <c r="DZ52" s="264">
        <v>42.9</v>
      </c>
      <c r="EA52" s="265">
        <v>45</v>
      </c>
      <c r="EB52" s="253" t="s">
        <v>65</v>
      </c>
      <c r="EC52" s="267">
        <v>11.2</v>
      </c>
    </row>
    <row r="53" spans="2:133" ht="20.100000000000001" customHeight="1">
      <c r="B53" s="588">
        <v>46</v>
      </c>
      <c r="C53" s="585" t="s">
        <v>86</v>
      </c>
      <c r="D53" s="589">
        <v>51.3</v>
      </c>
      <c r="E53" s="590">
        <v>46</v>
      </c>
      <c r="F53" s="585" t="s">
        <v>81</v>
      </c>
      <c r="G53" s="589">
        <v>32.799999999999997</v>
      </c>
      <c r="H53" s="590">
        <v>46</v>
      </c>
      <c r="I53" s="585" t="s">
        <v>41</v>
      </c>
      <c r="J53" s="589">
        <v>49.1</v>
      </c>
      <c r="K53" s="590">
        <v>46</v>
      </c>
      <c r="L53" s="587" t="s">
        <v>70</v>
      </c>
      <c r="M53" s="589">
        <v>55.7</v>
      </c>
      <c r="N53" s="258">
        <v>46</v>
      </c>
      <c r="O53" s="247" t="s">
        <v>58</v>
      </c>
      <c r="P53" s="259">
        <v>46.3</v>
      </c>
      <c r="Q53" s="258">
        <v>46</v>
      </c>
      <c r="R53" s="245" t="s">
        <v>86</v>
      </c>
      <c r="S53" s="257">
        <v>45.2</v>
      </c>
      <c r="T53" s="258">
        <v>46</v>
      </c>
      <c r="U53" s="247" t="s">
        <v>70</v>
      </c>
      <c r="V53" s="259">
        <v>68.8</v>
      </c>
      <c r="W53" s="258">
        <v>46</v>
      </c>
      <c r="X53" s="245" t="s">
        <v>41</v>
      </c>
      <c r="Y53" s="257">
        <v>42.4</v>
      </c>
      <c r="Z53" s="258">
        <v>46</v>
      </c>
      <c r="AA53" s="245" t="s">
        <v>81</v>
      </c>
      <c r="AB53" s="257">
        <v>49.2</v>
      </c>
      <c r="AC53" s="258">
        <v>46</v>
      </c>
      <c r="AD53" s="245" t="s">
        <v>58</v>
      </c>
      <c r="AE53" s="257">
        <v>47</v>
      </c>
      <c r="AF53" s="258">
        <v>46</v>
      </c>
      <c r="AG53" s="245" t="s">
        <v>41</v>
      </c>
      <c r="AH53" s="257">
        <v>49</v>
      </c>
      <c r="AI53" s="258">
        <v>46</v>
      </c>
      <c r="AJ53" s="247" t="s">
        <v>45</v>
      </c>
      <c r="AK53" s="260">
        <v>59.7</v>
      </c>
      <c r="AL53" s="243"/>
      <c r="AM53" s="261">
        <v>46</v>
      </c>
      <c r="AN53" s="245" t="s">
        <v>80</v>
      </c>
      <c r="AO53" s="262">
        <v>7.5</v>
      </c>
      <c r="AP53" s="241"/>
      <c r="AQ53" s="588">
        <v>46</v>
      </c>
      <c r="AR53" s="585" t="s">
        <v>68</v>
      </c>
      <c r="AS53" s="604">
        <v>6.8179371714598318</v>
      </c>
      <c r="AT53" s="605">
        <v>108.81294964028775</v>
      </c>
      <c r="AU53" s="606">
        <v>101.99501246882792</v>
      </c>
      <c r="AV53" s="241"/>
      <c r="AW53" s="261">
        <v>46</v>
      </c>
      <c r="AX53" s="245" t="s">
        <v>56</v>
      </c>
      <c r="AY53" s="260">
        <v>3.1</v>
      </c>
      <c r="AZ53" s="240"/>
      <c r="BA53" s="263">
        <v>46</v>
      </c>
      <c r="BB53" s="251" t="s">
        <v>77</v>
      </c>
      <c r="BC53" s="264">
        <v>45.3</v>
      </c>
      <c r="BD53" s="265">
        <v>46</v>
      </c>
      <c r="BE53" s="251" t="s">
        <v>59</v>
      </c>
      <c r="BF53" s="266">
        <v>68.3</v>
      </c>
      <c r="BG53" s="265">
        <v>46</v>
      </c>
      <c r="BH53" s="253" t="s">
        <v>70</v>
      </c>
      <c r="BI53" s="267">
        <v>78.599999999999994</v>
      </c>
      <c r="BK53" s="263">
        <v>46</v>
      </c>
      <c r="BL53" s="251" t="s">
        <v>56</v>
      </c>
      <c r="BM53" s="266">
        <v>42</v>
      </c>
      <c r="BN53" s="265">
        <v>46</v>
      </c>
      <c r="BO53" s="253" t="s">
        <v>75</v>
      </c>
      <c r="BP53" s="267">
        <v>28.2</v>
      </c>
      <c r="BQ53" s="240"/>
      <c r="BR53" s="263">
        <v>46</v>
      </c>
      <c r="BS53" s="251" t="s">
        <v>70</v>
      </c>
      <c r="BT53" s="264">
        <v>45.6</v>
      </c>
      <c r="BU53" s="265">
        <v>46</v>
      </c>
      <c r="BV53" s="251" t="s">
        <v>75</v>
      </c>
      <c r="BW53" s="266">
        <v>41.9</v>
      </c>
      <c r="BX53" s="275"/>
      <c r="BY53" s="253" t="s">
        <v>75</v>
      </c>
      <c r="BZ53" s="264">
        <v>50</v>
      </c>
      <c r="CA53" s="265">
        <v>46</v>
      </c>
      <c r="CB53" s="251" t="s">
        <v>58</v>
      </c>
      <c r="CC53" s="266">
        <v>1.8</v>
      </c>
      <c r="CD53" s="265">
        <v>46</v>
      </c>
      <c r="CE53" s="253" t="s">
        <v>62</v>
      </c>
      <c r="CF53" s="264">
        <v>9.3000000000000007</v>
      </c>
      <c r="CG53" s="265">
        <v>46</v>
      </c>
      <c r="CH53" s="251" t="s">
        <v>71</v>
      </c>
      <c r="CI53" s="269">
        <v>20.700000000000003</v>
      </c>
      <c r="CJ53" s="265">
        <v>46</v>
      </c>
      <c r="CK53" s="253" t="s">
        <v>71</v>
      </c>
      <c r="CL53" s="270">
        <v>17.799999999999997</v>
      </c>
      <c r="CM53" s="265">
        <v>46</v>
      </c>
      <c r="CN53" s="251" t="s">
        <v>83</v>
      </c>
      <c r="CO53" s="269">
        <v>9.0999999999999943</v>
      </c>
      <c r="CP53" s="265">
        <v>46</v>
      </c>
      <c r="CQ53" s="253" t="s">
        <v>78</v>
      </c>
      <c r="CR53" s="270">
        <v>16.7</v>
      </c>
      <c r="CS53" s="265">
        <v>46</v>
      </c>
      <c r="CT53" s="251" t="s">
        <v>86</v>
      </c>
      <c r="CU53" s="269">
        <v>24.4</v>
      </c>
      <c r="CV53" s="265">
        <v>46</v>
      </c>
      <c r="CW53" s="253" t="s">
        <v>57</v>
      </c>
      <c r="CX53" s="272">
        <v>11.5</v>
      </c>
      <c r="CY53" s="240"/>
      <c r="CZ53" s="263">
        <v>46</v>
      </c>
      <c r="DA53" s="251" t="s">
        <v>47</v>
      </c>
      <c r="DB53" s="266">
        <v>68.5</v>
      </c>
      <c r="DC53" s="265">
        <v>46</v>
      </c>
      <c r="DD53" s="253" t="s">
        <v>44</v>
      </c>
      <c r="DE53" s="267">
        <v>32.5</v>
      </c>
      <c r="DF53" s="240"/>
      <c r="DG53" s="263">
        <v>46</v>
      </c>
      <c r="DH53" s="251" t="s">
        <v>70</v>
      </c>
      <c r="DI53" s="264">
        <v>53.6</v>
      </c>
      <c r="DJ53" s="265">
        <v>46</v>
      </c>
      <c r="DK53" s="253" t="s">
        <v>83</v>
      </c>
      <c r="DL53" s="266">
        <v>2.6</v>
      </c>
      <c r="DM53" s="617">
        <v>46</v>
      </c>
      <c r="DN53" s="615" t="s">
        <v>44</v>
      </c>
      <c r="DO53" s="618">
        <v>14.2</v>
      </c>
      <c r="DP53" s="242"/>
      <c r="DQ53" s="274"/>
      <c r="DR53" s="251" t="s">
        <v>86</v>
      </c>
      <c r="DS53" s="267">
        <v>16.100000000000001</v>
      </c>
      <c r="DT53" s="242"/>
      <c r="DU53" s="263">
        <v>46</v>
      </c>
      <c r="DV53" s="251" t="s">
        <v>72</v>
      </c>
      <c r="DW53" s="269">
        <v>74.7</v>
      </c>
      <c r="DX53" s="273">
        <v>46</v>
      </c>
      <c r="DY53" s="251" t="s">
        <v>71</v>
      </c>
      <c r="DZ53" s="264">
        <v>42.2</v>
      </c>
      <c r="EA53" s="265">
        <v>46</v>
      </c>
      <c r="EB53" s="253" t="s">
        <v>78</v>
      </c>
      <c r="EC53" s="267">
        <v>11</v>
      </c>
    </row>
    <row r="54" spans="2:133" ht="20.100000000000001" customHeight="1" thickBot="1">
      <c r="B54" s="597">
        <v>47</v>
      </c>
      <c r="C54" s="598" t="s">
        <v>58</v>
      </c>
      <c r="D54" s="599">
        <v>48.7</v>
      </c>
      <c r="E54" s="590">
        <v>47</v>
      </c>
      <c r="F54" s="598" t="s">
        <v>58</v>
      </c>
      <c r="G54" s="599">
        <v>31.4</v>
      </c>
      <c r="H54" s="590">
        <v>47</v>
      </c>
      <c r="I54" s="598" t="s">
        <v>58</v>
      </c>
      <c r="J54" s="599">
        <v>45.6</v>
      </c>
      <c r="K54" s="590">
        <v>47</v>
      </c>
      <c r="L54" s="600" t="s">
        <v>45</v>
      </c>
      <c r="M54" s="599">
        <v>55.1</v>
      </c>
      <c r="N54" s="286">
        <v>47</v>
      </c>
      <c r="O54" s="287" t="s">
        <v>55</v>
      </c>
      <c r="P54" s="288">
        <v>44.8</v>
      </c>
      <c r="Q54" s="286">
        <v>47</v>
      </c>
      <c r="R54" s="284" t="s">
        <v>58</v>
      </c>
      <c r="S54" s="285">
        <v>43.9</v>
      </c>
      <c r="T54" s="286">
        <v>47</v>
      </c>
      <c r="U54" s="287" t="s">
        <v>58</v>
      </c>
      <c r="V54" s="288">
        <v>65</v>
      </c>
      <c r="W54" s="286">
        <v>47</v>
      </c>
      <c r="X54" s="284" t="s">
        <v>86</v>
      </c>
      <c r="Y54" s="285">
        <v>40.700000000000003</v>
      </c>
      <c r="Z54" s="286">
        <v>47</v>
      </c>
      <c r="AA54" s="284" t="s">
        <v>58</v>
      </c>
      <c r="AB54" s="285">
        <v>44.7</v>
      </c>
      <c r="AC54" s="286">
        <v>47</v>
      </c>
      <c r="AD54" s="284" t="s">
        <v>86</v>
      </c>
      <c r="AE54" s="285">
        <v>45.1</v>
      </c>
      <c r="AF54" s="286">
        <v>47</v>
      </c>
      <c r="AG54" s="284" t="s">
        <v>58</v>
      </c>
      <c r="AH54" s="285">
        <v>46.3</v>
      </c>
      <c r="AI54" s="286">
        <v>47</v>
      </c>
      <c r="AJ54" s="287" t="s">
        <v>58</v>
      </c>
      <c r="AK54" s="289">
        <v>56.3</v>
      </c>
      <c r="AL54" s="243"/>
      <c r="AM54" s="290">
        <v>47</v>
      </c>
      <c r="AN54" s="284" t="s">
        <v>83</v>
      </c>
      <c r="AO54" s="291">
        <v>7</v>
      </c>
      <c r="AP54" s="241"/>
      <c r="AQ54" s="597">
        <v>47</v>
      </c>
      <c r="AR54" s="598" t="s">
        <v>83</v>
      </c>
      <c r="AS54" s="608">
        <v>6.8964279947612681</v>
      </c>
      <c r="AT54" s="609">
        <v>102.15827338129495</v>
      </c>
      <c r="AU54" s="610">
        <v>95.261845386533679</v>
      </c>
      <c r="AV54" s="241"/>
      <c r="AW54" s="290">
        <v>47</v>
      </c>
      <c r="AX54" s="284" t="s">
        <v>63</v>
      </c>
      <c r="AY54" s="289">
        <v>2.8</v>
      </c>
      <c r="AZ54" s="240"/>
      <c r="BA54" s="292">
        <v>47</v>
      </c>
      <c r="BB54" s="293" t="s">
        <v>86</v>
      </c>
      <c r="BC54" s="294">
        <v>43.7</v>
      </c>
      <c r="BD54" s="295">
        <v>47</v>
      </c>
      <c r="BE54" s="293" t="s">
        <v>62</v>
      </c>
      <c r="BF54" s="296">
        <v>68.2</v>
      </c>
      <c r="BG54" s="295">
        <v>47</v>
      </c>
      <c r="BH54" s="297" t="s">
        <v>58</v>
      </c>
      <c r="BI54" s="298">
        <v>78</v>
      </c>
      <c r="BK54" s="292">
        <v>47</v>
      </c>
      <c r="BL54" s="293" t="s">
        <v>78</v>
      </c>
      <c r="BM54" s="296">
        <v>40.4</v>
      </c>
      <c r="BN54" s="295">
        <v>47</v>
      </c>
      <c r="BO54" s="297" t="s">
        <v>44</v>
      </c>
      <c r="BP54" s="298">
        <v>27.7</v>
      </c>
      <c r="BQ54" s="240"/>
      <c r="BR54" s="292">
        <v>47</v>
      </c>
      <c r="BS54" s="293" t="s">
        <v>77</v>
      </c>
      <c r="BT54" s="294">
        <v>41.8</v>
      </c>
      <c r="BU54" s="295">
        <v>47</v>
      </c>
      <c r="BV54" s="293" t="s">
        <v>54</v>
      </c>
      <c r="BW54" s="296">
        <v>39.6</v>
      </c>
      <c r="BX54" s="295">
        <v>47</v>
      </c>
      <c r="BY54" s="297" t="s">
        <v>56</v>
      </c>
      <c r="BZ54" s="294">
        <v>48.5</v>
      </c>
      <c r="CA54" s="295">
        <v>47</v>
      </c>
      <c r="CB54" s="293" t="s">
        <v>55</v>
      </c>
      <c r="CC54" s="296">
        <v>1.4</v>
      </c>
      <c r="CD54" s="295">
        <v>47</v>
      </c>
      <c r="CE54" s="297" t="s">
        <v>65</v>
      </c>
      <c r="CF54" s="294">
        <v>8.8000000000000007</v>
      </c>
      <c r="CG54" s="295">
        <v>47</v>
      </c>
      <c r="CH54" s="293" t="s">
        <v>42</v>
      </c>
      <c r="CI54" s="299">
        <v>18.099999999999994</v>
      </c>
      <c r="CJ54" s="295">
        <v>47</v>
      </c>
      <c r="CK54" s="297" t="s">
        <v>86</v>
      </c>
      <c r="CL54" s="300">
        <v>17.200000000000003</v>
      </c>
      <c r="CM54" s="295">
        <v>47</v>
      </c>
      <c r="CN54" s="293" t="s">
        <v>71</v>
      </c>
      <c r="CO54" s="299">
        <v>7.4000000000000057</v>
      </c>
      <c r="CP54" s="295">
        <v>47</v>
      </c>
      <c r="CQ54" s="297" t="s">
        <v>57</v>
      </c>
      <c r="CR54" s="300">
        <v>7.8</v>
      </c>
      <c r="CS54" s="295">
        <v>47</v>
      </c>
      <c r="CT54" s="293" t="s">
        <v>57</v>
      </c>
      <c r="CU54" s="299">
        <v>20</v>
      </c>
      <c r="CV54" s="295">
        <v>47</v>
      </c>
      <c r="CW54" s="297" t="s">
        <v>68</v>
      </c>
      <c r="CX54" s="301">
        <v>9.6</v>
      </c>
      <c r="CY54" s="240"/>
      <c r="CZ54" s="292">
        <v>47</v>
      </c>
      <c r="DA54" s="293" t="s">
        <v>58</v>
      </c>
      <c r="DB54" s="296">
        <v>67.7</v>
      </c>
      <c r="DC54" s="295">
        <v>47</v>
      </c>
      <c r="DD54" s="297" t="s">
        <v>57</v>
      </c>
      <c r="DE54" s="298">
        <v>29.8</v>
      </c>
      <c r="DF54" s="240"/>
      <c r="DG54" s="292">
        <v>47</v>
      </c>
      <c r="DH54" s="293" t="s">
        <v>69</v>
      </c>
      <c r="DI54" s="294">
        <v>53.1</v>
      </c>
      <c r="DJ54" s="295">
        <v>47</v>
      </c>
      <c r="DK54" s="297" t="s">
        <v>71</v>
      </c>
      <c r="DL54" s="296">
        <v>1.5</v>
      </c>
      <c r="DM54" s="617">
        <v>47</v>
      </c>
      <c r="DN54" s="622" t="s">
        <v>70</v>
      </c>
      <c r="DO54" s="623">
        <v>8</v>
      </c>
      <c r="DP54" s="242"/>
      <c r="DQ54" s="292">
        <v>47</v>
      </c>
      <c r="DR54" s="293" t="s">
        <v>42</v>
      </c>
      <c r="DS54" s="298">
        <v>13.9</v>
      </c>
      <c r="DT54" s="242"/>
      <c r="DU54" s="292">
        <v>47</v>
      </c>
      <c r="DV54" s="293" t="s">
        <v>47</v>
      </c>
      <c r="DW54" s="299">
        <v>74.5</v>
      </c>
      <c r="DX54" s="302">
        <v>47</v>
      </c>
      <c r="DY54" s="293" t="s">
        <v>45</v>
      </c>
      <c r="DZ54" s="294">
        <v>40.6</v>
      </c>
      <c r="EA54" s="295">
        <v>47</v>
      </c>
      <c r="EB54" s="297" t="s">
        <v>70</v>
      </c>
      <c r="EC54" s="298">
        <v>9.8000000000000007</v>
      </c>
    </row>
    <row r="55" spans="2:133" ht="20.100000000000001" customHeight="1" thickTop="1" thickBot="1">
      <c r="B55" s="1434" t="s">
        <v>615</v>
      </c>
      <c r="C55" s="1442"/>
      <c r="D55" s="601">
        <v>55.6</v>
      </c>
      <c r="E55" s="1443" t="s">
        <v>615</v>
      </c>
      <c r="F55" s="1444"/>
      <c r="G55" s="601">
        <v>42.9</v>
      </c>
      <c r="H55" s="1445" t="s">
        <v>615</v>
      </c>
      <c r="I55" s="1442"/>
      <c r="J55" s="601">
        <v>55.3</v>
      </c>
      <c r="K55" s="1445" t="s">
        <v>615</v>
      </c>
      <c r="L55" s="1442"/>
      <c r="M55" s="602">
        <v>62.6</v>
      </c>
      <c r="N55" s="1446" t="s">
        <v>615</v>
      </c>
      <c r="O55" s="1447"/>
      <c r="P55" s="304">
        <v>51</v>
      </c>
      <c r="Q55" s="1432" t="s">
        <v>615</v>
      </c>
      <c r="R55" s="1433"/>
      <c r="S55" s="303">
        <v>50.4</v>
      </c>
      <c r="T55" s="1432" t="s">
        <v>615</v>
      </c>
      <c r="U55" s="1433"/>
      <c r="V55" s="304">
        <v>72.900000000000006</v>
      </c>
      <c r="W55" s="1432" t="s">
        <v>615</v>
      </c>
      <c r="X55" s="1433"/>
      <c r="Y55" s="303">
        <v>48.8</v>
      </c>
      <c r="Z55" s="1432" t="s">
        <v>615</v>
      </c>
      <c r="AA55" s="1433"/>
      <c r="AB55" s="303">
        <v>52.5</v>
      </c>
      <c r="AC55" s="1432" t="s">
        <v>615</v>
      </c>
      <c r="AD55" s="1433"/>
      <c r="AE55" s="303">
        <v>53.3</v>
      </c>
      <c r="AF55" s="1432" t="s">
        <v>615</v>
      </c>
      <c r="AG55" s="1433"/>
      <c r="AH55" s="303">
        <v>54.3</v>
      </c>
      <c r="AI55" s="1432" t="s">
        <v>615</v>
      </c>
      <c r="AJ55" s="1433"/>
      <c r="AK55" s="575">
        <v>65.3</v>
      </c>
      <c r="AL55" s="243"/>
      <c r="AM55" s="1431" t="s">
        <v>615</v>
      </c>
      <c r="AN55" s="1425"/>
      <c r="AO55" s="306">
        <v>12.5</v>
      </c>
      <c r="AP55" s="241"/>
      <c r="AQ55" s="1434" t="s">
        <v>615</v>
      </c>
      <c r="AR55" s="1435"/>
      <c r="AS55" s="611">
        <v>0</v>
      </c>
      <c r="AT55" s="612">
        <v>100</v>
      </c>
      <c r="AU55" s="613">
        <v>100</v>
      </c>
      <c r="AV55" s="241"/>
      <c r="AW55" s="1431" t="s">
        <v>615</v>
      </c>
      <c r="AX55" s="1425"/>
      <c r="AY55" s="305">
        <v>5.9</v>
      </c>
      <c r="AZ55" s="240"/>
      <c r="BA55" s="1428" t="s">
        <v>615</v>
      </c>
      <c r="BB55" s="1425"/>
      <c r="BC55" s="307">
        <v>54.9</v>
      </c>
      <c r="BD55" s="1424" t="s">
        <v>615</v>
      </c>
      <c r="BE55" s="1425"/>
      <c r="BF55" s="308">
        <v>72.099999999999994</v>
      </c>
      <c r="BG55" s="1424" t="s">
        <v>615</v>
      </c>
      <c r="BH55" s="1425"/>
      <c r="BI55" s="309">
        <v>84.5</v>
      </c>
      <c r="BK55" s="1428" t="s">
        <v>615</v>
      </c>
      <c r="BL55" s="1425"/>
      <c r="BM55" s="308">
        <v>47.4</v>
      </c>
      <c r="BN55" s="1424" t="s">
        <v>615</v>
      </c>
      <c r="BO55" s="1425"/>
      <c r="BP55" s="309">
        <v>35.6</v>
      </c>
      <c r="BQ55" s="240"/>
      <c r="BR55" s="1428" t="s">
        <v>615</v>
      </c>
      <c r="BS55" s="1425"/>
      <c r="BT55" s="307">
        <v>54.7</v>
      </c>
      <c r="BU55" s="1424" t="s">
        <v>615</v>
      </c>
      <c r="BV55" s="1425"/>
      <c r="BW55" s="308">
        <v>53.6</v>
      </c>
      <c r="BX55" s="1424" t="s">
        <v>615</v>
      </c>
      <c r="BY55" s="1425"/>
      <c r="BZ55" s="307">
        <v>63.1</v>
      </c>
      <c r="CA55" s="1424" t="s">
        <v>615</v>
      </c>
      <c r="CB55" s="1425"/>
      <c r="CC55" s="308">
        <v>3.9</v>
      </c>
      <c r="CD55" s="1424" t="s">
        <v>615</v>
      </c>
      <c r="CE55" s="1425"/>
      <c r="CF55" s="307">
        <v>11.4</v>
      </c>
      <c r="CG55" s="1424" t="s">
        <v>615</v>
      </c>
      <c r="CH55" s="1425"/>
      <c r="CI55" s="310">
        <v>31.599999999999994</v>
      </c>
      <c r="CJ55" s="1424" t="s">
        <v>615</v>
      </c>
      <c r="CK55" s="1425"/>
      <c r="CL55" s="311">
        <v>25.799999999999997</v>
      </c>
      <c r="CM55" s="1424" t="s">
        <v>615</v>
      </c>
      <c r="CN55" s="1425"/>
      <c r="CO55" s="310">
        <v>17.299999999999997</v>
      </c>
      <c r="CP55" s="1424" t="s">
        <v>615</v>
      </c>
      <c r="CQ55" s="1425"/>
      <c r="CR55" s="311">
        <v>24.3</v>
      </c>
      <c r="CS55" s="1424" t="s">
        <v>615</v>
      </c>
      <c r="CT55" s="1425"/>
      <c r="CU55" s="310">
        <v>32.200000000000003</v>
      </c>
      <c r="CV55" s="1424" t="s">
        <v>615</v>
      </c>
      <c r="CW55" s="1425"/>
      <c r="CX55" s="312">
        <v>25.6</v>
      </c>
      <c r="CY55" s="240"/>
      <c r="CZ55" s="1428" t="s">
        <v>615</v>
      </c>
      <c r="DA55" s="1425"/>
      <c r="DB55" s="308">
        <v>73.7</v>
      </c>
      <c r="DC55" s="1424" t="s">
        <v>615</v>
      </c>
      <c r="DD55" s="1425"/>
      <c r="DE55" s="309">
        <v>37.1</v>
      </c>
      <c r="DF55" s="240"/>
      <c r="DG55" s="1428" t="s">
        <v>615</v>
      </c>
      <c r="DH55" s="1425"/>
      <c r="DI55" s="307">
        <v>62.4</v>
      </c>
      <c r="DJ55" s="1424" t="s">
        <v>615</v>
      </c>
      <c r="DK55" s="1425"/>
      <c r="DL55" s="576">
        <v>6.6</v>
      </c>
      <c r="DM55" s="1429" t="s">
        <v>615</v>
      </c>
      <c r="DN55" s="1430"/>
      <c r="DO55" s="624">
        <v>19.8</v>
      </c>
      <c r="DP55" s="242"/>
      <c r="DQ55" s="1428" t="s">
        <v>615</v>
      </c>
      <c r="DR55" s="1425"/>
      <c r="DS55" s="309">
        <v>22.3</v>
      </c>
      <c r="DT55" s="242"/>
      <c r="DU55" s="1428" t="s">
        <v>615</v>
      </c>
      <c r="DV55" s="1425"/>
      <c r="DW55" s="310">
        <v>78.599999999999994</v>
      </c>
      <c r="DX55" s="1424" t="s">
        <v>615</v>
      </c>
      <c r="DY55" s="1425"/>
      <c r="DZ55" s="307">
        <v>47.1</v>
      </c>
      <c r="EA55" s="1424" t="s">
        <v>615</v>
      </c>
      <c r="EB55" s="1425"/>
      <c r="EC55" s="309">
        <v>15</v>
      </c>
    </row>
    <row r="56" spans="2:133" ht="3.75" customHeight="1">
      <c r="B56" s="240"/>
      <c r="C56" s="313"/>
      <c r="D56" s="314"/>
      <c r="E56" s="314"/>
      <c r="F56" s="313"/>
      <c r="G56" s="314"/>
      <c r="H56" s="314"/>
      <c r="I56" s="313"/>
      <c r="J56" s="314"/>
      <c r="K56" s="314"/>
      <c r="L56" s="313"/>
      <c r="M56" s="314"/>
      <c r="N56" s="314"/>
      <c r="O56" s="313"/>
      <c r="P56" s="314"/>
      <c r="Q56" s="314"/>
      <c r="R56" s="313"/>
      <c r="S56" s="314"/>
      <c r="T56" s="314"/>
      <c r="U56" s="313"/>
      <c r="V56" s="314"/>
      <c r="W56" s="314"/>
      <c r="X56" s="313"/>
      <c r="Y56" s="314"/>
      <c r="Z56" s="314"/>
      <c r="AA56" s="313"/>
      <c r="AB56" s="314"/>
      <c r="AC56" s="314"/>
      <c r="AD56" s="313"/>
      <c r="AE56" s="314"/>
      <c r="AF56" s="314"/>
      <c r="AG56" s="313"/>
      <c r="AH56" s="314"/>
      <c r="AI56" s="314"/>
      <c r="AJ56" s="313"/>
      <c r="AK56" s="314"/>
      <c r="AL56" s="240"/>
      <c r="AM56" s="1426"/>
      <c r="AN56" s="1426"/>
      <c r="AO56" s="1426"/>
      <c r="AP56" s="240"/>
      <c r="AQ56" s="1426"/>
      <c r="AR56" s="1426"/>
      <c r="AS56" s="1426"/>
      <c r="AT56" s="1426"/>
      <c r="AU56" s="1426"/>
      <c r="AV56" s="240"/>
      <c r="AW56" s="1426"/>
      <c r="AX56" s="1426"/>
      <c r="AY56" s="1426"/>
      <c r="AZ56" s="240"/>
      <c r="BA56" s="1426"/>
      <c r="BB56" s="1426"/>
      <c r="BC56" s="1426"/>
      <c r="BD56" s="1426"/>
      <c r="BE56" s="1426"/>
      <c r="BF56" s="1426"/>
      <c r="BG56" s="1426"/>
      <c r="BH56" s="1426"/>
      <c r="BI56" s="1426"/>
      <c r="BK56" s="1412"/>
      <c r="BL56" s="1412"/>
      <c r="BM56" s="1412"/>
      <c r="BN56" s="1412"/>
      <c r="BO56" s="1412"/>
      <c r="BP56" s="1412"/>
      <c r="BR56" s="1412"/>
      <c r="BS56" s="1412"/>
      <c r="BT56" s="1412"/>
      <c r="BU56" s="1412"/>
      <c r="BV56" s="1412"/>
      <c r="BW56" s="1412"/>
      <c r="BX56" s="1412"/>
      <c r="BY56" s="1412"/>
      <c r="BZ56" s="1412"/>
      <c r="CA56" s="1412"/>
      <c r="CB56" s="1412"/>
      <c r="CC56" s="1412"/>
      <c r="CD56" s="1412"/>
      <c r="CE56" s="1412"/>
      <c r="CF56" s="1412"/>
      <c r="CG56" s="1412"/>
      <c r="CH56" s="1412"/>
      <c r="CI56" s="1412"/>
      <c r="CJ56" s="1412"/>
      <c r="CK56" s="1412"/>
      <c r="CL56" s="1412"/>
      <c r="CM56" s="1412"/>
      <c r="CN56" s="1412"/>
      <c r="CO56" s="1412"/>
      <c r="CP56" s="1412"/>
      <c r="CQ56" s="1412"/>
      <c r="CR56" s="1412"/>
      <c r="CS56" s="1412"/>
      <c r="CT56" s="1412"/>
      <c r="CU56" s="1412"/>
      <c r="CV56" s="1412"/>
      <c r="CW56" s="1412"/>
      <c r="CX56" s="1412"/>
      <c r="CZ56" s="1412"/>
      <c r="DA56" s="1412"/>
      <c r="DB56" s="1412"/>
      <c r="DC56" s="1412"/>
      <c r="DD56" s="1412"/>
      <c r="DE56" s="1412"/>
      <c r="DG56" s="1412"/>
      <c r="DH56" s="1412"/>
      <c r="DI56" s="1412"/>
      <c r="DJ56" s="1412"/>
      <c r="DK56" s="1412"/>
      <c r="DL56" s="1412"/>
      <c r="DM56" s="577"/>
      <c r="DN56" s="577"/>
      <c r="DO56" s="577"/>
      <c r="DQ56" s="1412"/>
      <c r="DR56" s="1412"/>
      <c r="DS56" s="1412"/>
      <c r="DU56" s="1412"/>
      <c r="DV56" s="1412"/>
      <c r="DW56" s="1412"/>
      <c r="DX56" s="1412"/>
      <c r="DY56" s="1412"/>
      <c r="DZ56" s="1412"/>
      <c r="EA56" s="1412"/>
      <c r="EB56" s="1412"/>
      <c r="EC56" s="1412"/>
    </row>
    <row r="57" spans="2:133" ht="14.25">
      <c r="B57" s="240" t="s">
        <v>1482</v>
      </c>
      <c r="C57" s="313"/>
      <c r="D57" s="314"/>
      <c r="E57" s="314"/>
      <c r="F57" s="313"/>
      <c r="G57" s="314"/>
      <c r="H57" s="314"/>
      <c r="I57" s="313"/>
      <c r="J57" s="314"/>
      <c r="K57" s="314"/>
      <c r="L57" s="313"/>
      <c r="M57" s="314"/>
      <c r="N57" s="314"/>
      <c r="O57" s="313"/>
      <c r="P57" s="314"/>
      <c r="Q57" s="314"/>
      <c r="R57" s="313"/>
      <c r="S57" s="314"/>
      <c r="T57" s="314"/>
      <c r="U57" s="313"/>
      <c r="V57" s="314"/>
      <c r="W57" s="314"/>
      <c r="X57" s="313"/>
      <c r="Y57" s="314"/>
      <c r="Z57" s="314"/>
      <c r="AA57" s="313"/>
      <c r="AB57" s="314"/>
      <c r="AC57" s="314"/>
      <c r="AD57" s="313"/>
      <c r="AE57" s="314"/>
      <c r="AF57" s="314"/>
      <c r="AG57" s="313"/>
      <c r="AH57" s="314"/>
      <c r="AI57" s="314"/>
      <c r="AJ57" s="313"/>
      <c r="AK57" s="314"/>
      <c r="AL57" s="240"/>
      <c r="AM57" s="1427"/>
      <c r="AN57" s="1427"/>
      <c r="AO57" s="1427"/>
      <c r="AP57" s="240"/>
      <c r="AQ57" s="1427"/>
      <c r="AR57" s="1427"/>
      <c r="AS57" s="1427"/>
      <c r="AT57" s="1427"/>
      <c r="AU57" s="1427"/>
      <c r="AV57" s="240"/>
      <c r="AW57" s="1427"/>
      <c r="AX57" s="1427"/>
      <c r="AY57" s="1427"/>
      <c r="AZ57" s="240"/>
      <c r="BA57" s="1427"/>
      <c r="BB57" s="1427"/>
      <c r="BC57" s="1427"/>
      <c r="BD57" s="1427"/>
      <c r="BE57" s="1427"/>
      <c r="BF57" s="1427"/>
      <c r="BG57" s="1427"/>
      <c r="BH57" s="1427"/>
      <c r="BI57" s="1427"/>
      <c r="BK57" s="1413"/>
      <c r="BL57" s="1413"/>
      <c r="BM57" s="1413"/>
      <c r="BN57" s="1413"/>
      <c r="BO57" s="1413"/>
      <c r="BP57" s="1413"/>
      <c r="BR57" s="1413"/>
      <c r="BS57" s="1413"/>
      <c r="BT57" s="1413"/>
      <c r="BU57" s="1413"/>
      <c r="BV57" s="1413"/>
      <c r="BW57" s="1413"/>
      <c r="BX57" s="1413"/>
      <c r="BY57" s="1413"/>
      <c r="BZ57" s="1413"/>
      <c r="CA57" s="1413"/>
      <c r="CB57" s="1413"/>
      <c r="CC57" s="1413"/>
      <c r="CD57" s="1413"/>
      <c r="CE57" s="1413"/>
      <c r="CF57" s="1413"/>
      <c r="CG57" s="1413"/>
      <c r="CH57" s="1413"/>
      <c r="CI57" s="1413"/>
      <c r="CJ57" s="1413"/>
      <c r="CK57" s="1413"/>
      <c r="CL57" s="1413"/>
      <c r="CM57" s="1413"/>
      <c r="CN57" s="1413"/>
      <c r="CO57" s="1413"/>
      <c r="CP57" s="1413"/>
      <c r="CQ57" s="1413"/>
      <c r="CR57" s="1413"/>
      <c r="CS57" s="1413"/>
      <c r="CT57" s="1413"/>
      <c r="CU57" s="1413"/>
      <c r="CV57" s="1413"/>
      <c r="CW57" s="1413"/>
      <c r="CX57" s="1413"/>
      <c r="CZ57" s="1413"/>
      <c r="DA57" s="1413"/>
      <c r="DB57" s="1413"/>
      <c r="DC57" s="1413"/>
      <c r="DD57" s="1413"/>
      <c r="DE57" s="1413"/>
      <c r="DG57" s="1413"/>
      <c r="DH57" s="1413"/>
      <c r="DI57" s="1413"/>
      <c r="DJ57" s="1413"/>
      <c r="DK57" s="1413"/>
      <c r="DL57" s="1413"/>
      <c r="DM57" s="501"/>
      <c r="DN57" s="501"/>
      <c r="DO57" s="501"/>
      <c r="DQ57" s="1413"/>
      <c r="DR57" s="1413"/>
      <c r="DS57" s="1413"/>
      <c r="DU57" s="1413"/>
      <c r="DV57" s="1413"/>
      <c r="DW57" s="1413"/>
      <c r="DX57" s="1413"/>
      <c r="DY57" s="1413"/>
      <c r="DZ57" s="1413"/>
      <c r="EA57" s="1413"/>
      <c r="EB57" s="1413"/>
      <c r="EC57" s="1413"/>
    </row>
    <row r="58" spans="2:133" ht="14.25">
      <c r="B58" s="240"/>
      <c r="C58" s="313"/>
      <c r="D58" s="314"/>
      <c r="E58" s="314"/>
      <c r="F58" s="313"/>
      <c r="G58" s="314"/>
      <c r="H58" s="314"/>
      <c r="I58" s="313"/>
      <c r="J58" s="314"/>
      <c r="K58" s="314"/>
      <c r="L58" s="313"/>
      <c r="M58" s="314"/>
      <c r="N58" s="314"/>
      <c r="O58" s="313"/>
      <c r="P58" s="314"/>
      <c r="Q58" s="314"/>
      <c r="R58" s="313"/>
      <c r="S58" s="314"/>
      <c r="T58" s="314"/>
      <c r="U58" s="313"/>
      <c r="V58" s="314"/>
      <c r="W58" s="314"/>
      <c r="X58" s="313"/>
      <c r="Y58" s="314"/>
      <c r="Z58" s="314"/>
      <c r="AA58" s="313"/>
      <c r="AB58" s="314"/>
      <c r="AC58" s="314"/>
      <c r="AD58" s="313"/>
      <c r="AE58" s="314"/>
      <c r="AF58" s="314"/>
      <c r="AG58" s="313"/>
      <c r="AH58" s="314"/>
      <c r="AI58" s="314"/>
      <c r="AJ58" s="313"/>
      <c r="AK58" s="314"/>
      <c r="AL58" s="240"/>
      <c r="AM58" s="1427"/>
      <c r="AN58" s="1427"/>
      <c r="AO58" s="1427"/>
      <c r="AP58" s="240"/>
      <c r="AQ58" s="1427"/>
      <c r="AR58" s="1427"/>
      <c r="AS58" s="1427"/>
      <c r="AT58" s="1427"/>
      <c r="AU58" s="1427"/>
      <c r="AV58" s="240"/>
      <c r="AW58" s="1427"/>
      <c r="AX58" s="1427"/>
      <c r="AY58" s="1427"/>
      <c r="AZ58" s="240"/>
      <c r="BA58" s="1427"/>
      <c r="BB58" s="1427"/>
      <c r="BC58" s="1427"/>
      <c r="BD58" s="1427"/>
      <c r="BE58" s="1427"/>
      <c r="BF58" s="1427"/>
      <c r="BG58" s="1427"/>
      <c r="BH58" s="1427"/>
      <c r="BI58" s="1427"/>
      <c r="BK58" s="1413"/>
      <c r="BL58" s="1413"/>
      <c r="BM58" s="1413"/>
      <c r="BN58" s="1413"/>
      <c r="BO58" s="1413"/>
      <c r="BP58" s="1413"/>
      <c r="BR58" s="1413"/>
      <c r="BS58" s="1413"/>
      <c r="BT58" s="1413"/>
      <c r="BU58" s="1413"/>
      <c r="BV58" s="1413"/>
      <c r="BW58" s="1413"/>
      <c r="BX58" s="1413"/>
      <c r="BY58" s="1413"/>
      <c r="BZ58" s="1413"/>
      <c r="CA58" s="1413"/>
      <c r="CB58" s="1413"/>
      <c r="CC58" s="1413"/>
      <c r="CD58" s="1413"/>
      <c r="CE58" s="1413"/>
      <c r="CF58" s="1413"/>
      <c r="CG58" s="1413"/>
      <c r="CH58" s="1413"/>
      <c r="CI58" s="1413"/>
      <c r="CJ58" s="1413"/>
      <c r="CK58" s="1413"/>
      <c r="CL58" s="1413"/>
      <c r="CM58" s="1413"/>
      <c r="CN58" s="1413"/>
      <c r="CO58" s="1413"/>
      <c r="CP58" s="1413"/>
      <c r="CQ58" s="1413"/>
      <c r="CR58" s="1413"/>
      <c r="CS58" s="1413"/>
      <c r="CT58" s="1413"/>
      <c r="CU58" s="1413"/>
      <c r="CV58" s="1413"/>
      <c r="CW58" s="1413"/>
      <c r="CX58" s="1413"/>
      <c r="CZ58" s="1413"/>
      <c r="DA58" s="1413"/>
      <c r="DB58" s="1413"/>
      <c r="DC58" s="1413"/>
      <c r="DD58" s="1413"/>
      <c r="DE58" s="1413"/>
      <c r="DG58" s="1413"/>
      <c r="DH58" s="1413"/>
      <c r="DI58" s="1413"/>
      <c r="DJ58" s="1413"/>
      <c r="DK58" s="1413"/>
      <c r="DL58" s="1413"/>
      <c r="DM58" s="501"/>
      <c r="DN58" s="501"/>
      <c r="DO58" s="501"/>
      <c r="DQ58" s="1413"/>
      <c r="DR58" s="1413"/>
      <c r="DS58" s="1413"/>
      <c r="DU58" s="1413"/>
      <c r="DV58" s="1413"/>
      <c r="DW58" s="1413"/>
      <c r="DX58" s="1413"/>
      <c r="DY58" s="1413"/>
      <c r="DZ58" s="1413"/>
      <c r="EA58" s="1413"/>
      <c r="EB58" s="1413"/>
      <c r="EC58" s="1413"/>
    </row>
  </sheetData>
  <mergeCells count="90">
    <mergeCell ref="BX5:BZ6"/>
    <mergeCell ref="B5:D6"/>
    <mergeCell ref="AM5:AO6"/>
    <mergeCell ref="AQ5:AU6"/>
    <mergeCell ref="AW5:AY6"/>
    <mergeCell ref="BA5:BC6"/>
    <mergeCell ref="BD5:BF6"/>
    <mergeCell ref="T6:V6"/>
    <mergeCell ref="W6:Y6"/>
    <mergeCell ref="Z6:AB6"/>
    <mergeCell ref="AC6:AE6"/>
    <mergeCell ref="BG5:BI6"/>
    <mergeCell ref="BK5:BM6"/>
    <mergeCell ref="BN5:BP6"/>
    <mergeCell ref="BR5:BT6"/>
    <mergeCell ref="BU5:BW6"/>
    <mergeCell ref="DM5:DO6"/>
    <mergeCell ref="DJ5:DL6"/>
    <mergeCell ref="CA5:CC6"/>
    <mergeCell ref="CD5:CF6"/>
    <mergeCell ref="CG5:CI6"/>
    <mergeCell ref="CJ5:CL6"/>
    <mergeCell ref="CM5:CO6"/>
    <mergeCell ref="CP5:CR6"/>
    <mergeCell ref="CS5:CU6"/>
    <mergeCell ref="CV5:CX6"/>
    <mergeCell ref="CZ5:DB6"/>
    <mergeCell ref="DC5:DE6"/>
    <mergeCell ref="DG5:DI6"/>
    <mergeCell ref="AQ55:AR55"/>
    <mergeCell ref="AF6:AH6"/>
    <mergeCell ref="AI6:AK6"/>
    <mergeCell ref="B55:C55"/>
    <mergeCell ref="E55:F55"/>
    <mergeCell ref="H55:I55"/>
    <mergeCell ref="K55:L55"/>
    <mergeCell ref="N55:O55"/>
    <mergeCell ref="Q55:R55"/>
    <mergeCell ref="T55:U55"/>
    <mergeCell ref="W55:X55"/>
    <mergeCell ref="E6:G6"/>
    <mergeCell ref="H6:J6"/>
    <mergeCell ref="K6:M6"/>
    <mergeCell ref="N6:P6"/>
    <mergeCell ref="Q6:S6"/>
    <mergeCell ref="Z55:AA55"/>
    <mergeCell ref="AC55:AD55"/>
    <mergeCell ref="AF55:AG55"/>
    <mergeCell ref="AI55:AJ55"/>
    <mergeCell ref="AM55:AN55"/>
    <mergeCell ref="BN55:BO55"/>
    <mergeCell ref="BR55:BS55"/>
    <mergeCell ref="BU55:BV55"/>
    <mergeCell ref="BX55:BY55"/>
    <mergeCell ref="CA55:CB55"/>
    <mergeCell ref="AW55:AX55"/>
    <mergeCell ref="BA55:BB55"/>
    <mergeCell ref="BD55:BE55"/>
    <mergeCell ref="BG55:BH55"/>
    <mergeCell ref="BK55:BL55"/>
    <mergeCell ref="DM55:DN55"/>
    <mergeCell ref="DU55:DV55"/>
    <mergeCell ref="DX55:DY55"/>
    <mergeCell ref="CJ55:CK55"/>
    <mergeCell ref="CM55:CN55"/>
    <mergeCell ref="CP55:CQ55"/>
    <mergeCell ref="CS55:CT55"/>
    <mergeCell ref="CV55:CW55"/>
    <mergeCell ref="CZ55:DA55"/>
    <mergeCell ref="DQ55:DR55"/>
    <mergeCell ref="BR56:CX58"/>
    <mergeCell ref="CZ56:DE58"/>
    <mergeCell ref="DG56:DL58"/>
    <mergeCell ref="DC55:DD55"/>
    <mergeCell ref="DG55:DH55"/>
    <mergeCell ref="DJ55:DK55"/>
    <mergeCell ref="CG55:CH55"/>
    <mergeCell ref="CD55:CE55"/>
    <mergeCell ref="AM56:AO58"/>
    <mergeCell ref="AQ56:AU58"/>
    <mergeCell ref="AW56:AY58"/>
    <mergeCell ref="BA56:BI58"/>
    <mergeCell ref="BK56:BP58"/>
    <mergeCell ref="DQ56:DS58"/>
    <mergeCell ref="DQ5:DS6"/>
    <mergeCell ref="DU5:DW6"/>
    <mergeCell ref="DX5:DZ6"/>
    <mergeCell ref="EA5:EC6"/>
    <mergeCell ref="DU56:EC58"/>
    <mergeCell ref="EA55:EB55"/>
  </mergeCells>
  <phoneticPr fontId="4"/>
  <pageMargins left="0.43307086614173229" right="0.43307086614173229" top="0.55118110236220474" bottom="0.55118110236220474" header="0.31496062992125984" footer="0.31496062992125984"/>
  <pageSetup paperSize="9" scale="70" orientation="portrait" r:id="rId1"/>
  <headerFooter>
    <oddHeader>&amp;L&amp;24 ８４　都道府県比較表</oddHeader>
    <oddFooter>&amp;C- &amp;P -</oddFooter>
  </headerFooter>
  <colBreaks count="7" manualBreakCount="7">
    <brk id="19" min="2" max="56" man="1"/>
    <brk id="37" min="2" max="56" man="1"/>
    <brk id="58" min="2" max="56" man="1"/>
    <brk id="75" min="2" max="56" man="1"/>
    <brk id="93" min="2" max="56" man="1"/>
    <brk id="110" min="2" max="56" man="1"/>
    <brk id="124" min="2" max="5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view="pageBreakPreview" zoomScale="70" zoomScaleNormal="85" zoomScaleSheetLayoutView="70" workbookViewId="0"/>
  </sheetViews>
  <sheetFormatPr defaultRowHeight="13.5"/>
  <cols>
    <col min="1" max="1" width="1" customWidth="1"/>
    <col min="2" max="2" width="3.25" customWidth="1"/>
    <col min="3" max="3" width="41.375" customWidth="1"/>
    <col min="4" max="4" width="6.75" style="7" customWidth="1"/>
    <col min="5" max="5" width="4.125" style="573" customWidth="1"/>
    <col min="6" max="9" width="10.625" style="17" customWidth="1"/>
    <col min="10" max="10" width="0.875" customWidth="1"/>
  </cols>
  <sheetData>
    <row r="1" spans="1:13" ht="27" customHeight="1">
      <c r="A1" s="83"/>
      <c r="B1" s="546" t="s">
        <v>389</v>
      </c>
      <c r="C1" s="83"/>
      <c r="D1" s="323"/>
      <c r="E1" s="547"/>
      <c r="F1" s="548"/>
      <c r="G1" s="548"/>
      <c r="H1" s="548"/>
      <c r="I1" s="549"/>
      <c r="J1" s="550"/>
      <c r="K1" s="550"/>
      <c r="L1" s="550"/>
      <c r="M1" s="550"/>
    </row>
    <row r="2" spans="1:13" ht="17.25" customHeight="1">
      <c r="A2" s="83"/>
      <c r="B2" s="83"/>
      <c r="C2" s="83"/>
      <c r="D2" s="323"/>
      <c r="E2" s="547"/>
      <c r="F2" s="548"/>
      <c r="G2" s="548"/>
      <c r="H2" s="548"/>
      <c r="I2" s="548"/>
      <c r="J2" s="500"/>
      <c r="K2" s="500"/>
      <c r="L2" s="500"/>
      <c r="M2" s="500"/>
    </row>
    <row r="3" spans="1:13" ht="14.25" thickBot="1">
      <c r="A3" s="83"/>
      <c r="B3" s="83"/>
      <c r="C3" s="83"/>
      <c r="D3" s="323"/>
      <c r="E3" s="547"/>
      <c r="F3" s="161"/>
      <c r="G3" s="161"/>
      <c r="H3" s="161"/>
      <c r="I3" s="1173" t="s">
        <v>1895</v>
      </c>
      <c r="J3" s="83"/>
    </row>
    <row r="4" spans="1:13">
      <c r="A4" s="83"/>
      <c r="B4" s="691"/>
      <c r="C4" s="222"/>
      <c r="D4" s="1096"/>
      <c r="E4" s="1098"/>
      <c r="F4" s="1099" t="s">
        <v>358</v>
      </c>
      <c r="G4" s="1100" t="s">
        <v>359</v>
      </c>
      <c r="H4" s="1099" t="s">
        <v>360</v>
      </c>
      <c r="I4" s="1101" t="s">
        <v>361</v>
      </c>
      <c r="J4" s="83"/>
    </row>
    <row r="5" spans="1:13">
      <c r="A5" s="83"/>
      <c r="B5" s="93"/>
      <c r="C5" s="42"/>
      <c r="D5" s="551"/>
      <c r="E5" s="552"/>
      <c r="F5" s="553" t="s">
        <v>362</v>
      </c>
      <c r="G5" s="554" t="s">
        <v>363</v>
      </c>
      <c r="H5" s="553" t="s">
        <v>362</v>
      </c>
      <c r="I5" s="686" t="str">
        <f>+G5</f>
        <v>2012年</v>
      </c>
      <c r="J5" s="83"/>
    </row>
    <row r="6" spans="1:13">
      <c r="A6" s="83"/>
      <c r="B6" s="88" t="s">
        <v>364</v>
      </c>
      <c r="C6" s="48"/>
      <c r="D6" s="164" t="s">
        <v>365</v>
      </c>
      <c r="E6" s="58"/>
      <c r="F6" s="165">
        <f>+AVERAGE(F7:F11)</f>
        <v>47.339999999999996</v>
      </c>
      <c r="G6" s="165">
        <f t="shared" ref="G6:I6" si="0">+AVERAGE(G7:G11)</f>
        <v>57.4</v>
      </c>
      <c r="H6" s="165">
        <f t="shared" si="0"/>
        <v>48.88</v>
      </c>
      <c r="I6" s="1102">
        <f t="shared" si="0"/>
        <v>54.6</v>
      </c>
      <c r="J6" s="83"/>
      <c r="K6" s="211"/>
    </row>
    <row r="7" spans="1:13">
      <c r="A7" s="83"/>
      <c r="B7" s="93"/>
      <c r="C7" s="57" t="s">
        <v>1330</v>
      </c>
      <c r="D7" s="44" t="s">
        <v>1331</v>
      </c>
      <c r="E7" s="58">
        <v>1</v>
      </c>
      <c r="F7" s="165">
        <v>42.9</v>
      </c>
      <c r="G7" s="555">
        <v>75</v>
      </c>
      <c r="H7" s="165">
        <v>46</v>
      </c>
      <c r="I7" s="1103">
        <v>72</v>
      </c>
      <c r="J7" s="83"/>
    </row>
    <row r="8" spans="1:13">
      <c r="A8" s="83"/>
      <c r="B8" s="93"/>
      <c r="C8" s="56" t="s">
        <v>1332</v>
      </c>
      <c r="D8" s="45" t="s">
        <v>1333</v>
      </c>
      <c r="E8" s="556">
        <v>2</v>
      </c>
      <c r="F8" s="167">
        <v>55.6</v>
      </c>
      <c r="G8" s="557">
        <v>61</v>
      </c>
      <c r="H8" s="167">
        <v>56.7</v>
      </c>
      <c r="I8" s="1104">
        <v>55</v>
      </c>
      <c r="J8" s="83"/>
    </row>
    <row r="9" spans="1:13">
      <c r="A9" s="83"/>
      <c r="B9" s="93"/>
      <c r="C9" s="56" t="s">
        <v>367</v>
      </c>
      <c r="D9" s="558" t="s">
        <v>1334</v>
      </c>
      <c r="E9" s="556">
        <v>3</v>
      </c>
      <c r="F9" s="167">
        <v>68.400000000000006</v>
      </c>
      <c r="G9" s="557">
        <v>75</v>
      </c>
      <c r="H9" s="167">
        <v>66.2</v>
      </c>
      <c r="I9" s="1104">
        <v>70</v>
      </c>
      <c r="J9" s="83"/>
    </row>
    <row r="10" spans="1:13">
      <c r="A10" s="83"/>
      <c r="B10" s="93"/>
      <c r="C10" s="56" t="s">
        <v>1335</v>
      </c>
      <c r="D10" s="45" t="s">
        <v>1336</v>
      </c>
      <c r="E10" s="556">
        <v>4</v>
      </c>
      <c r="F10" s="167">
        <v>45.8</v>
      </c>
      <c r="G10" s="557">
        <v>48</v>
      </c>
      <c r="H10" s="167">
        <v>47.5</v>
      </c>
      <c r="I10" s="1104">
        <v>48</v>
      </c>
      <c r="J10" s="83"/>
    </row>
    <row r="11" spans="1:13">
      <c r="A11" s="83"/>
      <c r="B11" s="93"/>
      <c r="C11" s="166" t="s">
        <v>368</v>
      </c>
      <c r="D11" s="163" t="s">
        <v>1337</v>
      </c>
      <c r="E11" s="553">
        <v>5</v>
      </c>
      <c r="F11" s="559">
        <v>24</v>
      </c>
      <c r="G11" s="560">
        <v>28</v>
      </c>
      <c r="H11" s="559">
        <v>28</v>
      </c>
      <c r="I11" s="1105">
        <v>28</v>
      </c>
      <c r="J11" s="83"/>
    </row>
    <row r="12" spans="1:13">
      <c r="A12" s="83"/>
      <c r="B12" s="93"/>
      <c r="C12" s="57" t="s">
        <v>34</v>
      </c>
      <c r="D12" s="44"/>
      <c r="E12" s="58"/>
      <c r="F12" s="165">
        <v>54.2</v>
      </c>
      <c r="G12" s="555">
        <v>64</v>
      </c>
      <c r="H12" s="165">
        <v>55.6</v>
      </c>
      <c r="I12" s="1106" t="s">
        <v>378</v>
      </c>
      <c r="J12" s="83"/>
    </row>
    <row r="13" spans="1:13">
      <c r="A13" s="83"/>
      <c r="B13" s="93"/>
      <c r="C13" s="166" t="s">
        <v>35</v>
      </c>
      <c r="D13" s="163"/>
      <c r="E13" s="553"/>
      <c r="F13" s="559">
        <v>40.6</v>
      </c>
      <c r="G13" s="560">
        <v>52</v>
      </c>
      <c r="H13" s="559">
        <v>42.1</v>
      </c>
      <c r="I13" s="1107" t="s">
        <v>378</v>
      </c>
      <c r="J13" s="83"/>
    </row>
    <row r="14" spans="1:13">
      <c r="A14" s="83"/>
      <c r="B14" s="93"/>
      <c r="C14" s="56" t="s">
        <v>369</v>
      </c>
      <c r="D14" s="45"/>
      <c r="E14" s="556"/>
      <c r="F14" s="167">
        <v>34.9</v>
      </c>
      <c r="G14" s="557">
        <v>46</v>
      </c>
      <c r="H14" s="167">
        <v>36.700000000000003</v>
      </c>
      <c r="I14" s="1108" t="s">
        <v>378</v>
      </c>
      <c r="J14" s="83"/>
    </row>
    <row r="15" spans="1:13">
      <c r="A15" s="83"/>
      <c r="B15" s="93"/>
      <c r="C15" s="56" t="s">
        <v>370</v>
      </c>
      <c r="D15" s="45"/>
      <c r="E15" s="556"/>
      <c r="F15" s="167">
        <v>45.5</v>
      </c>
      <c r="G15" s="557">
        <v>58</v>
      </c>
      <c r="H15" s="167">
        <v>48.2</v>
      </c>
      <c r="I15" s="1108" t="s">
        <v>378</v>
      </c>
      <c r="J15" s="83"/>
    </row>
    <row r="16" spans="1:13">
      <c r="A16" s="83"/>
      <c r="B16" s="93"/>
      <c r="C16" s="56" t="s">
        <v>371</v>
      </c>
      <c r="D16" s="45"/>
      <c r="E16" s="556"/>
      <c r="F16" s="167">
        <v>56.2</v>
      </c>
      <c r="G16" s="557">
        <v>66</v>
      </c>
      <c r="H16" s="167">
        <v>59.4</v>
      </c>
      <c r="I16" s="1108" t="s">
        <v>378</v>
      </c>
      <c r="J16" s="83"/>
    </row>
    <row r="17" spans="1:10">
      <c r="A17" s="83"/>
      <c r="B17" s="93"/>
      <c r="C17" s="57" t="s">
        <v>372</v>
      </c>
      <c r="D17" s="44"/>
      <c r="E17" s="58"/>
      <c r="F17" s="165">
        <v>40.299999999999997</v>
      </c>
      <c r="G17" s="555">
        <v>44</v>
      </c>
      <c r="H17" s="165">
        <v>39.299999999999997</v>
      </c>
      <c r="I17" s="1106" t="s">
        <v>378</v>
      </c>
      <c r="J17" s="83"/>
    </row>
    <row r="18" spans="1:10">
      <c r="A18" s="83"/>
      <c r="B18" s="93"/>
      <c r="C18" s="56" t="s">
        <v>373</v>
      </c>
      <c r="D18" s="45"/>
      <c r="E18" s="556"/>
      <c r="F18" s="167">
        <v>50.8</v>
      </c>
      <c r="G18" s="557">
        <v>58</v>
      </c>
      <c r="H18" s="167">
        <v>51.6</v>
      </c>
      <c r="I18" s="1108" t="s">
        <v>378</v>
      </c>
      <c r="J18" s="83"/>
    </row>
    <row r="19" spans="1:10">
      <c r="A19" s="83"/>
      <c r="B19" s="93"/>
      <c r="C19" s="166" t="s">
        <v>374</v>
      </c>
      <c r="D19" s="163"/>
      <c r="E19" s="553"/>
      <c r="F19" s="559">
        <v>59</v>
      </c>
      <c r="G19" s="560">
        <v>70</v>
      </c>
      <c r="H19" s="559">
        <v>62.1</v>
      </c>
      <c r="I19" s="1107" t="s">
        <v>378</v>
      </c>
      <c r="J19" s="83"/>
    </row>
    <row r="20" spans="1:10">
      <c r="A20" s="83"/>
      <c r="B20" s="93"/>
      <c r="C20" s="57" t="s">
        <v>375</v>
      </c>
      <c r="D20" s="44"/>
      <c r="E20" s="58"/>
      <c r="F20" s="165">
        <v>41.2</v>
      </c>
      <c r="G20" s="555">
        <v>46</v>
      </c>
      <c r="H20" s="165">
        <v>39.1</v>
      </c>
      <c r="I20" s="1106" t="s">
        <v>378</v>
      </c>
      <c r="J20" s="83"/>
    </row>
    <row r="21" spans="1:10">
      <c r="A21" s="83"/>
      <c r="B21" s="93"/>
      <c r="C21" s="563" t="s">
        <v>1338</v>
      </c>
      <c r="D21" s="45"/>
      <c r="E21" s="556"/>
      <c r="F21" s="167">
        <v>41.2</v>
      </c>
      <c r="G21" s="557">
        <v>60</v>
      </c>
      <c r="H21" s="167">
        <v>40.299999999999997</v>
      </c>
      <c r="I21" s="1108" t="s">
        <v>378</v>
      </c>
      <c r="J21" s="83"/>
    </row>
    <row r="22" spans="1:10">
      <c r="A22" s="83"/>
      <c r="B22" s="93"/>
      <c r="C22" s="166" t="s">
        <v>377</v>
      </c>
      <c r="D22" s="163"/>
      <c r="E22" s="553"/>
      <c r="F22" s="559">
        <v>55.5</v>
      </c>
      <c r="G22" s="560">
        <v>70</v>
      </c>
      <c r="H22" s="559">
        <v>56.2</v>
      </c>
      <c r="I22" s="1107" t="s">
        <v>378</v>
      </c>
      <c r="J22" s="83"/>
    </row>
    <row r="23" spans="1:10">
      <c r="A23" s="83"/>
      <c r="B23" s="93"/>
      <c r="C23" s="56" t="s">
        <v>1842</v>
      </c>
      <c r="D23" s="45"/>
      <c r="E23" s="556"/>
      <c r="F23" s="567" t="s">
        <v>1843</v>
      </c>
      <c r="G23" s="567" t="s">
        <v>1844</v>
      </c>
      <c r="H23" s="562" t="s">
        <v>378</v>
      </c>
      <c r="I23" s="1108" t="s">
        <v>378</v>
      </c>
      <c r="J23" s="83"/>
    </row>
    <row r="24" spans="1:10">
      <c r="A24" s="83"/>
      <c r="B24" s="1109" t="s">
        <v>383</v>
      </c>
      <c r="C24" s="47"/>
      <c r="D24" s="338" t="s">
        <v>1340</v>
      </c>
      <c r="E24" s="216">
        <v>6</v>
      </c>
      <c r="F24" s="564">
        <v>40.6</v>
      </c>
      <c r="G24" s="565">
        <v>50</v>
      </c>
      <c r="H24" s="466">
        <v>41.5</v>
      </c>
      <c r="I24" s="1110" t="s">
        <v>378</v>
      </c>
      <c r="J24" s="83"/>
    </row>
    <row r="25" spans="1:10">
      <c r="A25" s="83"/>
      <c r="B25" s="1109" t="s">
        <v>1341</v>
      </c>
      <c r="C25" s="47"/>
      <c r="D25" s="338" t="s">
        <v>1342</v>
      </c>
      <c r="E25" s="216">
        <v>7</v>
      </c>
      <c r="F25" s="564">
        <v>53.2</v>
      </c>
      <c r="G25" s="565">
        <v>51.1</v>
      </c>
      <c r="H25" s="466">
        <v>52.5</v>
      </c>
      <c r="I25" s="1110" t="s">
        <v>378</v>
      </c>
      <c r="J25" s="83"/>
    </row>
    <row r="26" spans="1:10">
      <c r="A26" s="83"/>
      <c r="B26" s="1111" t="s">
        <v>1490</v>
      </c>
      <c r="C26" s="47"/>
      <c r="D26" s="338" t="s">
        <v>1343</v>
      </c>
      <c r="E26" s="216">
        <v>8</v>
      </c>
      <c r="F26" s="564">
        <f>1.2+11.3</f>
        <v>12.5</v>
      </c>
      <c r="G26" s="565">
        <v>73</v>
      </c>
      <c r="H26" s="466">
        <v>14.8</v>
      </c>
      <c r="I26" s="1110">
        <v>74</v>
      </c>
      <c r="J26" s="83"/>
    </row>
    <row r="27" spans="1:10">
      <c r="A27" s="83"/>
      <c r="B27" s="93" t="s">
        <v>379</v>
      </c>
      <c r="C27" s="42"/>
      <c r="D27" s="45" t="s">
        <v>1344</v>
      </c>
      <c r="E27" s="556">
        <v>9</v>
      </c>
      <c r="F27" s="167">
        <v>54.9</v>
      </c>
      <c r="G27" s="557">
        <v>40</v>
      </c>
      <c r="H27" s="567">
        <v>56.8</v>
      </c>
      <c r="I27" s="1108">
        <v>49</v>
      </c>
      <c r="J27" s="83"/>
    </row>
    <row r="28" spans="1:10">
      <c r="A28" s="83"/>
      <c r="B28" s="93"/>
      <c r="C28" s="57" t="s">
        <v>372</v>
      </c>
      <c r="D28" s="44"/>
      <c r="E28" s="58"/>
      <c r="F28" s="165">
        <v>39.299999999999997</v>
      </c>
      <c r="G28" s="555">
        <v>18</v>
      </c>
      <c r="H28" s="568">
        <v>39.1</v>
      </c>
      <c r="I28" s="1106" t="s">
        <v>378</v>
      </c>
      <c r="J28" s="83"/>
    </row>
    <row r="29" spans="1:10">
      <c r="A29" s="83"/>
      <c r="B29" s="93"/>
      <c r="C29" s="56" t="s">
        <v>373</v>
      </c>
      <c r="D29" s="45"/>
      <c r="E29" s="556"/>
      <c r="F29" s="167">
        <v>59.1</v>
      </c>
      <c r="G29" s="557">
        <v>37</v>
      </c>
      <c r="H29" s="567">
        <v>60.4</v>
      </c>
      <c r="I29" s="1108" t="s">
        <v>378</v>
      </c>
      <c r="J29" s="83"/>
    </row>
    <row r="30" spans="1:10">
      <c r="A30" s="83"/>
      <c r="B30" s="93"/>
      <c r="C30" s="56" t="s">
        <v>374</v>
      </c>
      <c r="D30" s="45"/>
      <c r="E30" s="556"/>
      <c r="F30" s="167">
        <v>72.3</v>
      </c>
      <c r="G30" s="557">
        <v>64</v>
      </c>
      <c r="H30" s="567">
        <v>73.3</v>
      </c>
      <c r="I30" s="1108" t="s">
        <v>378</v>
      </c>
      <c r="J30" s="83"/>
    </row>
    <row r="31" spans="1:10">
      <c r="A31" s="83"/>
      <c r="B31" s="93"/>
      <c r="C31" s="57" t="s">
        <v>369</v>
      </c>
      <c r="D31" s="44"/>
      <c r="E31" s="58"/>
      <c r="F31" s="165">
        <v>34.6</v>
      </c>
      <c r="G31" s="555">
        <v>33</v>
      </c>
      <c r="H31" s="568">
        <v>38.5</v>
      </c>
      <c r="I31" s="1106" t="s">
        <v>378</v>
      </c>
      <c r="J31" s="83"/>
    </row>
    <row r="32" spans="1:10">
      <c r="A32" s="83"/>
      <c r="B32" s="93"/>
      <c r="C32" s="56" t="s">
        <v>370</v>
      </c>
      <c r="D32" s="45"/>
      <c r="E32" s="556"/>
      <c r="F32" s="167">
        <v>50.4</v>
      </c>
      <c r="G32" s="557">
        <v>33</v>
      </c>
      <c r="H32" s="567">
        <v>54.1</v>
      </c>
      <c r="I32" s="1108" t="s">
        <v>378</v>
      </c>
      <c r="J32" s="83"/>
    </row>
    <row r="33" spans="1:10">
      <c r="A33" s="83"/>
      <c r="B33" s="93"/>
      <c r="C33" s="166" t="s">
        <v>371</v>
      </c>
      <c r="D33" s="163"/>
      <c r="E33" s="553"/>
      <c r="F33" s="559">
        <v>70.7</v>
      </c>
      <c r="G33" s="560">
        <v>53</v>
      </c>
      <c r="H33" s="569">
        <v>74.5</v>
      </c>
      <c r="I33" s="1107" t="s">
        <v>378</v>
      </c>
      <c r="J33" s="83"/>
    </row>
    <row r="34" spans="1:10">
      <c r="A34" s="83"/>
      <c r="B34" s="93"/>
      <c r="C34" s="56" t="s">
        <v>1842</v>
      </c>
      <c r="D34" s="45"/>
      <c r="E34" s="556"/>
      <c r="F34" s="567" t="s">
        <v>1851</v>
      </c>
      <c r="G34" s="567" t="s">
        <v>1852</v>
      </c>
      <c r="H34" s="567" t="s">
        <v>378</v>
      </c>
      <c r="I34" s="1108" t="s">
        <v>378</v>
      </c>
      <c r="J34" s="83"/>
    </row>
    <row r="35" spans="1:10">
      <c r="A35" s="83"/>
      <c r="B35" s="88" t="s">
        <v>380</v>
      </c>
      <c r="C35" s="48"/>
      <c r="D35" s="164" t="s">
        <v>1345</v>
      </c>
      <c r="E35" s="58">
        <v>10</v>
      </c>
      <c r="F35" s="165">
        <v>11.4</v>
      </c>
      <c r="G35" s="555">
        <v>42</v>
      </c>
      <c r="H35" s="165">
        <v>10.8</v>
      </c>
      <c r="I35" s="1106" t="s">
        <v>1339</v>
      </c>
      <c r="J35" s="83"/>
    </row>
    <row r="36" spans="1:10">
      <c r="A36" s="83"/>
      <c r="B36" s="93"/>
      <c r="C36" s="57" t="s">
        <v>372</v>
      </c>
      <c r="D36" s="44"/>
      <c r="E36" s="58"/>
      <c r="F36" s="165">
        <v>12.2</v>
      </c>
      <c r="G36" s="555">
        <v>45</v>
      </c>
      <c r="H36" s="165">
        <v>14.8</v>
      </c>
      <c r="I36" s="1106" t="s">
        <v>378</v>
      </c>
      <c r="J36" s="83"/>
    </row>
    <row r="37" spans="1:10">
      <c r="A37" s="83"/>
      <c r="B37" s="93"/>
      <c r="C37" s="56" t="s">
        <v>373</v>
      </c>
      <c r="D37" s="45"/>
      <c r="E37" s="556"/>
      <c r="F37" s="167">
        <v>12.3</v>
      </c>
      <c r="G37" s="557">
        <v>44</v>
      </c>
      <c r="H37" s="167">
        <v>11.2</v>
      </c>
      <c r="I37" s="1108" t="s">
        <v>378</v>
      </c>
      <c r="J37" s="83"/>
    </row>
    <row r="38" spans="1:10">
      <c r="A38" s="83"/>
      <c r="B38" s="93"/>
      <c r="C38" s="166" t="s">
        <v>374</v>
      </c>
      <c r="D38" s="163"/>
      <c r="E38" s="553"/>
      <c r="F38" s="559">
        <v>11</v>
      </c>
      <c r="G38" s="560">
        <v>35</v>
      </c>
      <c r="H38" s="559">
        <v>9.9</v>
      </c>
      <c r="I38" s="1107" t="s">
        <v>378</v>
      </c>
      <c r="J38" s="83"/>
    </row>
    <row r="39" spans="1:10">
      <c r="A39" s="83"/>
      <c r="B39" s="93"/>
      <c r="C39" s="57" t="s">
        <v>375</v>
      </c>
      <c r="D39" s="44"/>
      <c r="E39" s="58"/>
      <c r="F39" s="165">
        <v>12.3</v>
      </c>
      <c r="G39" s="555">
        <v>41</v>
      </c>
      <c r="H39" s="165">
        <v>13.8</v>
      </c>
      <c r="I39" s="1106" t="s">
        <v>378</v>
      </c>
      <c r="J39" s="83"/>
    </row>
    <row r="40" spans="1:10">
      <c r="A40" s="83"/>
      <c r="B40" s="93"/>
      <c r="C40" s="56" t="s">
        <v>376</v>
      </c>
      <c r="D40" s="45"/>
      <c r="E40" s="556"/>
      <c r="F40" s="167">
        <v>11.1</v>
      </c>
      <c r="G40" s="557">
        <v>44</v>
      </c>
      <c r="H40" s="167">
        <v>11.1</v>
      </c>
      <c r="I40" s="1108" t="s">
        <v>378</v>
      </c>
      <c r="J40" s="83"/>
    </row>
    <row r="41" spans="1:10">
      <c r="A41" s="83"/>
      <c r="B41" s="90"/>
      <c r="C41" s="166" t="s">
        <v>377</v>
      </c>
      <c r="D41" s="163"/>
      <c r="E41" s="553"/>
      <c r="F41" s="559">
        <v>10.8</v>
      </c>
      <c r="G41" s="560">
        <v>40</v>
      </c>
      <c r="H41" s="559">
        <v>9.5</v>
      </c>
      <c r="I41" s="1107" t="s">
        <v>378</v>
      </c>
      <c r="J41" s="83"/>
    </row>
    <row r="42" spans="1:10">
      <c r="A42" s="83"/>
      <c r="B42" s="1109" t="s">
        <v>381</v>
      </c>
      <c r="C42" s="47"/>
      <c r="D42" s="570" t="s">
        <v>1346</v>
      </c>
      <c r="E42" s="216">
        <v>11</v>
      </c>
      <c r="F42" s="564">
        <v>32.799999999999997</v>
      </c>
      <c r="G42" s="565">
        <v>34</v>
      </c>
      <c r="H42" s="564">
        <v>35.200000000000003</v>
      </c>
      <c r="I42" s="1110">
        <v>49</v>
      </c>
      <c r="J42" s="83"/>
    </row>
    <row r="43" spans="1:10">
      <c r="A43" s="83"/>
      <c r="B43" s="93" t="s">
        <v>1347</v>
      </c>
      <c r="C43" s="56"/>
      <c r="D43" s="571" t="s">
        <v>1348</v>
      </c>
      <c r="E43" s="556">
        <v>12</v>
      </c>
      <c r="F43" s="167">
        <v>6.6</v>
      </c>
      <c r="G43" s="562">
        <v>19</v>
      </c>
      <c r="H43" s="167">
        <v>7.5</v>
      </c>
      <c r="I43" s="1108">
        <v>18</v>
      </c>
      <c r="J43" s="83"/>
    </row>
    <row r="44" spans="1:10">
      <c r="A44" s="83"/>
      <c r="B44" s="93" t="s">
        <v>1349</v>
      </c>
      <c r="C44" s="56"/>
      <c r="D44" s="571" t="s">
        <v>1350</v>
      </c>
      <c r="E44" s="556">
        <v>13</v>
      </c>
      <c r="F44" s="167">
        <v>62.4</v>
      </c>
      <c r="G44" s="562">
        <v>89</v>
      </c>
      <c r="H44" s="167">
        <v>63.7</v>
      </c>
      <c r="I44" s="1108">
        <v>84</v>
      </c>
      <c r="J44" s="83"/>
    </row>
    <row r="45" spans="1:10">
      <c r="A45" s="83"/>
      <c r="B45" s="1109" t="s">
        <v>1351</v>
      </c>
      <c r="C45" s="49"/>
      <c r="D45" s="570" t="s">
        <v>1352</v>
      </c>
      <c r="E45" s="216">
        <v>14</v>
      </c>
      <c r="F45" s="564">
        <v>22.3</v>
      </c>
      <c r="G45" s="566">
        <v>24</v>
      </c>
      <c r="H45" s="564">
        <v>26</v>
      </c>
      <c r="I45" s="1110">
        <v>33</v>
      </c>
      <c r="J45" s="83"/>
    </row>
    <row r="46" spans="1:10">
      <c r="A46" s="83"/>
      <c r="B46" s="90" t="s">
        <v>1353</v>
      </c>
      <c r="C46" s="51"/>
      <c r="D46" s="572" t="s">
        <v>1354</v>
      </c>
      <c r="E46" s="553">
        <v>15</v>
      </c>
      <c r="F46" s="559">
        <v>49.4</v>
      </c>
      <c r="G46" s="561">
        <v>37</v>
      </c>
      <c r="H46" s="559">
        <v>49.9</v>
      </c>
      <c r="I46" s="1107">
        <v>41</v>
      </c>
      <c r="J46" s="83"/>
    </row>
    <row r="47" spans="1:10" ht="14.25" thickBot="1">
      <c r="A47" s="83"/>
      <c r="B47" s="705" t="s">
        <v>1355</v>
      </c>
      <c r="C47" s="1112"/>
      <c r="D47" s="727" t="s">
        <v>1356</v>
      </c>
      <c r="E47" s="1113">
        <v>16</v>
      </c>
      <c r="F47" s="1114">
        <f>100-30.3</f>
        <v>69.7</v>
      </c>
      <c r="G47" s="1115">
        <v>53</v>
      </c>
      <c r="H47" s="1114">
        <f>100-36.6</f>
        <v>63.4</v>
      </c>
      <c r="I47" s="1116">
        <v>56</v>
      </c>
      <c r="J47" s="83"/>
    </row>
    <row r="48" spans="1:10" ht="90" customHeight="1">
      <c r="B48" s="1297" t="s">
        <v>1845</v>
      </c>
      <c r="C48" s="1297"/>
      <c r="D48" s="1297"/>
      <c r="E48" s="1297"/>
      <c r="F48" s="1297"/>
      <c r="G48" s="1297"/>
      <c r="H48" s="1297"/>
      <c r="I48" s="1297"/>
    </row>
  </sheetData>
  <mergeCells count="1">
    <mergeCell ref="B48:I48"/>
  </mergeCells>
  <phoneticPr fontId="4"/>
  <printOptions horizontalCentered="1"/>
  <pageMargins left="0.70866141732283472" right="0.70866141732283472" top="0.55118110236220474" bottom="0.35433070866141736" header="0.31496062992125984" footer="0.31496062992125984"/>
  <pageSetup paperSize="9" scale="84" orientation="portrait" r:id="rId1"/>
  <headerFooter>
    <oddFooter>&amp;C- &amp;P -</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875" customWidth="1"/>
    <col min="23" max="23" width="11.875" customWidth="1"/>
  </cols>
  <sheetData>
    <row r="1" spans="1:14" ht="32.25">
      <c r="A1" s="83"/>
      <c r="B1" s="169" t="s">
        <v>1740</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2852</v>
      </c>
      <c r="E5" s="1324">
        <v>11.407999999999999</v>
      </c>
      <c r="F5" s="1324"/>
      <c r="G5" s="1324"/>
      <c r="H5" s="1324"/>
      <c r="I5" s="1324"/>
      <c r="J5" s="1324"/>
      <c r="K5" s="1324"/>
      <c r="L5" s="1324"/>
      <c r="M5" s="1324"/>
      <c r="N5" s="174"/>
    </row>
    <row r="6" spans="1:14" ht="15" thickBot="1">
      <c r="A6" s="83"/>
      <c r="C6" s="172" t="s">
        <v>530</v>
      </c>
      <c r="D6" s="175"/>
      <c r="E6" s="174"/>
      <c r="F6" s="174"/>
      <c r="G6" s="174"/>
      <c r="H6" s="174"/>
      <c r="I6" s="174"/>
      <c r="J6" s="176" t="s">
        <v>514</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6.9</v>
      </c>
      <c r="F10" s="369">
        <v>14.7</v>
      </c>
      <c r="G10" s="369">
        <v>15.5</v>
      </c>
      <c r="H10" s="369">
        <v>18.8</v>
      </c>
      <c r="I10" s="369">
        <v>25.6</v>
      </c>
      <c r="J10" s="370">
        <v>18.5</v>
      </c>
      <c r="K10" s="83"/>
      <c r="L10" s="83"/>
      <c r="M10" s="83"/>
      <c r="N10" s="83"/>
    </row>
    <row r="11" spans="1:14">
      <c r="A11" s="83"/>
      <c r="B11" s="365"/>
      <c r="C11" s="371" t="s">
        <v>34</v>
      </c>
      <c r="D11" s="368">
        <v>61.4</v>
      </c>
      <c r="E11" s="369">
        <v>5.6</v>
      </c>
      <c r="F11" s="369">
        <v>11.8</v>
      </c>
      <c r="G11" s="369">
        <v>10.7</v>
      </c>
      <c r="H11" s="369">
        <v>11.4</v>
      </c>
      <c r="I11" s="369">
        <v>13</v>
      </c>
      <c r="J11" s="370">
        <v>8.9</v>
      </c>
      <c r="K11" s="83"/>
      <c r="L11" s="83"/>
      <c r="M11" s="83"/>
      <c r="N11" s="83"/>
    </row>
    <row r="12" spans="1:14" ht="14.25" thickBot="1">
      <c r="A12" s="83"/>
      <c r="B12" s="372"/>
      <c r="C12" s="373" t="s">
        <v>35</v>
      </c>
      <c r="D12" s="374">
        <v>38.6</v>
      </c>
      <c r="E12" s="375">
        <v>1.2</v>
      </c>
      <c r="F12" s="375">
        <v>2.9</v>
      </c>
      <c r="G12" s="375">
        <v>4.8</v>
      </c>
      <c r="H12" s="375">
        <v>7.4</v>
      </c>
      <c r="I12" s="375">
        <v>12.6</v>
      </c>
      <c r="J12" s="376">
        <v>9.6</v>
      </c>
      <c r="K12" s="83"/>
      <c r="L12" s="83"/>
      <c r="M12" s="83"/>
      <c r="N12" s="83"/>
    </row>
    <row r="13" spans="1:14" ht="13.5" customHeight="1" thickBot="1">
      <c r="A13" s="83"/>
      <c r="B13" s="83"/>
      <c r="C13" s="83"/>
      <c r="D13" s="83"/>
      <c r="E13" s="83"/>
      <c r="F13" s="83"/>
      <c r="G13" s="83"/>
      <c r="H13" s="83"/>
      <c r="I13" s="177" t="s">
        <v>510</v>
      </c>
      <c r="J13" s="83"/>
      <c r="K13" s="83"/>
      <c r="L13" s="83"/>
      <c r="M13" s="83"/>
      <c r="N13" s="83"/>
    </row>
    <row r="14" spans="1:14" ht="69" customHeight="1">
      <c r="A14" s="83"/>
      <c r="B14" s="1325" t="s">
        <v>275</v>
      </c>
      <c r="C14" s="1317"/>
      <c r="D14" s="1317"/>
      <c r="E14" s="1317"/>
      <c r="F14" s="377"/>
      <c r="G14" s="377"/>
      <c r="H14" s="378" t="s">
        <v>403</v>
      </c>
      <c r="I14" s="195" t="s">
        <v>515</v>
      </c>
      <c r="J14" s="83"/>
      <c r="K14" s="83"/>
      <c r="L14" s="83"/>
      <c r="M14" s="83"/>
      <c r="N14" s="83"/>
    </row>
    <row r="15" spans="1:14">
      <c r="A15" s="83"/>
      <c r="B15" s="380" t="s">
        <v>563</v>
      </c>
      <c r="C15" s="381"/>
      <c r="D15" s="381"/>
      <c r="E15" s="381"/>
      <c r="F15" s="381"/>
      <c r="G15" s="381"/>
      <c r="H15" s="382">
        <v>5.9</v>
      </c>
      <c r="I15" s="383">
        <v>8.5</v>
      </c>
      <c r="J15" s="83"/>
      <c r="K15" s="83"/>
      <c r="L15" s="83"/>
      <c r="M15" s="83"/>
      <c r="N15" s="83"/>
    </row>
    <row r="16" spans="1:14">
      <c r="A16" s="83"/>
      <c r="B16" s="380" t="s">
        <v>564</v>
      </c>
      <c r="C16" s="381"/>
      <c r="D16" s="381"/>
      <c r="E16" s="381"/>
      <c r="F16" s="381"/>
      <c r="G16" s="381"/>
      <c r="H16" s="382">
        <v>33.1</v>
      </c>
      <c r="I16" s="383">
        <v>47.7</v>
      </c>
      <c r="J16" s="83"/>
      <c r="K16" s="83"/>
      <c r="L16" s="83"/>
      <c r="M16" s="83"/>
      <c r="N16" s="83"/>
    </row>
    <row r="17" spans="1:21">
      <c r="A17" s="83"/>
      <c r="B17" s="380" t="s">
        <v>565</v>
      </c>
      <c r="C17" s="381"/>
      <c r="D17" s="381"/>
      <c r="E17" s="381"/>
      <c r="F17" s="381"/>
      <c r="G17" s="381"/>
      <c r="H17" s="382">
        <v>28.5</v>
      </c>
      <c r="I17" s="383">
        <v>58.4</v>
      </c>
      <c r="J17" s="83"/>
      <c r="K17" s="83"/>
      <c r="L17" s="83"/>
      <c r="M17" s="83"/>
      <c r="N17" s="83"/>
    </row>
    <row r="18" spans="1:21" ht="14.25" thickBot="1">
      <c r="A18" s="83"/>
      <c r="B18" s="384" t="s">
        <v>566</v>
      </c>
      <c r="C18" s="385"/>
      <c r="D18" s="385"/>
      <c r="E18" s="385"/>
      <c r="F18" s="385"/>
      <c r="G18" s="385"/>
      <c r="H18" s="386">
        <v>42.8</v>
      </c>
      <c r="I18" s="387">
        <v>59.2</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510</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196" t="s">
        <v>515</v>
      </c>
      <c r="G25" s="83"/>
      <c r="H25" s="83"/>
      <c r="I25" s="83"/>
      <c r="J25" s="83"/>
      <c r="K25" s="83"/>
      <c r="L25" s="83"/>
      <c r="M25" s="83"/>
      <c r="N25" s="83"/>
      <c r="R25" s="179"/>
      <c r="S25" s="180" t="s">
        <v>515</v>
      </c>
      <c r="T25" s="181" t="s">
        <v>407</v>
      </c>
      <c r="U25" s="182"/>
    </row>
    <row r="26" spans="1:21" ht="13.5" customHeight="1">
      <c r="A26" s="83"/>
      <c r="B26" s="392" t="s">
        <v>1</v>
      </c>
      <c r="C26" s="393"/>
      <c r="D26" s="394">
        <v>2</v>
      </c>
      <c r="E26" s="396">
        <v>51</v>
      </c>
      <c r="F26" s="397">
        <v>50</v>
      </c>
      <c r="G26" s="83"/>
      <c r="H26" s="83"/>
      <c r="I26" s="83"/>
      <c r="J26" s="83"/>
      <c r="K26" s="83"/>
      <c r="L26" s="83"/>
      <c r="M26" s="83"/>
      <c r="N26" s="83"/>
      <c r="R26" s="182" t="s">
        <v>408</v>
      </c>
      <c r="S26" s="183">
        <v>50</v>
      </c>
      <c r="T26" s="184">
        <v>51</v>
      </c>
      <c r="U26" s="185"/>
    </row>
    <row r="27" spans="1:21" ht="13.5" customHeight="1">
      <c r="A27" s="83"/>
      <c r="B27" s="380" t="s">
        <v>2</v>
      </c>
      <c r="C27" s="381"/>
      <c r="D27" s="398">
        <v>2</v>
      </c>
      <c r="E27" s="399">
        <v>50.4</v>
      </c>
      <c r="F27" s="400">
        <v>60.7</v>
      </c>
      <c r="G27" s="83"/>
      <c r="H27" s="83"/>
      <c r="I27" s="83"/>
      <c r="J27" s="83"/>
      <c r="K27" s="83"/>
      <c r="L27" s="83"/>
      <c r="M27" s="83"/>
      <c r="N27" s="83"/>
      <c r="R27" s="182" t="s">
        <v>409</v>
      </c>
      <c r="S27" s="183">
        <v>60.7</v>
      </c>
      <c r="T27" s="184">
        <v>50.4</v>
      </c>
      <c r="U27" s="185"/>
    </row>
    <row r="28" spans="1:21" ht="13.5" customHeight="1">
      <c r="A28" s="83"/>
      <c r="B28" s="1345" t="s">
        <v>410</v>
      </c>
      <c r="C28" s="401" t="s">
        <v>4</v>
      </c>
      <c r="D28" s="398">
        <v>3</v>
      </c>
      <c r="E28" s="399">
        <v>72.900000000000006</v>
      </c>
      <c r="F28" s="400">
        <v>74.599999999999994</v>
      </c>
      <c r="G28" s="83"/>
      <c r="H28" s="83"/>
      <c r="I28" s="83"/>
      <c r="J28" s="83"/>
      <c r="K28" s="83"/>
      <c r="L28" s="83"/>
      <c r="M28" s="83"/>
      <c r="N28" s="83"/>
      <c r="R28" s="186" t="s">
        <v>411</v>
      </c>
      <c r="S28" s="183">
        <v>74.599999999999994</v>
      </c>
      <c r="T28" s="184">
        <v>72.900000000000006</v>
      </c>
      <c r="U28" s="185"/>
    </row>
    <row r="29" spans="1:21" ht="13.5" customHeight="1">
      <c r="A29" s="83"/>
      <c r="B29" s="1346"/>
      <c r="C29" s="401" t="s">
        <v>5</v>
      </c>
      <c r="D29" s="398">
        <v>6</v>
      </c>
      <c r="E29" s="399">
        <v>48.8</v>
      </c>
      <c r="F29" s="400">
        <v>69.400000000000006</v>
      </c>
      <c r="G29" s="83"/>
      <c r="H29" s="83"/>
      <c r="I29" s="83"/>
      <c r="J29" s="83"/>
      <c r="K29" s="83"/>
      <c r="L29" s="83"/>
      <c r="M29" s="83"/>
      <c r="N29" s="83"/>
      <c r="R29" s="186" t="s">
        <v>412</v>
      </c>
      <c r="S29" s="183">
        <v>69.400000000000006</v>
      </c>
      <c r="T29" s="184">
        <v>48.8</v>
      </c>
      <c r="U29" s="185"/>
    </row>
    <row r="30" spans="1:21" ht="13.5" customHeight="1">
      <c r="A30" s="83"/>
      <c r="B30" s="1346"/>
      <c r="C30" s="401" t="s">
        <v>6</v>
      </c>
      <c r="D30" s="398">
        <v>3</v>
      </c>
      <c r="E30" s="399">
        <v>52.5</v>
      </c>
      <c r="F30" s="400">
        <v>68.599999999999994</v>
      </c>
      <c r="G30" s="83"/>
      <c r="H30" s="83"/>
      <c r="I30" s="83"/>
      <c r="J30" s="83"/>
      <c r="K30" s="83"/>
      <c r="L30" s="83"/>
      <c r="M30" s="83"/>
      <c r="N30" s="83"/>
      <c r="R30" s="182" t="s">
        <v>413</v>
      </c>
      <c r="S30" s="183">
        <v>68.599999999999994</v>
      </c>
      <c r="T30" s="184">
        <v>52.5</v>
      </c>
      <c r="U30" s="185"/>
    </row>
    <row r="31" spans="1:21" ht="13.5" customHeight="1">
      <c r="A31" s="83"/>
      <c r="B31" s="1346"/>
      <c r="C31" s="401" t="s">
        <v>516</v>
      </c>
      <c r="D31" s="398">
        <v>3</v>
      </c>
      <c r="E31" s="399">
        <v>53.3</v>
      </c>
      <c r="F31" s="400">
        <v>69.599999999999994</v>
      </c>
      <c r="G31" s="83"/>
      <c r="H31" s="83"/>
      <c r="I31" s="83"/>
      <c r="J31" s="83"/>
      <c r="K31" s="83"/>
      <c r="L31" s="83"/>
      <c r="M31" s="83"/>
      <c r="N31" s="83"/>
      <c r="R31" s="182" t="s">
        <v>414</v>
      </c>
      <c r="S31" s="183">
        <v>69.599999999999994</v>
      </c>
      <c r="T31" s="184">
        <v>53.3</v>
      </c>
      <c r="U31" s="185"/>
    </row>
    <row r="32" spans="1:21" ht="13.5" customHeight="1">
      <c r="A32" s="83"/>
      <c r="B32" s="1347"/>
      <c r="C32" s="401" t="s">
        <v>509</v>
      </c>
      <c r="D32" s="398">
        <v>3</v>
      </c>
      <c r="E32" s="399">
        <v>54.3</v>
      </c>
      <c r="F32" s="400">
        <v>73.5</v>
      </c>
      <c r="G32" s="83"/>
      <c r="H32" s="83"/>
      <c r="I32" s="83"/>
      <c r="J32" s="83"/>
      <c r="K32" s="83"/>
      <c r="L32" s="83"/>
      <c r="M32" s="83"/>
      <c r="N32" s="83"/>
      <c r="R32" s="182" t="s">
        <v>415</v>
      </c>
      <c r="S32" s="183">
        <v>73.5</v>
      </c>
      <c r="T32" s="184">
        <v>54.3</v>
      </c>
      <c r="U32" s="185"/>
    </row>
    <row r="33" spans="1:21" ht="14.25" thickBot="1">
      <c r="A33" s="83"/>
      <c r="B33" s="402" t="s">
        <v>7</v>
      </c>
      <c r="C33" s="403"/>
      <c r="D33" s="404">
        <v>3</v>
      </c>
      <c r="E33" s="406">
        <v>65.3</v>
      </c>
      <c r="F33" s="407">
        <v>71.599999999999994</v>
      </c>
      <c r="G33" s="83"/>
      <c r="H33" s="83"/>
      <c r="I33" s="83"/>
      <c r="J33" s="83"/>
      <c r="K33" s="83"/>
      <c r="L33" s="83"/>
      <c r="M33" s="83"/>
      <c r="N33" s="83"/>
      <c r="R33" s="187" t="s">
        <v>416</v>
      </c>
      <c r="S33" s="188">
        <v>71.599999999999994</v>
      </c>
      <c r="T33" s="189">
        <v>65.3</v>
      </c>
      <c r="U33" s="185"/>
    </row>
    <row r="34" spans="1:21" ht="15" thickTop="1" thickBot="1">
      <c r="A34" s="83"/>
      <c r="B34" s="408" t="s">
        <v>8</v>
      </c>
      <c r="C34" s="409"/>
      <c r="D34" s="410">
        <v>25</v>
      </c>
      <c r="E34" s="411">
        <v>55.6</v>
      </c>
      <c r="F34" s="412">
        <v>68.5</v>
      </c>
      <c r="G34" s="83"/>
      <c r="H34" s="83"/>
      <c r="I34" s="83"/>
      <c r="J34" s="83"/>
      <c r="K34" s="83"/>
      <c r="L34" s="83"/>
      <c r="M34" s="83"/>
      <c r="N34" s="83"/>
    </row>
    <row r="35" spans="1:21">
      <c r="A35" s="83"/>
      <c r="B35" s="425" t="s">
        <v>417</v>
      </c>
      <c r="C35" s="343"/>
      <c r="D35" s="343"/>
      <c r="E35" s="426">
        <v>100</v>
      </c>
      <c r="F35" s="427">
        <v>123.20143884892086</v>
      </c>
      <c r="G35" s="83"/>
      <c r="H35" s="83"/>
      <c r="I35" s="83"/>
      <c r="J35" s="83"/>
      <c r="K35" s="83"/>
      <c r="L35" s="83"/>
      <c r="M35" s="83"/>
      <c r="N35" s="83"/>
    </row>
    <row r="36" spans="1:21">
      <c r="A36" s="83"/>
      <c r="B36" s="428" t="s">
        <v>418</v>
      </c>
      <c r="C36" s="429"/>
      <c r="D36" s="429"/>
      <c r="E36" s="430">
        <v>100</v>
      </c>
      <c r="F36" s="431">
        <v>141.39650872817955</v>
      </c>
      <c r="G36" s="83"/>
      <c r="H36" s="83"/>
      <c r="I36" s="83"/>
      <c r="J36" s="83"/>
      <c r="K36" s="83"/>
      <c r="L36" s="83"/>
      <c r="M36" s="83"/>
      <c r="N36" s="83"/>
    </row>
    <row r="37" spans="1:21" ht="14.25" thickBot="1">
      <c r="A37" s="83"/>
      <c r="B37" s="432" t="s">
        <v>419</v>
      </c>
      <c r="C37" s="433"/>
      <c r="D37" s="433"/>
      <c r="E37" s="434">
        <v>0</v>
      </c>
      <c r="F37" s="435">
        <v>-18.195069879258696</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510</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68.5</v>
      </c>
      <c r="E42" s="369">
        <v>46.8</v>
      </c>
      <c r="F42" s="369">
        <v>63.5</v>
      </c>
      <c r="G42" s="369">
        <v>67.7</v>
      </c>
      <c r="H42" s="369">
        <v>70.599999999999994</v>
      </c>
      <c r="I42" s="369">
        <v>72.8</v>
      </c>
      <c r="J42" s="370">
        <v>72.900000000000006</v>
      </c>
      <c r="K42" s="83"/>
      <c r="L42" s="83"/>
      <c r="M42" s="83"/>
      <c r="N42" s="83"/>
    </row>
    <row r="43" spans="1:21">
      <c r="A43" s="83"/>
      <c r="B43" s="365"/>
      <c r="C43" s="371" t="s">
        <v>34</v>
      </c>
      <c r="D43" s="368">
        <v>68.400000000000006</v>
      </c>
      <c r="E43" s="369">
        <v>47.6</v>
      </c>
      <c r="F43" s="369">
        <v>64.8</v>
      </c>
      <c r="G43" s="369">
        <v>67.900000000000006</v>
      </c>
      <c r="H43" s="369">
        <v>70.5</v>
      </c>
      <c r="I43" s="369">
        <v>73.900000000000006</v>
      </c>
      <c r="J43" s="370">
        <v>76.3</v>
      </c>
      <c r="K43" s="83"/>
      <c r="L43" s="83"/>
      <c r="M43" s="83"/>
      <c r="N43" s="83"/>
    </row>
    <row r="44" spans="1:21" ht="14.25" thickBot="1">
      <c r="A44" s="83"/>
      <c r="B44" s="372"/>
      <c r="C44" s="373" t="s">
        <v>35</v>
      </c>
      <c r="D44" s="374">
        <v>68.599999999999994</v>
      </c>
      <c r="E44" s="375">
        <v>43.2</v>
      </c>
      <c r="F44" s="375">
        <v>58.2</v>
      </c>
      <c r="G44" s="375">
        <v>67.400000000000006</v>
      </c>
      <c r="H44" s="375">
        <v>70.900000000000006</v>
      </c>
      <c r="I44" s="375">
        <v>71.599999999999994</v>
      </c>
      <c r="J44" s="376">
        <v>69.7</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510</v>
      </c>
      <c r="M46" s="98"/>
      <c r="N46" s="98"/>
    </row>
    <row r="47" spans="1:21" ht="69.75" customHeight="1">
      <c r="A47" s="83"/>
      <c r="B47" s="417"/>
      <c r="C47" s="418"/>
      <c r="D47" s="1317" t="s">
        <v>275</v>
      </c>
      <c r="E47" s="1317"/>
      <c r="F47" s="1317"/>
      <c r="G47" s="1317"/>
      <c r="H47" s="1317"/>
      <c r="I47" s="1317"/>
      <c r="J47" s="1317"/>
      <c r="K47" s="378" t="s">
        <v>403</v>
      </c>
      <c r="L47" s="195" t="s">
        <v>515</v>
      </c>
      <c r="M47" s="83"/>
      <c r="N47" s="83"/>
    </row>
    <row r="48" spans="1:21">
      <c r="A48" s="83"/>
      <c r="B48" s="1318" t="s">
        <v>21</v>
      </c>
      <c r="C48" s="1319"/>
      <c r="D48" s="421" t="s">
        <v>277</v>
      </c>
      <c r="E48" s="381"/>
      <c r="F48" s="381"/>
      <c r="G48" s="381"/>
      <c r="H48" s="381"/>
      <c r="I48" s="381"/>
      <c r="J48" s="381"/>
      <c r="K48" s="382">
        <v>54.9</v>
      </c>
      <c r="L48" s="383">
        <v>78.3</v>
      </c>
      <c r="M48" s="83"/>
      <c r="N48" s="83"/>
    </row>
    <row r="49" spans="1:14">
      <c r="A49" s="83"/>
      <c r="B49" s="1320"/>
      <c r="C49" s="1321"/>
      <c r="D49" s="421" t="s">
        <v>278</v>
      </c>
      <c r="E49" s="381"/>
      <c r="F49" s="381"/>
      <c r="G49" s="381"/>
      <c r="H49" s="381"/>
      <c r="I49" s="381"/>
      <c r="J49" s="381"/>
      <c r="K49" s="382">
        <v>72.099999999999994</v>
      </c>
      <c r="L49" s="383">
        <v>79.900000000000006</v>
      </c>
      <c r="M49" s="83"/>
      <c r="N49" s="83"/>
    </row>
    <row r="50" spans="1:14">
      <c r="A50" s="83"/>
      <c r="B50" s="1322"/>
      <c r="C50" s="1323"/>
      <c r="D50" s="421" t="s">
        <v>279</v>
      </c>
      <c r="E50" s="381"/>
      <c r="F50" s="381"/>
      <c r="G50" s="381"/>
      <c r="H50" s="381"/>
      <c r="I50" s="381"/>
      <c r="J50" s="381"/>
      <c r="K50" s="382">
        <v>84.5</v>
      </c>
      <c r="L50" s="383">
        <v>88.5</v>
      </c>
      <c r="M50" s="83"/>
      <c r="N50" s="83"/>
    </row>
    <row r="51" spans="1:14">
      <c r="A51" s="83"/>
      <c r="B51" s="1318" t="s">
        <v>512</v>
      </c>
      <c r="C51" s="1319"/>
      <c r="D51" s="421" t="s">
        <v>420</v>
      </c>
      <c r="E51" s="381"/>
      <c r="F51" s="381"/>
      <c r="G51" s="381"/>
      <c r="H51" s="381"/>
      <c r="I51" s="381"/>
      <c r="J51" s="381"/>
      <c r="K51" s="382">
        <v>47.4</v>
      </c>
      <c r="L51" s="383">
        <v>61.3</v>
      </c>
      <c r="M51" s="83"/>
      <c r="N51" s="83"/>
    </row>
    <row r="52" spans="1:14">
      <c r="A52" s="83"/>
      <c r="B52" s="1322"/>
      <c r="C52" s="1323"/>
      <c r="D52" s="421" t="s">
        <v>282</v>
      </c>
      <c r="E52" s="381"/>
      <c r="F52" s="381"/>
      <c r="G52" s="381"/>
      <c r="H52" s="381"/>
      <c r="I52" s="381"/>
      <c r="J52" s="381"/>
      <c r="K52" s="382">
        <v>35.6</v>
      </c>
      <c r="L52" s="383">
        <v>61.5</v>
      </c>
      <c r="M52" s="83"/>
      <c r="N52" s="83"/>
    </row>
    <row r="53" spans="1:14">
      <c r="A53" s="83"/>
      <c r="B53" s="1337" t="s">
        <v>283</v>
      </c>
      <c r="C53" s="1338"/>
      <c r="D53" s="421" t="s">
        <v>284</v>
      </c>
      <c r="E53" s="381"/>
      <c r="F53" s="381"/>
      <c r="G53" s="381"/>
      <c r="H53" s="381"/>
      <c r="I53" s="381"/>
      <c r="J53" s="381"/>
      <c r="K53" s="382">
        <v>54.7</v>
      </c>
      <c r="L53" s="383">
        <v>61</v>
      </c>
      <c r="M53" s="83"/>
      <c r="N53" s="83"/>
    </row>
    <row r="54" spans="1:14">
      <c r="A54" s="83"/>
      <c r="B54" s="1339"/>
      <c r="C54" s="1340"/>
      <c r="D54" s="421" t="s">
        <v>285</v>
      </c>
      <c r="E54" s="381"/>
      <c r="F54" s="381"/>
      <c r="G54" s="381"/>
      <c r="H54" s="381"/>
      <c r="I54" s="381"/>
      <c r="J54" s="381"/>
      <c r="K54" s="382">
        <v>53.6</v>
      </c>
      <c r="L54" s="383">
        <v>60.3</v>
      </c>
      <c r="M54" s="83"/>
      <c r="N54" s="83"/>
    </row>
    <row r="55" spans="1:14">
      <c r="A55" s="83"/>
      <c r="B55" s="1339"/>
      <c r="C55" s="1340"/>
      <c r="D55" s="421" t="s">
        <v>286</v>
      </c>
      <c r="E55" s="381"/>
      <c r="F55" s="381"/>
      <c r="G55" s="381"/>
      <c r="H55" s="381"/>
      <c r="I55" s="381"/>
      <c r="J55" s="381"/>
      <c r="K55" s="382">
        <v>63.1</v>
      </c>
      <c r="L55" s="383">
        <v>68.2</v>
      </c>
      <c r="M55" s="83"/>
      <c r="N55" s="83"/>
    </row>
    <row r="56" spans="1:14">
      <c r="A56" s="83"/>
      <c r="B56" s="1339"/>
      <c r="C56" s="1340"/>
      <c r="D56" s="421" t="s">
        <v>287</v>
      </c>
      <c r="E56" s="381"/>
      <c r="F56" s="381"/>
      <c r="G56" s="381"/>
      <c r="H56" s="381"/>
      <c r="I56" s="381"/>
      <c r="J56" s="381"/>
      <c r="K56" s="382">
        <v>3.9</v>
      </c>
      <c r="L56" s="383">
        <v>4</v>
      </c>
      <c r="M56" s="83"/>
      <c r="N56" s="83"/>
    </row>
    <row r="57" spans="1:14">
      <c r="A57" s="83"/>
      <c r="B57" s="1339"/>
      <c r="C57" s="1340"/>
      <c r="D57" s="421" t="s">
        <v>517</v>
      </c>
      <c r="E57" s="381"/>
      <c r="F57" s="381"/>
      <c r="G57" s="381"/>
      <c r="H57" s="381"/>
      <c r="I57" s="381"/>
      <c r="J57" s="381"/>
      <c r="K57" s="382">
        <v>11.4</v>
      </c>
      <c r="L57" s="383">
        <v>11.2</v>
      </c>
      <c r="M57" s="83"/>
      <c r="N57" s="83"/>
    </row>
    <row r="58" spans="1:14">
      <c r="A58" s="83"/>
      <c r="B58" s="1339"/>
      <c r="C58" s="1340"/>
      <c r="D58" s="421" t="s">
        <v>289</v>
      </c>
      <c r="E58" s="381"/>
      <c r="F58" s="381"/>
      <c r="G58" s="381"/>
      <c r="H58" s="381"/>
      <c r="I58" s="381"/>
      <c r="J58" s="381"/>
      <c r="K58" s="382">
        <v>31.6</v>
      </c>
      <c r="L58" s="383">
        <v>100</v>
      </c>
      <c r="M58" s="83"/>
      <c r="N58" s="83"/>
    </row>
    <row r="59" spans="1:14">
      <c r="A59" s="83"/>
      <c r="B59" s="1339"/>
      <c r="C59" s="1340"/>
      <c r="D59" s="421" t="s">
        <v>422</v>
      </c>
      <c r="E59" s="381"/>
      <c r="F59" s="381"/>
      <c r="G59" s="381"/>
      <c r="H59" s="381"/>
      <c r="I59" s="381"/>
      <c r="J59" s="381"/>
      <c r="K59" s="382">
        <v>32.200000000000003</v>
      </c>
      <c r="L59" s="383">
        <v>27.1</v>
      </c>
      <c r="M59" s="83"/>
      <c r="N59" s="83"/>
    </row>
    <row r="60" spans="1:14">
      <c r="A60" s="83"/>
      <c r="B60" s="1341"/>
      <c r="C60" s="1342"/>
      <c r="D60" s="421" t="s">
        <v>423</v>
      </c>
      <c r="E60" s="381"/>
      <c r="F60" s="381"/>
      <c r="G60" s="381"/>
      <c r="H60" s="381"/>
      <c r="I60" s="381"/>
      <c r="J60" s="381"/>
      <c r="K60" s="382">
        <v>25.6</v>
      </c>
      <c r="L60" s="383">
        <v>27.2</v>
      </c>
      <c r="M60" s="83"/>
      <c r="N60" s="83"/>
    </row>
    <row r="61" spans="1:14">
      <c r="A61" s="83"/>
      <c r="B61" s="1318" t="s">
        <v>424</v>
      </c>
      <c r="C61" s="1319"/>
      <c r="D61" s="422" t="s">
        <v>291</v>
      </c>
      <c r="E61" s="414"/>
      <c r="F61" s="414"/>
      <c r="G61" s="414"/>
      <c r="H61" s="414"/>
      <c r="I61" s="414"/>
      <c r="J61" s="415"/>
      <c r="K61" s="382">
        <v>73.7</v>
      </c>
      <c r="L61" s="383">
        <v>71.8</v>
      </c>
      <c r="M61" s="83"/>
      <c r="N61" s="83"/>
    </row>
    <row r="62" spans="1:14">
      <c r="A62" s="83"/>
      <c r="B62" s="1322"/>
      <c r="C62" s="1323"/>
      <c r="D62" s="423" t="s">
        <v>292</v>
      </c>
      <c r="E62" s="381"/>
      <c r="F62" s="381"/>
      <c r="G62" s="381"/>
      <c r="H62" s="381"/>
      <c r="I62" s="381"/>
      <c r="J62" s="381"/>
      <c r="K62" s="382">
        <v>37.1</v>
      </c>
      <c r="L62" s="383">
        <v>8.9</v>
      </c>
      <c r="M62" s="83"/>
      <c r="N62" s="83"/>
    </row>
    <row r="63" spans="1:14">
      <c r="A63" s="83"/>
      <c r="B63" s="1318" t="s">
        <v>293</v>
      </c>
      <c r="C63" s="1319"/>
      <c r="D63" s="421" t="s">
        <v>294</v>
      </c>
      <c r="E63" s="381"/>
      <c r="F63" s="381"/>
      <c r="G63" s="381"/>
      <c r="H63" s="381"/>
      <c r="I63" s="381"/>
      <c r="J63" s="381"/>
      <c r="K63" s="382">
        <v>62.4</v>
      </c>
      <c r="L63" s="383">
        <v>72.7</v>
      </c>
      <c r="M63" s="83"/>
      <c r="N63" s="83"/>
    </row>
    <row r="64" spans="1:14">
      <c r="A64" s="83"/>
      <c r="B64" s="1322"/>
      <c r="C64" s="1323"/>
      <c r="D64" s="421" t="s">
        <v>295</v>
      </c>
      <c r="E64" s="381"/>
      <c r="F64" s="381"/>
      <c r="G64" s="381"/>
      <c r="H64" s="381"/>
      <c r="I64" s="381"/>
      <c r="J64" s="381"/>
      <c r="K64" s="382">
        <v>6.6</v>
      </c>
      <c r="L64" s="383">
        <v>15.3</v>
      </c>
      <c r="M64" s="83"/>
      <c r="N64" s="83"/>
    </row>
    <row r="65" spans="1:14">
      <c r="A65" s="83"/>
      <c r="B65" s="1318" t="s">
        <v>300</v>
      </c>
      <c r="C65" s="1319"/>
      <c r="D65" s="421" t="s">
        <v>395</v>
      </c>
      <c r="E65" s="381"/>
      <c r="F65" s="381"/>
      <c r="G65" s="381"/>
      <c r="H65" s="381"/>
      <c r="I65" s="381"/>
      <c r="J65" s="381"/>
      <c r="K65" s="382">
        <v>78.599999999999994</v>
      </c>
      <c r="L65" s="383">
        <v>50.9</v>
      </c>
      <c r="M65" s="83"/>
      <c r="N65" s="83"/>
    </row>
    <row r="66" spans="1:14">
      <c r="A66" s="83"/>
      <c r="B66" s="1320"/>
      <c r="C66" s="1321"/>
      <c r="D66" s="421" t="s">
        <v>302</v>
      </c>
      <c r="E66" s="381"/>
      <c r="F66" s="381"/>
      <c r="G66" s="381"/>
      <c r="H66" s="381"/>
      <c r="I66" s="381"/>
      <c r="J66" s="381"/>
      <c r="K66" s="382">
        <v>47.1</v>
      </c>
      <c r="L66" s="383">
        <v>46.8</v>
      </c>
      <c r="M66" s="83"/>
      <c r="N66" s="83"/>
    </row>
    <row r="67" spans="1:14" ht="14.25" thickBot="1">
      <c r="A67" s="83"/>
      <c r="B67" s="1343"/>
      <c r="C67" s="1344"/>
      <c r="D67" s="424" t="s">
        <v>303</v>
      </c>
      <c r="E67" s="385"/>
      <c r="F67" s="385"/>
      <c r="G67" s="385"/>
      <c r="H67" s="385"/>
      <c r="I67" s="385"/>
      <c r="J67" s="385"/>
      <c r="K67" s="386">
        <v>15</v>
      </c>
      <c r="L67" s="387">
        <v>19.5</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view="pageBreakPreview" zoomScale="70" zoomScaleNormal="100" zoomScaleSheetLayoutView="70" workbookViewId="0"/>
  </sheetViews>
  <sheetFormatPr defaultRowHeight="13.5"/>
  <cols>
    <col min="1" max="1" width="1.375" customWidth="1"/>
    <col min="2" max="2" width="2.75" customWidth="1"/>
    <col min="3" max="3" width="18.125" customWidth="1"/>
    <col min="4" max="4" width="9.625" customWidth="1"/>
    <col min="5" max="13" width="10.125" customWidth="1"/>
    <col min="14" max="14" width="1.375" customWidth="1"/>
    <col min="15" max="15" width="4.25" customWidth="1"/>
    <col min="20" max="20" width="9.875" customWidth="1"/>
    <col min="23" max="23" width="11.875" customWidth="1"/>
  </cols>
  <sheetData>
    <row r="1" spans="1:14" ht="32.25">
      <c r="A1" s="83"/>
      <c r="B1" s="169" t="s">
        <v>1741</v>
      </c>
      <c r="C1" s="83"/>
      <c r="D1" s="83"/>
      <c r="E1" s="83"/>
      <c r="F1" s="83"/>
      <c r="G1" s="83"/>
      <c r="H1" s="83"/>
      <c r="I1" s="83"/>
      <c r="J1" s="83"/>
      <c r="K1" s="83"/>
      <c r="L1" s="83"/>
      <c r="M1" s="83"/>
      <c r="N1" s="83"/>
    </row>
    <row r="2" spans="1:14">
      <c r="A2" s="83"/>
      <c r="B2" s="83"/>
      <c r="C2" s="83"/>
      <c r="D2" s="83"/>
      <c r="E2" s="83"/>
      <c r="F2" s="83"/>
      <c r="G2" s="83"/>
      <c r="H2" s="83"/>
      <c r="I2" s="83"/>
      <c r="J2" s="83"/>
      <c r="K2" s="83"/>
      <c r="L2" s="83"/>
      <c r="M2" s="83"/>
      <c r="N2" s="83"/>
    </row>
    <row r="3" spans="1:14" ht="18.75">
      <c r="A3" s="83"/>
      <c r="B3" s="170" t="s">
        <v>399</v>
      </c>
      <c r="C3" s="83"/>
      <c r="D3" s="83"/>
      <c r="E3" s="83"/>
      <c r="F3" s="83"/>
      <c r="G3" s="83"/>
      <c r="H3" s="83"/>
      <c r="I3" s="83"/>
      <c r="J3" s="83"/>
      <c r="K3" s="83"/>
      <c r="L3" s="83"/>
      <c r="M3" s="83"/>
      <c r="N3" s="83"/>
    </row>
    <row r="4" spans="1:14" ht="8.25" customHeight="1">
      <c r="A4" s="83"/>
      <c r="B4" s="171"/>
      <c r="C4" s="83"/>
      <c r="D4" s="83"/>
      <c r="E4" s="83"/>
      <c r="F4" s="83"/>
      <c r="G4" s="83"/>
      <c r="H4" s="83"/>
      <c r="I4" s="83"/>
      <c r="J4" s="83"/>
      <c r="K4" s="83"/>
      <c r="L4" s="83"/>
      <c r="M4" s="83"/>
      <c r="N4" s="83"/>
    </row>
    <row r="5" spans="1:14" ht="14.25">
      <c r="A5" s="83"/>
      <c r="C5" s="172" t="s">
        <v>400</v>
      </c>
      <c r="D5" s="173">
        <v>15106</v>
      </c>
      <c r="E5" s="1324">
        <v>60.423999999999999</v>
      </c>
      <c r="F5" s="1324"/>
      <c r="G5" s="1324"/>
      <c r="H5" s="1324"/>
      <c r="I5" s="1324"/>
      <c r="J5" s="1324"/>
      <c r="K5" s="1324"/>
      <c r="L5" s="1324"/>
      <c r="M5" s="1324"/>
      <c r="N5" s="174"/>
    </row>
    <row r="6" spans="1:14" ht="15" thickBot="1">
      <c r="A6" s="83"/>
      <c r="C6" s="172" t="s">
        <v>529</v>
      </c>
      <c r="D6" s="175"/>
      <c r="E6" s="174"/>
      <c r="F6" s="174"/>
      <c r="G6" s="174"/>
      <c r="H6" s="174"/>
      <c r="I6" s="174"/>
      <c r="J6" s="176" t="s">
        <v>514</v>
      </c>
      <c r="K6" s="174"/>
      <c r="L6" s="174"/>
      <c r="M6" s="174"/>
      <c r="N6" s="174"/>
    </row>
    <row r="7" spans="1:14" ht="17.25" hidden="1" customHeight="1" thickBot="1">
      <c r="A7" s="83"/>
      <c r="B7" s="83"/>
      <c r="C7" s="83"/>
      <c r="D7" s="83"/>
      <c r="E7" s="83"/>
      <c r="F7" s="83"/>
      <c r="G7" s="83"/>
      <c r="H7" s="83"/>
      <c r="I7" s="83"/>
      <c r="J7" s="98"/>
      <c r="K7" s="98"/>
      <c r="L7" s="83"/>
      <c r="M7" s="83"/>
      <c r="N7" s="83"/>
    </row>
    <row r="8" spans="1:14" ht="7.5" customHeight="1">
      <c r="A8" s="83"/>
      <c r="B8" s="417"/>
      <c r="C8" s="418"/>
      <c r="D8" s="1315" t="s">
        <v>8</v>
      </c>
      <c r="E8" s="363"/>
      <c r="F8" s="363"/>
      <c r="G8" s="363"/>
      <c r="H8" s="363"/>
      <c r="I8" s="363"/>
      <c r="J8" s="364"/>
      <c r="K8" s="83"/>
      <c r="L8" s="83"/>
      <c r="M8" s="83"/>
      <c r="N8" s="83"/>
    </row>
    <row r="9" spans="1:14">
      <c r="A9" s="83"/>
      <c r="B9" s="365"/>
      <c r="C9" s="209"/>
      <c r="D9" s="1316"/>
      <c r="E9" s="210" t="s">
        <v>183</v>
      </c>
      <c r="F9" s="210" t="s">
        <v>229</v>
      </c>
      <c r="G9" s="210" t="s">
        <v>230</v>
      </c>
      <c r="H9" s="210" t="s">
        <v>231</v>
      </c>
      <c r="I9" s="210" t="s">
        <v>232</v>
      </c>
      <c r="J9" s="366" t="s">
        <v>233</v>
      </c>
      <c r="K9" s="83"/>
      <c r="L9" s="83"/>
      <c r="M9" s="83"/>
      <c r="N9" s="83"/>
    </row>
    <row r="10" spans="1:14">
      <c r="A10" s="83"/>
      <c r="B10" s="367" t="s">
        <v>8</v>
      </c>
      <c r="C10" s="208"/>
      <c r="D10" s="368">
        <v>100</v>
      </c>
      <c r="E10" s="369">
        <v>22.4</v>
      </c>
      <c r="F10" s="369">
        <v>20.9</v>
      </c>
      <c r="G10" s="369">
        <v>18.399999999999999</v>
      </c>
      <c r="H10" s="369">
        <v>15.2</v>
      </c>
      <c r="I10" s="369">
        <v>14.7</v>
      </c>
      <c r="J10" s="370">
        <v>8.3000000000000007</v>
      </c>
      <c r="K10" s="83"/>
      <c r="L10" s="83"/>
      <c r="M10" s="83"/>
      <c r="N10" s="83"/>
    </row>
    <row r="11" spans="1:14">
      <c r="A11" s="83"/>
      <c r="B11" s="365"/>
      <c r="C11" s="371" t="s">
        <v>34</v>
      </c>
      <c r="D11" s="368">
        <v>44.4</v>
      </c>
      <c r="E11" s="369">
        <v>10.6</v>
      </c>
      <c r="F11" s="369">
        <v>9.1</v>
      </c>
      <c r="G11" s="369">
        <v>8.3000000000000007</v>
      </c>
      <c r="H11" s="369">
        <v>6.7</v>
      </c>
      <c r="I11" s="369">
        <v>6.4</v>
      </c>
      <c r="J11" s="370">
        <v>3.4</v>
      </c>
      <c r="K11" s="83"/>
      <c r="L11" s="83"/>
      <c r="M11" s="83"/>
      <c r="N11" s="83"/>
    </row>
    <row r="12" spans="1:14" ht="14.25" thickBot="1">
      <c r="A12" s="83"/>
      <c r="B12" s="372"/>
      <c r="C12" s="373" t="s">
        <v>35</v>
      </c>
      <c r="D12" s="374">
        <v>55.6</v>
      </c>
      <c r="E12" s="375">
        <v>11.8</v>
      </c>
      <c r="F12" s="375">
        <v>11.9</v>
      </c>
      <c r="G12" s="375">
        <v>10.1</v>
      </c>
      <c r="H12" s="375">
        <v>8.5</v>
      </c>
      <c r="I12" s="375">
        <v>8.4</v>
      </c>
      <c r="J12" s="376">
        <v>4.9000000000000004</v>
      </c>
      <c r="K12" s="83"/>
      <c r="L12" s="83"/>
      <c r="M12" s="83"/>
      <c r="N12" s="83"/>
    </row>
    <row r="13" spans="1:14" ht="13.5" customHeight="1" thickBot="1">
      <c r="A13" s="83"/>
      <c r="B13" s="83"/>
      <c r="C13" s="83"/>
      <c r="D13" s="83"/>
      <c r="E13" s="83"/>
      <c r="F13" s="83"/>
      <c r="G13" s="83"/>
      <c r="H13" s="83"/>
      <c r="I13" s="177" t="s">
        <v>510</v>
      </c>
      <c r="J13" s="83"/>
      <c r="K13" s="83"/>
      <c r="L13" s="83"/>
      <c r="M13" s="83"/>
      <c r="N13" s="83"/>
    </row>
    <row r="14" spans="1:14" ht="69" customHeight="1">
      <c r="A14" s="83"/>
      <c r="B14" s="1325" t="s">
        <v>275</v>
      </c>
      <c r="C14" s="1317"/>
      <c r="D14" s="1317"/>
      <c r="E14" s="1317"/>
      <c r="F14" s="377"/>
      <c r="G14" s="377"/>
      <c r="H14" s="378" t="s">
        <v>403</v>
      </c>
      <c r="I14" s="195" t="s">
        <v>518</v>
      </c>
      <c r="J14" s="83"/>
      <c r="K14" s="83"/>
      <c r="L14" s="83"/>
      <c r="M14" s="83"/>
      <c r="N14" s="83"/>
    </row>
    <row r="15" spans="1:14">
      <c r="A15" s="83"/>
      <c r="B15" s="380" t="s">
        <v>563</v>
      </c>
      <c r="C15" s="381"/>
      <c r="D15" s="381"/>
      <c r="E15" s="381"/>
      <c r="F15" s="381"/>
      <c r="G15" s="381"/>
      <c r="H15" s="382">
        <v>5.9</v>
      </c>
      <c r="I15" s="383">
        <v>5.6</v>
      </c>
      <c r="J15" s="83"/>
      <c r="K15" s="83"/>
      <c r="L15" s="83"/>
      <c r="M15" s="83"/>
      <c r="N15" s="83"/>
    </row>
    <row r="16" spans="1:14">
      <c r="A16" s="83"/>
      <c r="B16" s="380" t="s">
        <v>564</v>
      </c>
      <c r="C16" s="381"/>
      <c r="D16" s="381"/>
      <c r="E16" s="381"/>
      <c r="F16" s="381"/>
      <c r="G16" s="381"/>
      <c r="H16" s="382">
        <v>33.1</v>
      </c>
      <c r="I16" s="383">
        <v>27</v>
      </c>
      <c r="J16" s="83"/>
      <c r="K16" s="83"/>
      <c r="L16" s="83"/>
      <c r="M16" s="83"/>
      <c r="N16" s="83"/>
    </row>
    <row r="17" spans="1:21">
      <c r="A17" s="83"/>
      <c r="B17" s="380" t="s">
        <v>565</v>
      </c>
      <c r="C17" s="381"/>
      <c r="D17" s="381"/>
      <c r="E17" s="381"/>
      <c r="F17" s="381"/>
      <c r="G17" s="381"/>
      <c r="H17" s="382">
        <v>28.5</v>
      </c>
      <c r="I17" s="383">
        <v>15.2</v>
      </c>
      <c r="J17" s="83"/>
      <c r="K17" s="83"/>
      <c r="L17" s="83"/>
      <c r="M17" s="83"/>
      <c r="N17" s="83"/>
    </row>
    <row r="18" spans="1:21" ht="14.25" thickBot="1">
      <c r="A18" s="83"/>
      <c r="B18" s="384" t="s">
        <v>566</v>
      </c>
      <c r="C18" s="385"/>
      <c r="D18" s="385"/>
      <c r="E18" s="385"/>
      <c r="F18" s="385"/>
      <c r="G18" s="385"/>
      <c r="H18" s="386">
        <v>42.8</v>
      </c>
      <c r="I18" s="387">
        <v>36.9</v>
      </c>
      <c r="J18" s="83"/>
      <c r="K18" s="83"/>
      <c r="L18" s="83"/>
      <c r="M18" s="83"/>
      <c r="N18" s="83"/>
    </row>
    <row r="19" spans="1:21" ht="5.25" customHeight="1">
      <c r="A19" s="83"/>
      <c r="B19" s="83"/>
      <c r="C19" s="83"/>
      <c r="D19" s="83"/>
      <c r="E19" s="83"/>
      <c r="F19" s="83"/>
      <c r="G19" s="83"/>
      <c r="H19" s="83"/>
      <c r="I19" s="83"/>
      <c r="J19" s="83"/>
      <c r="K19" s="83"/>
      <c r="L19" s="83"/>
      <c r="M19" s="83"/>
      <c r="N19" s="83"/>
    </row>
    <row r="20" spans="1:21" ht="18.75">
      <c r="A20" s="83"/>
      <c r="B20" s="170" t="s">
        <v>1744</v>
      </c>
      <c r="C20" s="83"/>
      <c r="D20" s="83"/>
      <c r="E20" s="83"/>
      <c r="F20" s="83"/>
      <c r="G20" s="83"/>
      <c r="H20" s="83"/>
      <c r="I20" s="83"/>
      <c r="J20" s="83"/>
      <c r="K20" s="83"/>
      <c r="L20" s="83"/>
      <c r="M20" s="83"/>
      <c r="N20" s="83"/>
    </row>
    <row r="21" spans="1:21" ht="6" customHeight="1">
      <c r="A21" s="83"/>
      <c r="B21" s="83"/>
      <c r="C21" s="83"/>
      <c r="D21" s="83"/>
      <c r="E21" s="83"/>
      <c r="F21" s="83"/>
      <c r="G21" s="83"/>
      <c r="H21" s="83"/>
      <c r="I21" s="83"/>
      <c r="J21" s="83"/>
      <c r="K21" s="83"/>
      <c r="L21" s="83"/>
      <c r="M21" s="83"/>
      <c r="N21" s="83"/>
    </row>
    <row r="22" spans="1:21" ht="14.25" thickBot="1">
      <c r="A22" s="83"/>
      <c r="B22" s="83"/>
      <c r="C22" s="83"/>
      <c r="D22" s="83"/>
      <c r="E22" s="83"/>
      <c r="F22" s="98" t="s">
        <v>510</v>
      </c>
      <c r="G22" s="83"/>
      <c r="H22" s="83"/>
      <c r="I22" s="83"/>
      <c r="J22" s="83"/>
      <c r="K22" s="83"/>
      <c r="L22" s="83"/>
      <c r="M22" s="83"/>
      <c r="N22" s="83"/>
    </row>
    <row r="23" spans="1:21" ht="15.75" customHeight="1">
      <c r="A23" s="83"/>
      <c r="B23" s="1326" t="s">
        <v>405</v>
      </c>
      <c r="C23" s="1327"/>
      <c r="D23" s="1332" t="s">
        <v>406</v>
      </c>
      <c r="E23" s="1335" t="s">
        <v>366</v>
      </c>
      <c r="F23" s="1317"/>
      <c r="G23" s="178"/>
      <c r="H23" s="83"/>
      <c r="I23" s="83"/>
      <c r="J23" s="83"/>
      <c r="K23" s="83"/>
      <c r="L23" s="83"/>
      <c r="M23" s="83"/>
      <c r="N23" s="83"/>
    </row>
    <row r="24" spans="1:21">
      <c r="A24" s="83"/>
      <c r="B24" s="1328"/>
      <c r="C24" s="1329"/>
      <c r="D24" s="1333"/>
      <c r="E24" s="351" t="s">
        <v>403</v>
      </c>
      <c r="F24" s="389"/>
      <c r="G24" s="83"/>
      <c r="H24" s="83"/>
      <c r="I24" s="83"/>
      <c r="J24" s="83"/>
      <c r="K24" s="83"/>
      <c r="L24" s="83"/>
      <c r="M24" s="83"/>
      <c r="N24" s="83"/>
    </row>
    <row r="25" spans="1:21" ht="69.75" customHeight="1">
      <c r="A25" s="83"/>
      <c r="B25" s="1330"/>
      <c r="C25" s="1331"/>
      <c r="D25" s="1334"/>
      <c r="E25" s="344"/>
      <c r="F25" s="196" t="s">
        <v>518</v>
      </c>
      <c r="G25" s="83"/>
      <c r="H25" s="83"/>
      <c r="I25" s="83"/>
      <c r="J25" s="83"/>
      <c r="K25" s="83"/>
      <c r="L25" s="83"/>
      <c r="M25" s="83"/>
      <c r="N25" s="83"/>
      <c r="R25" s="179"/>
      <c r="S25" s="180" t="s">
        <v>518</v>
      </c>
      <c r="T25" s="181" t="s">
        <v>407</v>
      </c>
      <c r="U25" s="182"/>
    </row>
    <row r="26" spans="1:21" ht="13.5" customHeight="1">
      <c r="A26" s="83"/>
      <c r="B26" s="392" t="s">
        <v>1</v>
      </c>
      <c r="C26" s="393"/>
      <c r="D26" s="394">
        <v>2</v>
      </c>
      <c r="E26" s="396">
        <v>51</v>
      </c>
      <c r="F26" s="397">
        <v>48.4</v>
      </c>
      <c r="G26" s="83"/>
      <c r="H26" s="83"/>
      <c r="I26" s="83"/>
      <c r="J26" s="83"/>
      <c r="K26" s="83"/>
      <c r="L26" s="83"/>
      <c r="M26" s="83"/>
      <c r="N26" s="83"/>
      <c r="R26" s="182" t="s">
        <v>408</v>
      </c>
      <c r="S26" s="183">
        <v>48.4</v>
      </c>
      <c r="T26" s="184">
        <v>51</v>
      </c>
      <c r="U26" s="185"/>
    </row>
    <row r="27" spans="1:21" ht="13.5" customHeight="1">
      <c r="A27" s="83"/>
      <c r="B27" s="380" t="s">
        <v>2</v>
      </c>
      <c r="C27" s="381"/>
      <c r="D27" s="398">
        <v>2</v>
      </c>
      <c r="E27" s="399">
        <v>50.4</v>
      </c>
      <c r="F27" s="400">
        <v>43.1</v>
      </c>
      <c r="G27" s="83"/>
      <c r="H27" s="83"/>
      <c r="I27" s="83"/>
      <c r="J27" s="83"/>
      <c r="K27" s="83"/>
      <c r="L27" s="83"/>
      <c r="M27" s="83"/>
      <c r="N27" s="83"/>
      <c r="R27" s="182" t="s">
        <v>409</v>
      </c>
      <c r="S27" s="183">
        <v>43.1</v>
      </c>
      <c r="T27" s="184">
        <v>50.4</v>
      </c>
      <c r="U27" s="185"/>
    </row>
    <row r="28" spans="1:21" ht="13.5" customHeight="1">
      <c r="A28" s="83"/>
      <c r="B28" s="1345" t="s">
        <v>410</v>
      </c>
      <c r="C28" s="401" t="s">
        <v>4</v>
      </c>
      <c r="D28" s="398">
        <v>3</v>
      </c>
      <c r="E28" s="399">
        <v>72.900000000000006</v>
      </c>
      <c r="F28" s="400">
        <v>68.599999999999994</v>
      </c>
      <c r="G28" s="83"/>
      <c r="H28" s="83"/>
      <c r="I28" s="83"/>
      <c r="J28" s="83"/>
      <c r="K28" s="83"/>
      <c r="L28" s="83"/>
      <c r="M28" s="83"/>
      <c r="N28" s="83"/>
      <c r="R28" s="186" t="s">
        <v>411</v>
      </c>
      <c r="S28" s="183">
        <v>68.599999999999994</v>
      </c>
      <c r="T28" s="184">
        <v>72.900000000000006</v>
      </c>
      <c r="U28" s="185"/>
    </row>
    <row r="29" spans="1:21" ht="13.5" customHeight="1">
      <c r="A29" s="83"/>
      <c r="B29" s="1346"/>
      <c r="C29" s="401" t="s">
        <v>5</v>
      </c>
      <c r="D29" s="398">
        <v>6</v>
      </c>
      <c r="E29" s="399">
        <v>48.8</v>
      </c>
      <c r="F29" s="400">
        <v>37.9</v>
      </c>
      <c r="G29" s="83"/>
      <c r="H29" s="83"/>
      <c r="I29" s="83"/>
      <c r="J29" s="83"/>
      <c r="K29" s="83"/>
      <c r="L29" s="83"/>
      <c r="M29" s="83"/>
      <c r="N29" s="83"/>
      <c r="R29" s="186" t="s">
        <v>412</v>
      </c>
      <c r="S29" s="183">
        <v>37.9</v>
      </c>
      <c r="T29" s="184">
        <v>48.8</v>
      </c>
      <c r="U29" s="185"/>
    </row>
    <row r="30" spans="1:21" ht="13.5" customHeight="1">
      <c r="A30" s="83"/>
      <c r="B30" s="1346"/>
      <c r="C30" s="401" t="s">
        <v>6</v>
      </c>
      <c r="D30" s="398">
        <v>3</v>
      </c>
      <c r="E30" s="399">
        <v>52.5</v>
      </c>
      <c r="F30" s="400">
        <v>43</v>
      </c>
      <c r="G30" s="83"/>
      <c r="H30" s="83"/>
      <c r="I30" s="83"/>
      <c r="J30" s="83"/>
      <c r="K30" s="83"/>
      <c r="L30" s="83"/>
      <c r="M30" s="83"/>
      <c r="N30" s="83"/>
      <c r="R30" s="182" t="s">
        <v>413</v>
      </c>
      <c r="S30" s="183">
        <v>43</v>
      </c>
      <c r="T30" s="184">
        <v>52.5</v>
      </c>
      <c r="U30" s="185"/>
    </row>
    <row r="31" spans="1:21" ht="13.5" customHeight="1">
      <c r="A31" s="83"/>
      <c r="B31" s="1346"/>
      <c r="C31" s="401" t="s">
        <v>516</v>
      </c>
      <c r="D31" s="398">
        <v>3</v>
      </c>
      <c r="E31" s="399">
        <v>53.3</v>
      </c>
      <c r="F31" s="400">
        <v>43</v>
      </c>
      <c r="G31" s="83"/>
      <c r="H31" s="83"/>
      <c r="I31" s="83"/>
      <c r="J31" s="83"/>
      <c r="K31" s="83"/>
      <c r="L31" s="83"/>
      <c r="M31" s="83"/>
      <c r="N31" s="83"/>
      <c r="R31" s="182" t="s">
        <v>414</v>
      </c>
      <c r="S31" s="183">
        <v>43</v>
      </c>
      <c r="T31" s="184">
        <v>53.3</v>
      </c>
      <c r="U31" s="185"/>
    </row>
    <row r="32" spans="1:21" ht="13.5" customHeight="1">
      <c r="A32" s="83"/>
      <c r="B32" s="1347"/>
      <c r="C32" s="401" t="s">
        <v>509</v>
      </c>
      <c r="D32" s="398">
        <v>3</v>
      </c>
      <c r="E32" s="399">
        <v>54.3</v>
      </c>
      <c r="F32" s="400">
        <v>42.9</v>
      </c>
      <c r="G32" s="83"/>
      <c r="H32" s="83"/>
      <c r="I32" s="83"/>
      <c r="J32" s="83"/>
      <c r="K32" s="83"/>
      <c r="L32" s="83"/>
      <c r="M32" s="83"/>
      <c r="N32" s="83"/>
      <c r="R32" s="182" t="s">
        <v>415</v>
      </c>
      <c r="S32" s="183">
        <v>42.9</v>
      </c>
      <c r="T32" s="184">
        <v>54.3</v>
      </c>
      <c r="U32" s="185"/>
    </row>
    <row r="33" spans="1:21" ht="14.25" thickBot="1">
      <c r="A33" s="83"/>
      <c r="B33" s="402" t="s">
        <v>7</v>
      </c>
      <c r="C33" s="403"/>
      <c r="D33" s="404">
        <v>3</v>
      </c>
      <c r="E33" s="406">
        <v>65.3</v>
      </c>
      <c r="F33" s="407">
        <v>58.9</v>
      </c>
      <c r="G33" s="83"/>
      <c r="H33" s="83"/>
      <c r="I33" s="83"/>
      <c r="J33" s="83"/>
      <c r="K33" s="83"/>
      <c r="L33" s="83"/>
      <c r="M33" s="83"/>
      <c r="N33" s="83"/>
      <c r="R33" s="187" t="s">
        <v>416</v>
      </c>
      <c r="S33" s="188">
        <v>58.9</v>
      </c>
      <c r="T33" s="189">
        <v>65.3</v>
      </c>
      <c r="U33" s="185"/>
    </row>
    <row r="34" spans="1:21" ht="15" thickTop="1" thickBot="1">
      <c r="A34" s="83"/>
      <c r="B34" s="408" t="s">
        <v>8</v>
      </c>
      <c r="C34" s="409"/>
      <c r="D34" s="410">
        <v>25</v>
      </c>
      <c r="E34" s="411">
        <v>55.6</v>
      </c>
      <c r="F34" s="412">
        <v>47.2</v>
      </c>
      <c r="G34" s="83"/>
      <c r="H34" s="83"/>
      <c r="I34" s="83"/>
      <c r="J34" s="83"/>
      <c r="K34" s="83"/>
      <c r="L34" s="83"/>
      <c r="M34" s="83"/>
      <c r="N34" s="83"/>
    </row>
    <row r="35" spans="1:21">
      <c r="A35" s="83"/>
      <c r="B35" s="425" t="s">
        <v>417</v>
      </c>
      <c r="C35" s="343"/>
      <c r="D35" s="343"/>
      <c r="E35" s="426">
        <v>100</v>
      </c>
      <c r="F35" s="427">
        <v>84.892086330935257</v>
      </c>
      <c r="G35" s="83"/>
      <c r="H35" s="83"/>
      <c r="I35" s="83"/>
      <c r="J35" s="83"/>
      <c r="K35" s="83"/>
      <c r="L35" s="83"/>
      <c r="M35" s="83"/>
      <c r="N35" s="83"/>
    </row>
    <row r="36" spans="1:21">
      <c r="A36" s="83"/>
      <c r="B36" s="428" t="s">
        <v>418</v>
      </c>
      <c r="C36" s="429"/>
      <c r="D36" s="429"/>
      <c r="E36" s="430">
        <v>100</v>
      </c>
      <c r="F36" s="431">
        <v>83.291770573566083</v>
      </c>
      <c r="G36" s="83"/>
      <c r="H36" s="83"/>
      <c r="I36" s="83"/>
      <c r="J36" s="83"/>
      <c r="K36" s="83"/>
      <c r="L36" s="83"/>
      <c r="M36" s="83"/>
      <c r="N36" s="83"/>
    </row>
    <row r="37" spans="1:21" ht="14.25" thickBot="1">
      <c r="A37" s="83"/>
      <c r="B37" s="432" t="s">
        <v>419</v>
      </c>
      <c r="C37" s="433"/>
      <c r="D37" s="433"/>
      <c r="E37" s="434">
        <v>0</v>
      </c>
      <c r="F37" s="435">
        <v>1.6003157573691738</v>
      </c>
      <c r="G37" s="83"/>
      <c r="H37" s="83"/>
      <c r="I37" s="83"/>
      <c r="J37" s="83"/>
      <c r="K37" s="83"/>
      <c r="L37" s="83"/>
      <c r="M37" s="83"/>
      <c r="N37" s="83"/>
    </row>
    <row r="38" spans="1:21">
      <c r="A38" s="83"/>
      <c r="B38" s="83"/>
      <c r="C38" s="83"/>
      <c r="D38" s="83"/>
      <c r="E38" s="83"/>
      <c r="F38" s="83"/>
      <c r="G38" s="83"/>
      <c r="H38" s="83"/>
      <c r="I38" s="83"/>
      <c r="J38" s="83"/>
      <c r="K38" s="83"/>
      <c r="L38" s="83"/>
      <c r="M38" s="83"/>
      <c r="N38" s="83"/>
    </row>
    <row r="39" spans="1:21" ht="14.25" thickBot="1">
      <c r="A39" s="83"/>
      <c r="B39" s="83"/>
      <c r="C39" s="83"/>
      <c r="D39" s="83"/>
      <c r="E39" s="83"/>
      <c r="F39" s="83"/>
      <c r="G39" s="83"/>
      <c r="H39" s="83"/>
      <c r="I39" s="83"/>
      <c r="J39" s="98" t="s">
        <v>510</v>
      </c>
      <c r="K39" s="83"/>
      <c r="L39" s="83"/>
      <c r="M39" s="83"/>
      <c r="N39" s="83"/>
    </row>
    <row r="40" spans="1:21" ht="7.5" customHeight="1">
      <c r="A40" s="83"/>
      <c r="B40" s="1326" t="s">
        <v>366</v>
      </c>
      <c r="C40" s="1327"/>
      <c r="D40" s="1315" t="s">
        <v>8</v>
      </c>
      <c r="E40" s="363"/>
      <c r="F40" s="363"/>
      <c r="G40" s="363"/>
      <c r="H40" s="363"/>
      <c r="I40" s="363"/>
      <c r="J40" s="364"/>
      <c r="K40" s="83"/>
      <c r="L40" s="83"/>
      <c r="M40" s="83"/>
      <c r="N40" s="83"/>
    </row>
    <row r="41" spans="1:21">
      <c r="A41" s="83"/>
      <c r="B41" s="1330"/>
      <c r="C41" s="1331"/>
      <c r="D41" s="1316"/>
      <c r="E41" s="210" t="s">
        <v>183</v>
      </c>
      <c r="F41" s="210" t="s">
        <v>229</v>
      </c>
      <c r="G41" s="210" t="s">
        <v>230</v>
      </c>
      <c r="H41" s="210" t="s">
        <v>231</v>
      </c>
      <c r="I41" s="210" t="s">
        <v>232</v>
      </c>
      <c r="J41" s="366" t="s">
        <v>233</v>
      </c>
      <c r="K41" s="83"/>
      <c r="L41" s="83"/>
      <c r="M41" s="83"/>
      <c r="N41" s="83"/>
    </row>
    <row r="42" spans="1:21">
      <c r="A42" s="83"/>
      <c r="B42" s="367" t="s">
        <v>8</v>
      </c>
      <c r="C42" s="208"/>
      <c r="D42" s="368">
        <v>47.2</v>
      </c>
      <c r="E42" s="369">
        <v>40.5</v>
      </c>
      <c r="F42" s="369">
        <v>45.1</v>
      </c>
      <c r="G42" s="369">
        <v>47.2</v>
      </c>
      <c r="H42" s="369">
        <v>52.9</v>
      </c>
      <c r="I42" s="369">
        <v>53.1</v>
      </c>
      <c r="J42" s="370">
        <v>49.4</v>
      </c>
      <c r="K42" s="83"/>
      <c r="L42" s="83"/>
      <c r="M42" s="83"/>
      <c r="N42" s="83"/>
    </row>
    <row r="43" spans="1:21">
      <c r="A43" s="83"/>
      <c r="B43" s="365"/>
      <c r="C43" s="371" t="s">
        <v>34</v>
      </c>
      <c r="D43" s="368">
        <v>48.3</v>
      </c>
      <c r="E43" s="369">
        <v>41.5</v>
      </c>
      <c r="F43" s="369">
        <v>46.2</v>
      </c>
      <c r="G43" s="369">
        <v>47.7</v>
      </c>
      <c r="H43" s="369">
        <v>53.7</v>
      </c>
      <c r="I43" s="369">
        <v>54.7</v>
      </c>
      <c r="J43" s="370">
        <v>53.4</v>
      </c>
      <c r="K43" s="83"/>
      <c r="L43" s="83"/>
      <c r="M43" s="83"/>
      <c r="N43" s="83"/>
    </row>
    <row r="44" spans="1:21" ht="14.25" thickBot="1">
      <c r="A44" s="83"/>
      <c r="B44" s="372"/>
      <c r="C44" s="373" t="s">
        <v>35</v>
      </c>
      <c r="D44" s="374">
        <v>46.3</v>
      </c>
      <c r="E44" s="375">
        <v>39.5</v>
      </c>
      <c r="F44" s="375">
        <v>44.3</v>
      </c>
      <c r="G44" s="375">
        <v>46.8</v>
      </c>
      <c r="H44" s="375">
        <v>52.3</v>
      </c>
      <c r="I44" s="375">
        <v>51.9</v>
      </c>
      <c r="J44" s="376">
        <v>46.7</v>
      </c>
      <c r="K44" s="83"/>
      <c r="L44" s="83"/>
      <c r="M44" s="83"/>
      <c r="N44" s="83"/>
    </row>
    <row r="45" spans="1:21" ht="6" customHeight="1">
      <c r="A45" s="83"/>
      <c r="B45" s="83"/>
      <c r="C45" s="83"/>
      <c r="D45" s="83"/>
      <c r="E45" s="83"/>
      <c r="F45" s="83"/>
      <c r="G45" s="83"/>
      <c r="H45" s="83"/>
      <c r="I45" s="83"/>
      <c r="J45" s="83"/>
      <c r="K45" s="83"/>
      <c r="L45" s="83"/>
      <c r="M45" s="83"/>
      <c r="N45" s="83"/>
    </row>
    <row r="46" spans="1:21" ht="19.5" thickBot="1">
      <c r="A46" s="83"/>
      <c r="B46" s="190" t="s">
        <v>1745</v>
      </c>
      <c r="C46" s="83"/>
      <c r="D46" s="83"/>
      <c r="E46" s="83"/>
      <c r="F46" s="83"/>
      <c r="G46" s="83"/>
      <c r="H46" s="83"/>
      <c r="I46" s="83"/>
      <c r="J46" s="83"/>
      <c r="K46" s="83"/>
      <c r="L46" s="98" t="s">
        <v>510</v>
      </c>
      <c r="M46" s="98"/>
      <c r="N46" s="98"/>
    </row>
    <row r="47" spans="1:21" ht="69.75" customHeight="1">
      <c r="A47" s="83"/>
      <c r="B47" s="417"/>
      <c r="C47" s="418"/>
      <c r="D47" s="1317" t="s">
        <v>275</v>
      </c>
      <c r="E47" s="1317"/>
      <c r="F47" s="1317"/>
      <c r="G47" s="1317"/>
      <c r="H47" s="1317"/>
      <c r="I47" s="1317"/>
      <c r="J47" s="1317"/>
      <c r="K47" s="378" t="s">
        <v>403</v>
      </c>
      <c r="L47" s="195" t="s">
        <v>518</v>
      </c>
      <c r="M47" s="83"/>
      <c r="N47" s="83"/>
    </row>
    <row r="48" spans="1:21">
      <c r="A48" s="83"/>
      <c r="B48" s="1318" t="s">
        <v>21</v>
      </c>
      <c r="C48" s="1319"/>
      <c r="D48" s="421" t="s">
        <v>277</v>
      </c>
      <c r="E48" s="381"/>
      <c r="F48" s="381"/>
      <c r="G48" s="381"/>
      <c r="H48" s="381"/>
      <c r="I48" s="381"/>
      <c r="J48" s="381"/>
      <c r="K48" s="382">
        <v>54.9</v>
      </c>
      <c r="L48" s="383">
        <v>41.9</v>
      </c>
      <c r="M48" s="83"/>
      <c r="N48" s="83"/>
    </row>
    <row r="49" spans="1:14">
      <c r="A49" s="83"/>
      <c r="B49" s="1320"/>
      <c r="C49" s="1321"/>
      <c r="D49" s="421" t="s">
        <v>278</v>
      </c>
      <c r="E49" s="381"/>
      <c r="F49" s="381"/>
      <c r="G49" s="381"/>
      <c r="H49" s="381"/>
      <c r="I49" s="381"/>
      <c r="J49" s="381"/>
      <c r="K49" s="382">
        <v>72.099999999999994</v>
      </c>
      <c r="L49" s="383">
        <v>68.5</v>
      </c>
      <c r="M49" s="83"/>
      <c r="N49" s="83"/>
    </row>
    <row r="50" spans="1:14">
      <c r="A50" s="83"/>
      <c r="B50" s="1322"/>
      <c r="C50" s="1323"/>
      <c r="D50" s="421" t="s">
        <v>279</v>
      </c>
      <c r="E50" s="381"/>
      <c r="F50" s="381"/>
      <c r="G50" s="381"/>
      <c r="H50" s="381"/>
      <c r="I50" s="381"/>
      <c r="J50" s="381"/>
      <c r="K50" s="382">
        <v>84.5</v>
      </c>
      <c r="L50" s="383">
        <v>80.5</v>
      </c>
      <c r="M50" s="83"/>
      <c r="N50" s="83"/>
    </row>
    <row r="51" spans="1:14">
      <c r="A51" s="83"/>
      <c r="B51" s="1318" t="s">
        <v>512</v>
      </c>
      <c r="C51" s="1319"/>
      <c r="D51" s="421" t="s">
        <v>420</v>
      </c>
      <c r="E51" s="381"/>
      <c r="F51" s="381"/>
      <c r="G51" s="381"/>
      <c r="H51" s="381"/>
      <c r="I51" s="381"/>
      <c r="J51" s="381"/>
      <c r="K51" s="382">
        <v>47.4</v>
      </c>
      <c r="L51" s="383">
        <v>41.9</v>
      </c>
      <c r="M51" s="83"/>
      <c r="N51" s="83"/>
    </row>
    <row r="52" spans="1:14">
      <c r="A52" s="83"/>
      <c r="B52" s="1322"/>
      <c r="C52" s="1323"/>
      <c r="D52" s="421" t="s">
        <v>282</v>
      </c>
      <c r="E52" s="381"/>
      <c r="F52" s="381"/>
      <c r="G52" s="381"/>
      <c r="H52" s="381"/>
      <c r="I52" s="381"/>
      <c r="J52" s="381"/>
      <c r="K52" s="382">
        <v>35.6</v>
      </c>
      <c r="L52" s="383">
        <v>25.6</v>
      </c>
      <c r="M52" s="83"/>
      <c r="N52" s="83"/>
    </row>
    <row r="53" spans="1:14">
      <c r="A53" s="83"/>
      <c r="B53" s="1337" t="s">
        <v>283</v>
      </c>
      <c r="C53" s="1338"/>
      <c r="D53" s="421" t="s">
        <v>284</v>
      </c>
      <c r="E53" s="381"/>
      <c r="F53" s="381"/>
      <c r="G53" s="381"/>
      <c r="H53" s="381"/>
      <c r="I53" s="381"/>
      <c r="J53" s="381"/>
      <c r="K53" s="382">
        <v>54.7</v>
      </c>
      <c r="L53" s="383">
        <v>52.7</v>
      </c>
      <c r="M53" s="83"/>
      <c r="N53" s="83"/>
    </row>
    <row r="54" spans="1:14">
      <c r="A54" s="83"/>
      <c r="B54" s="1339"/>
      <c r="C54" s="1340"/>
      <c r="D54" s="421" t="s">
        <v>285</v>
      </c>
      <c r="E54" s="381"/>
      <c r="F54" s="381"/>
      <c r="G54" s="381"/>
      <c r="H54" s="381"/>
      <c r="I54" s="381"/>
      <c r="J54" s="381"/>
      <c r="K54" s="382">
        <v>53.6</v>
      </c>
      <c r="L54" s="383">
        <v>48.2</v>
      </c>
      <c r="M54" s="83"/>
      <c r="N54" s="83"/>
    </row>
    <row r="55" spans="1:14">
      <c r="A55" s="83"/>
      <c r="B55" s="1339"/>
      <c r="C55" s="1340"/>
      <c r="D55" s="421" t="s">
        <v>286</v>
      </c>
      <c r="E55" s="381"/>
      <c r="F55" s="381"/>
      <c r="G55" s="381"/>
      <c r="H55" s="381"/>
      <c r="I55" s="381"/>
      <c r="J55" s="381"/>
      <c r="K55" s="382">
        <v>63.1</v>
      </c>
      <c r="L55" s="383">
        <v>55.9</v>
      </c>
      <c r="M55" s="83"/>
      <c r="N55" s="83"/>
    </row>
    <row r="56" spans="1:14">
      <c r="A56" s="83"/>
      <c r="B56" s="1339"/>
      <c r="C56" s="1340"/>
      <c r="D56" s="421" t="s">
        <v>287</v>
      </c>
      <c r="E56" s="381"/>
      <c r="F56" s="381"/>
      <c r="G56" s="381"/>
      <c r="H56" s="381"/>
      <c r="I56" s="381"/>
      <c r="J56" s="381"/>
      <c r="K56" s="382">
        <v>3.9</v>
      </c>
      <c r="L56" s="383">
        <v>4.5999999999999996</v>
      </c>
      <c r="M56" s="83"/>
      <c r="N56" s="83"/>
    </row>
    <row r="57" spans="1:14">
      <c r="A57" s="83"/>
      <c r="B57" s="1339"/>
      <c r="C57" s="1340"/>
      <c r="D57" s="421" t="s">
        <v>517</v>
      </c>
      <c r="E57" s="381"/>
      <c r="F57" s="381"/>
      <c r="G57" s="381"/>
      <c r="H57" s="381"/>
      <c r="I57" s="381"/>
      <c r="J57" s="381"/>
      <c r="K57" s="382">
        <v>11.4</v>
      </c>
      <c r="L57" s="383">
        <v>12.9</v>
      </c>
      <c r="M57" s="83"/>
      <c r="N57" s="83"/>
    </row>
    <row r="58" spans="1:14">
      <c r="A58" s="83"/>
      <c r="B58" s="1339"/>
      <c r="C58" s="1340"/>
      <c r="D58" s="421" t="s">
        <v>289</v>
      </c>
      <c r="E58" s="381"/>
      <c r="F58" s="381"/>
      <c r="G58" s="381"/>
      <c r="H58" s="381"/>
      <c r="I58" s="381"/>
      <c r="J58" s="381"/>
      <c r="K58" s="382">
        <v>31.6</v>
      </c>
      <c r="L58" s="383">
        <v>0</v>
      </c>
      <c r="M58" s="83"/>
      <c r="N58" s="83"/>
    </row>
    <row r="59" spans="1:14">
      <c r="A59" s="83"/>
      <c r="B59" s="1339"/>
      <c r="C59" s="1340"/>
      <c r="D59" s="421" t="s">
        <v>422</v>
      </c>
      <c r="E59" s="381"/>
      <c r="F59" s="381"/>
      <c r="G59" s="381"/>
      <c r="H59" s="381"/>
      <c r="I59" s="381"/>
      <c r="J59" s="381"/>
      <c r="K59" s="382">
        <v>32.200000000000003</v>
      </c>
      <c r="L59" s="383" t="s">
        <v>378</v>
      </c>
      <c r="M59" s="83"/>
      <c r="N59" s="83"/>
    </row>
    <row r="60" spans="1:14">
      <c r="A60" s="83"/>
      <c r="B60" s="1341"/>
      <c r="C60" s="1342"/>
      <c r="D60" s="421" t="s">
        <v>423</v>
      </c>
      <c r="E60" s="381"/>
      <c r="F60" s="381"/>
      <c r="G60" s="381"/>
      <c r="H60" s="381"/>
      <c r="I60" s="381"/>
      <c r="J60" s="381"/>
      <c r="K60" s="382">
        <v>25.6</v>
      </c>
      <c r="L60" s="383" t="s">
        <v>378</v>
      </c>
      <c r="M60" s="83"/>
      <c r="N60" s="83"/>
    </row>
    <row r="61" spans="1:14">
      <c r="A61" s="83"/>
      <c r="B61" s="1318" t="s">
        <v>424</v>
      </c>
      <c r="C61" s="1319"/>
      <c r="D61" s="422" t="s">
        <v>291</v>
      </c>
      <c r="E61" s="414"/>
      <c r="F61" s="414"/>
      <c r="G61" s="414"/>
      <c r="H61" s="414"/>
      <c r="I61" s="414"/>
      <c r="J61" s="415"/>
      <c r="K61" s="382">
        <v>73.7</v>
      </c>
      <c r="L61" s="383">
        <v>72.099999999999994</v>
      </c>
      <c r="M61" s="83"/>
      <c r="N61" s="83"/>
    </row>
    <row r="62" spans="1:14">
      <c r="A62" s="83"/>
      <c r="B62" s="1322"/>
      <c r="C62" s="1323"/>
      <c r="D62" s="423" t="s">
        <v>292</v>
      </c>
      <c r="E62" s="381"/>
      <c r="F62" s="381"/>
      <c r="G62" s="381"/>
      <c r="H62" s="381"/>
      <c r="I62" s="381"/>
      <c r="J62" s="381"/>
      <c r="K62" s="382">
        <v>37.1</v>
      </c>
      <c r="L62" s="383">
        <v>51.2</v>
      </c>
      <c r="M62" s="83"/>
      <c r="N62" s="83"/>
    </row>
    <row r="63" spans="1:14">
      <c r="A63" s="83"/>
      <c r="B63" s="1318" t="s">
        <v>293</v>
      </c>
      <c r="C63" s="1319"/>
      <c r="D63" s="421" t="s">
        <v>294</v>
      </c>
      <c r="E63" s="381"/>
      <c r="F63" s="381"/>
      <c r="G63" s="381"/>
      <c r="H63" s="381"/>
      <c r="I63" s="381"/>
      <c r="J63" s="381"/>
      <c r="K63" s="382">
        <v>62.4</v>
      </c>
      <c r="L63" s="383">
        <v>56.6</v>
      </c>
      <c r="M63" s="83"/>
      <c r="N63" s="83"/>
    </row>
    <row r="64" spans="1:14">
      <c r="A64" s="83"/>
      <c r="B64" s="1322"/>
      <c r="C64" s="1323"/>
      <c r="D64" s="421" t="s">
        <v>295</v>
      </c>
      <c r="E64" s="381"/>
      <c r="F64" s="381"/>
      <c r="G64" s="381"/>
      <c r="H64" s="381"/>
      <c r="I64" s="381"/>
      <c r="J64" s="381"/>
      <c r="K64" s="382">
        <v>6.6</v>
      </c>
      <c r="L64" s="383">
        <v>4.2</v>
      </c>
      <c r="M64" s="83"/>
      <c r="N64" s="83"/>
    </row>
    <row r="65" spans="1:14">
      <c r="A65" s="83"/>
      <c r="B65" s="1318" t="s">
        <v>300</v>
      </c>
      <c r="C65" s="1319"/>
      <c r="D65" s="421" t="s">
        <v>395</v>
      </c>
      <c r="E65" s="381"/>
      <c r="F65" s="381"/>
      <c r="G65" s="381"/>
      <c r="H65" s="381"/>
      <c r="I65" s="381"/>
      <c r="J65" s="381"/>
      <c r="K65" s="382">
        <v>78.599999999999994</v>
      </c>
      <c r="L65" s="383">
        <v>89.1</v>
      </c>
      <c r="M65" s="83"/>
      <c r="N65" s="83"/>
    </row>
    <row r="66" spans="1:14">
      <c r="A66" s="83"/>
      <c r="B66" s="1320"/>
      <c r="C66" s="1321"/>
      <c r="D66" s="421" t="s">
        <v>302</v>
      </c>
      <c r="E66" s="381"/>
      <c r="F66" s="381"/>
      <c r="G66" s="381"/>
      <c r="H66" s="381"/>
      <c r="I66" s="381"/>
      <c r="J66" s="381"/>
      <c r="K66" s="382">
        <v>47.1</v>
      </c>
      <c r="L66" s="383">
        <v>46.6</v>
      </c>
      <c r="M66" s="83"/>
      <c r="N66" s="83"/>
    </row>
    <row r="67" spans="1:14" ht="14.25" thickBot="1">
      <c r="A67" s="83"/>
      <c r="B67" s="1343"/>
      <c r="C67" s="1344"/>
      <c r="D67" s="424" t="s">
        <v>303</v>
      </c>
      <c r="E67" s="385"/>
      <c r="F67" s="385"/>
      <c r="G67" s="385"/>
      <c r="H67" s="385"/>
      <c r="I67" s="385"/>
      <c r="J67" s="385"/>
      <c r="K67" s="386">
        <v>15</v>
      </c>
      <c r="L67" s="387">
        <v>14.5</v>
      </c>
      <c r="M67" s="83"/>
      <c r="N67" s="83"/>
    </row>
    <row r="68" spans="1:14" ht="5.25" customHeight="1">
      <c r="A68" s="83"/>
      <c r="B68" s="83"/>
      <c r="C68" s="83"/>
      <c r="D68" s="83"/>
      <c r="E68" s="83"/>
      <c r="F68" s="83"/>
      <c r="G68" s="83"/>
      <c r="H68" s="83"/>
      <c r="I68" s="83"/>
      <c r="J68" s="83"/>
      <c r="K68" s="83"/>
      <c r="L68" s="83"/>
      <c r="M68" s="83"/>
      <c r="N68" s="83"/>
    </row>
  </sheetData>
  <mergeCells count="16">
    <mergeCell ref="B53:C60"/>
    <mergeCell ref="B61:C62"/>
    <mergeCell ref="B63:C64"/>
    <mergeCell ref="B65:C67"/>
    <mergeCell ref="B28:B32"/>
    <mergeCell ref="B40:C41"/>
    <mergeCell ref="D40:D41"/>
    <mergeCell ref="D47:J47"/>
    <mergeCell ref="B48:C50"/>
    <mergeCell ref="B51:C52"/>
    <mergeCell ref="E5:M5"/>
    <mergeCell ref="D8:D9"/>
    <mergeCell ref="B14:E14"/>
    <mergeCell ref="B23:C25"/>
    <mergeCell ref="D23:D25"/>
    <mergeCell ref="E23:F23"/>
  </mergeCells>
  <phoneticPr fontId="4"/>
  <pageMargins left="0.43307086614173229" right="0.23622047244094491" top="0.39370078740157483" bottom="0.39370078740157483" header="0.31496062992125984" footer="0.31496062992125984"/>
  <pageSetup paperSize="9" scale="77" orientation="portrait" r:id="rId1"/>
  <headerFooter>
    <oddFooter>&amp;C- &amp;P -</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view="pageBreakPreview" zoomScale="70" zoomScaleNormal="70" zoomScaleSheetLayoutView="70" workbookViewId="0"/>
  </sheetViews>
  <sheetFormatPr defaultRowHeight="13.5"/>
  <cols>
    <col min="1" max="1" width="0.75" customWidth="1"/>
    <col min="2" max="2" width="25" customWidth="1"/>
    <col min="3" max="3" width="6.75" style="7" customWidth="1"/>
    <col min="4" max="4" width="7.875" style="7" bestFit="1" customWidth="1"/>
    <col min="16" max="16" width="1" style="83" customWidth="1"/>
  </cols>
  <sheetData>
    <row r="1" spans="1:15" ht="30.75">
      <c r="A1" s="83"/>
      <c r="B1" s="716" t="s">
        <v>1772</v>
      </c>
      <c r="C1" s="323"/>
      <c r="D1" s="323"/>
      <c r="E1" s="83"/>
      <c r="F1" s="83"/>
      <c r="G1" s="83"/>
      <c r="H1" s="83"/>
      <c r="I1" s="83"/>
      <c r="J1" s="83"/>
      <c r="K1" s="83"/>
      <c r="L1" s="83"/>
      <c r="M1" s="83"/>
      <c r="N1" s="83"/>
      <c r="O1" s="83"/>
    </row>
    <row r="2" spans="1:15" ht="6.75" customHeight="1">
      <c r="A2" s="83"/>
      <c r="B2" s="83"/>
      <c r="C2" s="323"/>
      <c r="D2" s="323"/>
      <c r="E2" s="83"/>
      <c r="F2" s="83"/>
      <c r="G2" s="83"/>
      <c r="H2" s="83"/>
      <c r="I2" s="83"/>
      <c r="J2" s="83"/>
      <c r="K2" s="83"/>
      <c r="L2" s="83"/>
      <c r="M2" s="83"/>
      <c r="N2" s="83"/>
      <c r="O2" s="83"/>
    </row>
    <row r="3" spans="1:15" ht="27">
      <c r="A3" s="83"/>
      <c r="B3" s="57"/>
      <c r="C3" s="223"/>
      <c r="D3" s="223"/>
      <c r="E3" s="502" t="s">
        <v>714</v>
      </c>
      <c r="F3" s="324" t="s">
        <v>715</v>
      </c>
      <c r="G3" s="502" t="s">
        <v>716</v>
      </c>
      <c r="H3" s="324" t="s">
        <v>717</v>
      </c>
      <c r="I3" s="502" t="s">
        <v>718</v>
      </c>
      <c r="J3" s="83"/>
      <c r="K3" s="83"/>
      <c r="L3" s="83"/>
      <c r="M3" s="83"/>
      <c r="N3" s="83"/>
      <c r="O3" s="83"/>
    </row>
    <row r="4" spans="1:15" ht="13.5" customHeight="1">
      <c r="A4" s="83"/>
      <c r="B4" s="1481" t="s">
        <v>719</v>
      </c>
      <c r="C4" s="503" t="s">
        <v>720</v>
      </c>
      <c r="D4" s="327" t="s">
        <v>1769</v>
      </c>
      <c r="E4" s="325">
        <v>38.1</v>
      </c>
      <c r="F4" s="326">
        <v>38.9</v>
      </c>
      <c r="G4" s="325">
        <v>12.1</v>
      </c>
      <c r="H4" s="326">
        <v>7.9</v>
      </c>
      <c r="I4" s="325">
        <v>2.6</v>
      </c>
      <c r="J4" s="98" t="s">
        <v>1773</v>
      </c>
      <c r="K4" s="83" t="s">
        <v>1774</v>
      </c>
      <c r="L4" s="83"/>
      <c r="M4" s="83"/>
      <c r="N4" s="83"/>
      <c r="O4" s="83"/>
    </row>
    <row r="5" spans="1:15" ht="34.5" customHeight="1">
      <c r="A5" s="83"/>
      <c r="B5" s="1483"/>
      <c r="C5" s="327" t="s">
        <v>721</v>
      </c>
      <c r="D5" s="338" t="s">
        <v>528</v>
      </c>
      <c r="E5" s="328">
        <v>33.799999999999997</v>
      </c>
      <c r="F5" s="329">
        <v>36.700000000000003</v>
      </c>
      <c r="G5" s="328">
        <v>22</v>
      </c>
      <c r="H5" s="329">
        <v>5.3</v>
      </c>
      <c r="I5" s="328">
        <v>2.2999999999999998</v>
      </c>
      <c r="J5" s="83"/>
      <c r="K5" s="1117" t="s">
        <v>1775</v>
      </c>
      <c r="L5" s="83"/>
      <c r="M5" s="83"/>
      <c r="N5" s="83"/>
      <c r="O5" s="83"/>
    </row>
    <row r="6" spans="1:15" ht="13.5" customHeight="1">
      <c r="A6" s="83"/>
      <c r="B6" s="1481" t="s">
        <v>722</v>
      </c>
      <c r="C6" s="330" t="s">
        <v>723</v>
      </c>
      <c r="D6" s="327" t="s">
        <v>1770</v>
      </c>
      <c r="E6" s="331">
        <v>68.2</v>
      </c>
      <c r="F6" s="332">
        <v>19.899999999999999</v>
      </c>
      <c r="G6" s="331">
        <v>7.3</v>
      </c>
      <c r="H6" s="332">
        <v>2.2999999999999998</v>
      </c>
      <c r="I6" s="331">
        <v>1.6</v>
      </c>
      <c r="J6" s="83"/>
      <c r="K6" s="83"/>
      <c r="L6" s="83"/>
      <c r="M6" s="83"/>
      <c r="N6" s="83"/>
      <c r="O6" s="83"/>
    </row>
    <row r="7" spans="1:15" ht="21" customHeight="1">
      <c r="A7" s="83"/>
      <c r="B7" s="1483"/>
      <c r="C7" s="327" t="s">
        <v>721</v>
      </c>
      <c r="D7" s="338" t="s">
        <v>1264</v>
      </c>
      <c r="E7" s="328">
        <v>63.5</v>
      </c>
      <c r="F7" s="329">
        <v>21</v>
      </c>
      <c r="G7" s="328">
        <v>11.3</v>
      </c>
      <c r="H7" s="329">
        <v>2.7</v>
      </c>
      <c r="I7" s="328">
        <v>1.5</v>
      </c>
      <c r="J7" s="83"/>
      <c r="K7" s="83"/>
      <c r="L7" s="83"/>
      <c r="M7" s="83"/>
      <c r="N7" s="83"/>
      <c r="O7" s="83"/>
    </row>
    <row r="8" spans="1:15">
      <c r="A8" s="83"/>
      <c r="B8" s="1481" t="s">
        <v>724</v>
      </c>
      <c r="C8" s="503" t="s">
        <v>725</v>
      </c>
      <c r="D8" s="327" t="s">
        <v>1265</v>
      </c>
      <c r="E8" s="325">
        <v>19.399999999999999</v>
      </c>
      <c r="F8" s="326">
        <v>26.9</v>
      </c>
      <c r="G8" s="325">
        <v>24.1</v>
      </c>
      <c r="H8" s="326">
        <v>13.5</v>
      </c>
      <c r="I8" s="325">
        <v>15.4</v>
      </c>
      <c r="J8" s="83"/>
      <c r="K8" s="83"/>
      <c r="L8" s="83"/>
      <c r="M8" s="83"/>
      <c r="N8" s="83"/>
      <c r="O8" s="83"/>
    </row>
    <row r="9" spans="1:15" ht="46.5" customHeight="1">
      <c r="A9" s="83"/>
      <c r="B9" s="1483"/>
      <c r="C9" s="327" t="s">
        <v>721</v>
      </c>
      <c r="D9" s="338" t="s">
        <v>1266</v>
      </c>
      <c r="E9" s="328">
        <v>17.600000000000001</v>
      </c>
      <c r="F9" s="329">
        <v>29.9</v>
      </c>
      <c r="G9" s="328">
        <v>36</v>
      </c>
      <c r="H9" s="329">
        <v>11</v>
      </c>
      <c r="I9" s="328">
        <v>5.6</v>
      </c>
      <c r="J9" s="83"/>
      <c r="K9" s="83"/>
      <c r="L9" s="83"/>
      <c r="M9" s="83"/>
      <c r="N9" s="83"/>
      <c r="O9" s="83"/>
    </row>
    <row r="10" spans="1:15">
      <c r="A10" s="83"/>
      <c r="B10" s="1481" t="s">
        <v>726</v>
      </c>
      <c r="C10" s="330" t="s">
        <v>725</v>
      </c>
      <c r="D10" s="327" t="s">
        <v>1267</v>
      </c>
      <c r="E10" s="331">
        <v>8.8000000000000007</v>
      </c>
      <c r="F10" s="332">
        <v>12.7</v>
      </c>
      <c r="G10" s="331">
        <v>28.1</v>
      </c>
      <c r="H10" s="332">
        <v>20.6</v>
      </c>
      <c r="I10" s="331">
        <v>28.5</v>
      </c>
      <c r="J10" s="83"/>
      <c r="K10" s="83"/>
      <c r="L10" s="83"/>
      <c r="M10" s="83"/>
      <c r="N10" s="83"/>
      <c r="O10" s="83"/>
    </row>
    <row r="11" spans="1:15" ht="28.5" customHeight="1">
      <c r="A11" s="83"/>
      <c r="B11" s="1483"/>
      <c r="C11" s="327" t="s">
        <v>721</v>
      </c>
      <c r="D11" s="338" t="s">
        <v>1268</v>
      </c>
      <c r="E11" s="328">
        <v>5.8</v>
      </c>
      <c r="F11" s="329">
        <v>16.7</v>
      </c>
      <c r="G11" s="328">
        <v>41.3</v>
      </c>
      <c r="H11" s="329">
        <v>21.2</v>
      </c>
      <c r="I11" s="328">
        <v>15.1</v>
      </c>
      <c r="J11" s="83"/>
      <c r="K11" s="83"/>
      <c r="L11" s="83"/>
      <c r="M11" s="83"/>
      <c r="N11" s="83"/>
      <c r="O11" s="83"/>
    </row>
    <row r="12" spans="1:15">
      <c r="A12" s="83"/>
      <c r="B12" s="1481" t="s">
        <v>727</v>
      </c>
      <c r="C12" s="503" t="s">
        <v>725</v>
      </c>
      <c r="D12" s="327" t="s">
        <v>1269</v>
      </c>
      <c r="E12" s="325">
        <v>6.3</v>
      </c>
      <c r="F12" s="326">
        <v>9</v>
      </c>
      <c r="G12" s="325">
        <v>12.1</v>
      </c>
      <c r="H12" s="326">
        <v>21.3</v>
      </c>
      <c r="I12" s="325">
        <v>50</v>
      </c>
      <c r="J12" s="83"/>
      <c r="K12" s="83"/>
      <c r="L12" s="83"/>
      <c r="M12" s="83"/>
      <c r="N12" s="83"/>
      <c r="O12" s="83"/>
    </row>
    <row r="13" spans="1:15" ht="36" customHeight="1">
      <c r="A13" s="83"/>
      <c r="B13" s="1483"/>
      <c r="C13" s="327" t="s">
        <v>721</v>
      </c>
      <c r="D13" s="338" t="s">
        <v>1270</v>
      </c>
      <c r="E13" s="328">
        <v>3.9</v>
      </c>
      <c r="F13" s="329">
        <v>13.2</v>
      </c>
      <c r="G13" s="328">
        <v>28.3</v>
      </c>
      <c r="H13" s="329">
        <v>25.6</v>
      </c>
      <c r="I13" s="328">
        <v>28.9</v>
      </c>
      <c r="J13" s="83"/>
      <c r="K13" s="83"/>
      <c r="L13" s="83"/>
      <c r="M13" s="83"/>
      <c r="N13" s="83"/>
      <c r="O13" s="83"/>
    </row>
    <row r="14" spans="1:15">
      <c r="A14" s="83"/>
      <c r="B14" s="1481" t="s">
        <v>728</v>
      </c>
      <c r="C14" s="330" t="s">
        <v>725</v>
      </c>
      <c r="D14" s="327" t="s">
        <v>1271</v>
      </c>
      <c r="E14" s="331">
        <v>44.5</v>
      </c>
      <c r="F14" s="332">
        <v>32.1</v>
      </c>
      <c r="G14" s="331">
        <v>16.2</v>
      </c>
      <c r="H14" s="332">
        <v>4.3</v>
      </c>
      <c r="I14" s="331">
        <v>2.5</v>
      </c>
      <c r="J14" s="83"/>
      <c r="K14" s="83"/>
      <c r="L14" s="83"/>
      <c r="M14" s="83"/>
      <c r="N14" s="83"/>
      <c r="O14" s="83"/>
    </row>
    <row r="15" spans="1:15" ht="28.5" customHeight="1">
      <c r="A15" s="83"/>
      <c r="B15" s="1483"/>
      <c r="C15" s="327" t="s">
        <v>721</v>
      </c>
      <c r="D15" s="338" t="s">
        <v>1272</v>
      </c>
      <c r="E15" s="328">
        <v>22.5</v>
      </c>
      <c r="F15" s="329">
        <v>34.9</v>
      </c>
      <c r="G15" s="328">
        <v>30.4</v>
      </c>
      <c r="H15" s="329">
        <v>8.8000000000000007</v>
      </c>
      <c r="I15" s="328">
        <v>3.3</v>
      </c>
      <c r="J15" s="83"/>
      <c r="K15" s="83"/>
      <c r="L15" s="83"/>
      <c r="M15" s="83"/>
      <c r="N15" s="83"/>
      <c r="O15" s="83"/>
    </row>
    <row r="16" spans="1:15">
      <c r="A16" s="83"/>
      <c r="B16" s="1481" t="s">
        <v>729</v>
      </c>
      <c r="C16" s="327" t="s">
        <v>725</v>
      </c>
      <c r="D16" s="327" t="s">
        <v>1273</v>
      </c>
      <c r="E16" s="325">
        <v>18.600000000000001</v>
      </c>
      <c r="F16" s="326">
        <v>18</v>
      </c>
      <c r="G16" s="325">
        <v>21.8</v>
      </c>
      <c r="H16" s="326">
        <v>9.8000000000000007</v>
      </c>
      <c r="I16" s="325">
        <v>30.5</v>
      </c>
      <c r="J16" s="83"/>
      <c r="K16" s="83"/>
      <c r="L16" s="83"/>
      <c r="M16" s="83"/>
      <c r="N16" s="83"/>
      <c r="O16" s="83"/>
    </row>
    <row r="17" spans="1:15" ht="45" customHeight="1">
      <c r="A17" s="83"/>
      <c r="B17" s="1483"/>
      <c r="C17" s="333" t="s">
        <v>721</v>
      </c>
      <c r="D17" s="338" t="s">
        <v>1274</v>
      </c>
      <c r="E17" s="328">
        <v>8.1</v>
      </c>
      <c r="F17" s="329">
        <v>18.899999999999999</v>
      </c>
      <c r="G17" s="328">
        <v>32.799999999999997</v>
      </c>
      <c r="H17" s="329">
        <v>18.3</v>
      </c>
      <c r="I17" s="328">
        <v>22</v>
      </c>
      <c r="J17" s="83"/>
      <c r="K17" s="83"/>
      <c r="L17" s="83"/>
      <c r="M17" s="83"/>
      <c r="N17" s="83"/>
      <c r="O17" s="83"/>
    </row>
    <row r="18" spans="1:15" ht="86.25" customHeight="1">
      <c r="A18" s="83"/>
      <c r="B18" s="1481" t="s">
        <v>730</v>
      </c>
      <c r="C18" s="330"/>
      <c r="D18" s="509"/>
      <c r="E18" s="50"/>
      <c r="F18" s="334" t="s">
        <v>731</v>
      </c>
      <c r="G18" s="508" t="s">
        <v>732</v>
      </c>
      <c r="H18" s="334" t="s">
        <v>733</v>
      </c>
      <c r="I18" s="508" t="s">
        <v>734</v>
      </c>
      <c r="J18" s="504" t="s">
        <v>735</v>
      </c>
      <c r="K18" s="504" t="s">
        <v>736</v>
      </c>
      <c r="L18" s="504" t="s">
        <v>737</v>
      </c>
      <c r="M18" s="504" t="s">
        <v>738</v>
      </c>
      <c r="N18" s="504" t="s">
        <v>1419</v>
      </c>
      <c r="O18" s="504" t="s">
        <v>739</v>
      </c>
    </row>
    <row r="19" spans="1:15">
      <c r="A19" s="83"/>
      <c r="B19" s="1482"/>
      <c r="C19" s="327" t="s">
        <v>725</v>
      </c>
      <c r="D19" s="495" t="s">
        <v>1262</v>
      </c>
      <c r="E19" s="711"/>
      <c r="F19" s="712" t="s">
        <v>740</v>
      </c>
      <c r="G19" s="713">
        <v>32.6</v>
      </c>
      <c r="H19" s="713">
        <v>16.5</v>
      </c>
      <c r="I19" s="713">
        <v>63.8</v>
      </c>
      <c r="J19" s="713">
        <v>56</v>
      </c>
      <c r="K19" s="713">
        <v>22.8</v>
      </c>
      <c r="L19" s="713">
        <v>11.9</v>
      </c>
      <c r="M19" s="713">
        <v>20.8</v>
      </c>
      <c r="N19" s="713">
        <v>6.4</v>
      </c>
      <c r="O19" s="712" t="s">
        <v>740</v>
      </c>
    </row>
    <row r="20" spans="1:15">
      <c r="A20" s="83"/>
      <c r="B20" s="1483"/>
      <c r="C20" s="327" t="s">
        <v>721</v>
      </c>
      <c r="D20" s="496" t="s">
        <v>1275</v>
      </c>
      <c r="E20" s="711"/>
      <c r="F20" s="713">
        <v>56.7</v>
      </c>
      <c r="G20" s="713">
        <v>24.7</v>
      </c>
      <c r="H20" s="713">
        <v>13.2</v>
      </c>
      <c r="I20" s="713">
        <v>54.6</v>
      </c>
      <c r="J20" s="713">
        <v>43.2</v>
      </c>
      <c r="K20" s="713">
        <v>27.1</v>
      </c>
      <c r="L20" s="713">
        <v>7.6</v>
      </c>
      <c r="M20" s="713">
        <v>14.9</v>
      </c>
      <c r="N20" s="713">
        <v>2</v>
      </c>
      <c r="O20" s="713">
        <v>12.5</v>
      </c>
    </row>
    <row r="21" spans="1:15" ht="80.25" customHeight="1">
      <c r="A21" s="83"/>
      <c r="B21" s="1481" t="s">
        <v>741</v>
      </c>
      <c r="C21" s="330"/>
      <c r="D21" s="495"/>
      <c r="E21" s="711"/>
      <c r="F21" s="334" t="s">
        <v>731</v>
      </c>
      <c r="G21" s="508" t="s">
        <v>732</v>
      </c>
      <c r="H21" s="334" t="s">
        <v>733</v>
      </c>
      <c r="I21" s="508" t="s">
        <v>734</v>
      </c>
      <c r="J21" s="334" t="s">
        <v>735</v>
      </c>
      <c r="K21" s="504" t="s">
        <v>736</v>
      </c>
      <c r="L21" s="504" t="s">
        <v>737</v>
      </c>
      <c r="M21" s="504" t="s">
        <v>738</v>
      </c>
      <c r="N21" s="504" t="s">
        <v>1421</v>
      </c>
      <c r="O21" s="504" t="s">
        <v>739</v>
      </c>
    </row>
    <row r="22" spans="1:15">
      <c r="A22" s="83"/>
      <c r="B22" s="1482"/>
      <c r="C22" s="327" t="s">
        <v>725</v>
      </c>
      <c r="D22" s="327" t="s">
        <v>1263</v>
      </c>
      <c r="E22" s="1480" t="s">
        <v>742</v>
      </c>
      <c r="F22" s="712" t="s">
        <v>740</v>
      </c>
      <c r="G22" s="168">
        <f>100-G24</f>
        <v>68.3</v>
      </c>
      <c r="H22" s="168">
        <f>100-H24</f>
        <v>51.5</v>
      </c>
      <c r="I22" s="168">
        <f t="shared" ref="I22:M22" si="0">100-I24</f>
        <v>77.900000000000006</v>
      </c>
      <c r="J22" s="168">
        <f t="shared" si="0"/>
        <v>74.900000000000006</v>
      </c>
      <c r="K22" s="168">
        <f t="shared" si="0"/>
        <v>60.7</v>
      </c>
      <c r="L22" s="168">
        <f t="shared" si="0"/>
        <v>42.4</v>
      </c>
      <c r="M22" s="168">
        <f t="shared" si="0"/>
        <v>53.1</v>
      </c>
      <c r="N22" s="712" t="s">
        <v>743</v>
      </c>
      <c r="O22" s="712" t="s">
        <v>743</v>
      </c>
    </row>
    <row r="23" spans="1:15">
      <c r="A23" s="83"/>
      <c r="B23" s="1482"/>
      <c r="C23" s="327" t="s">
        <v>721</v>
      </c>
      <c r="D23" s="497" t="s">
        <v>1276</v>
      </c>
      <c r="E23" s="1456"/>
      <c r="F23" s="191">
        <v>26</v>
      </c>
      <c r="G23" s="191">
        <v>32.799999999999997</v>
      </c>
      <c r="H23" s="191">
        <v>15.5</v>
      </c>
      <c r="I23" s="191">
        <v>30.5</v>
      </c>
      <c r="J23" s="191">
        <v>29</v>
      </c>
      <c r="K23" s="191">
        <v>32</v>
      </c>
      <c r="L23" s="191">
        <v>16</v>
      </c>
      <c r="M23" s="191">
        <v>21.8</v>
      </c>
      <c r="N23" s="191">
        <v>41.5</v>
      </c>
      <c r="O23" s="712" t="s">
        <v>743</v>
      </c>
    </row>
    <row r="24" spans="1:15">
      <c r="A24" s="83"/>
      <c r="B24" s="1482"/>
      <c r="C24" s="327" t="s">
        <v>725</v>
      </c>
      <c r="D24" s="327" t="s">
        <v>1263</v>
      </c>
      <c r="E24" s="1480" t="s">
        <v>744</v>
      </c>
      <c r="F24" s="712" t="s">
        <v>743</v>
      </c>
      <c r="G24" s="168">
        <v>31.7</v>
      </c>
      <c r="H24" s="168">
        <v>48.5</v>
      </c>
      <c r="I24" s="168">
        <v>22.1</v>
      </c>
      <c r="J24" s="168">
        <v>25.1</v>
      </c>
      <c r="K24" s="168">
        <v>39.299999999999997</v>
      </c>
      <c r="L24" s="168">
        <v>57.6</v>
      </c>
      <c r="M24" s="168">
        <v>46.9</v>
      </c>
      <c r="N24" s="712" t="s">
        <v>743</v>
      </c>
      <c r="O24" s="712" t="s">
        <v>743</v>
      </c>
    </row>
    <row r="25" spans="1:15">
      <c r="A25" s="83"/>
      <c r="B25" s="1483"/>
      <c r="C25" s="327" t="s">
        <v>721</v>
      </c>
      <c r="D25" s="497" t="str">
        <f>+D23</f>
        <v>Q10</v>
      </c>
      <c r="E25" s="1456"/>
      <c r="F25" s="191">
        <v>74</v>
      </c>
      <c r="G25" s="191">
        <v>67.2</v>
      </c>
      <c r="H25" s="191">
        <v>84.5</v>
      </c>
      <c r="I25" s="191">
        <v>69.5</v>
      </c>
      <c r="J25" s="191">
        <v>71</v>
      </c>
      <c r="K25" s="191">
        <v>68</v>
      </c>
      <c r="L25" s="191">
        <v>84</v>
      </c>
      <c r="M25" s="191">
        <v>78.2</v>
      </c>
      <c r="N25" s="191">
        <v>58.5</v>
      </c>
      <c r="O25" s="712" t="s">
        <v>743</v>
      </c>
    </row>
    <row r="26" spans="1:15" ht="27">
      <c r="A26" s="83"/>
      <c r="B26" s="1481" t="s">
        <v>745</v>
      </c>
      <c r="C26" s="327"/>
      <c r="D26" s="327"/>
      <c r="E26" s="504" t="s">
        <v>746</v>
      </c>
      <c r="F26" s="504" t="s">
        <v>747</v>
      </c>
      <c r="G26" s="504" t="s">
        <v>748</v>
      </c>
      <c r="H26" s="56"/>
      <c r="I26" s="42"/>
      <c r="J26" s="83"/>
      <c r="K26" s="83"/>
      <c r="L26" s="83"/>
      <c r="M26" s="83"/>
      <c r="N26" s="83"/>
      <c r="O26" s="83"/>
    </row>
    <row r="27" spans="1:15">
      <c r="A27" s="83"/>
      <c r="B27" s="1482"/>
      <c r="C27" s="327" t="s">
        <v>725</v>
      </c>
      <c r="D27" s="327" t="s">
        <v>1277</v>
      </c>
      <c r="E27" s="713">
        <v>34.6</v>
      </c>
      <c r="F27" s="713">
        <v>29</v>
      </c>
      <c r="G27" s="712" t="s">
        <v>743</v>
      </c>
      <c r="H27" s="56"/>
      <c r="I27" s="42"/>
      <c r="J27" s="83"/>
      <c r="K27" s="83"/>
      <c r="L27" s="83"/>
      <c r="M27" s="83"/>
      <c r="N27" s="83"/>
      <c r="O27" s="83"/>
    </row>
    <row r="28" spans="1:15" ht="31.5" customHeight="1">
      <c r="A28" s="83"/>
      <c r="B28" s="1483"/>
      <c r="C28" s="327" t="s">
        <v>721</v>
      </c>
      <c r="D28" s="44" t="s">
        <v>1278</v>
      </c>
      <c r="E28" s="168">
        <v>54.9</v>
      </c>
      <c r="F28" s="168">
        <v>29.7</v>
      </c>
      <c r="G28" s="168">
        <v>15.4</v>
      </c>
      <c r="H28" s="166"/>
      <c r="I28" s="46"/>
      <c r="J28" s="83"/>
      <c r="K28" s="83"/>
      <c r="L28" s="83"/>
      <c r="M28" s="83"/>
      <c r="N28" s="83"/>
      <c r="O28" s="83"/>
    </row>
    <row r="29" spans="1:15" ht="39.950000000000003" customHeight="1">
      <c r="A29" s="83"/>
      <c r="B29" s="1481" t="s">
        <v>749</v>
      </c>
      <c r="C29" s="327"/>
      <c r="D29" s="327"/>
      <c r="E29" s="504" t="s">
        <v>1422</v>
      </c>
      <c r="F29" s="504" t="s">
        <v>1423</v>
      </c>
      <c r="G29" s="504" t="s">
        <v>1424</v>
      </c>
      <c r="H29" s="504" t="s">
        <v>1425</v>
      </c>
      <c r="I29" s="504" t="s">
        <v>1426</v>
      </c>
      <c r="J29" s="504" t="s">
        <v>1427</v>
      </c>
      <c r="K29" s="83"/>
      <c r="L29" s="83"/>
      <c r="M29" s="83"/>
      <c r="N29" s="83"/>
      <c r="O29" s="83"/>
    </row>
    <row r="30" spans="1:15">
      <c r="A30" s="83"/>
      <c r="B30" s="1482"/>
      <c r="C30" s="327" t="s">
        <v>725</v>
      </c>
      <c r="D30" s="327" t="s">
        <v>1279</v>
      </c>
      <c r="E30" s="168">
        <v>6.1</v>
      </c>
      <c r="F30" s="168">
        <v>11.6</v>
      </c>
      <c r="G30" s="168">
        <v>33.9</v>
      </c>
      <c r="H30" s="168">
        <v>26.1</v>
      </c>
      <c r="I30" s="168">
        <v>21.8</v>
      </c>
      <c r="J30" s="712" t="s">
        <v>1461</v>
      </c>
      <c r="K30" s="342"/>
      <c r="L30" s="83"/>
      <c r="M30" s="83"/>
      <c r="N30" s="83"/>
      <c r="O30" s="83"/>
    </row>
    <row r="31" spans="1:15" ht="20.25" customHeight="1">
      <c r="A31" s="83"/>
      <c r="B31" s="1483"/>
      <c r="C31" s="327" t="s">
        <v>721</v>
      </c>
      <c r="D31" s="45" t="s">
        <v>1280</v>
      </c>
      <c r="E31" s="168">
        <v>1.2</v>
      </c>
      <c r="F31" s="168">
        <v>11.3</v>
      </c>
      <c r="G31" s="168">
        <v>44.8</v>
      </c>
      <c r="H31" s="168">
        <v>27.8</v>
      </c>
      <c r="I31" s="168">
        <v>12.1</v>
      </c>
      <c r="J31" s="168">
        <v>2.8</v>
      </c>
      <c r="K31" s="83"/>
      <c r="L31" s="83"/>
      <c r="M31" s="83"/>
      <c r="N31" s="83"/>
      <c r="O31" s="83"/>
    </row>
    <row r="32" spans="1:15" ht="93.75" customHeight="1">
      <c r="A32" s="83"/>
      <c r="B32" s="1484" t="s">
        <v>750</v>
      </c>
      <c r="C32" s="335"/>
      <c r="D32" s="335"/>
      <c r="E32" s="336" t="s">
        <v>751</v>
      </c>
      <c r="F32" s="336" t="s">
        <v>752</v>
      </c>
      <c r="G32" s="336" t="s">
        <v>753</v>
      </c>
      <c r="H32" s="336" t="s">
        <v>754</v>
      </c>
      <c r="I32" s="336" t="s">
        <v>755</v>
      </c>
      <c r="J32" s="42"/>
      <c r="K32" s="83"/>
      <c r="L32" s="83"/>
      <c r="M32" s="83"/>
      <c r="N32" s="83"/>
      <c r="O32" s="83"/>
    </row>
    <row r="33" spans="1:15">
      <c r="A33" s="83"/>
      <c r="B33" s="1485"/>
      <c r="C33" s="335" t="s">
        <v>725</v>
      </c>
      <c r="D33" s="335" t="s">
        <v>1281</v>
      </c>
      <c r="E33" s="337">
        <v>5.7</v>
      </c>
      <c r="F33" s="337">
        <v>77.599999999999994</v>
      </c>
      <c r="G33" s="337">
        <v>1.2</v>
      </c>
      <c r="H33" s="337">
        <v>2.2000000000000002</v>
      </c>
      <c r="I33" s="337">
        <v>13.2</v>
      </c>
      <c r="J33" s="83"/>
      <c r="K33" s="83"/>
      <c r="L33" s="83"/>
      <c r="M33" s="83"/>
      <c r="N33" s="83"/>
      <c r="O33" s="83"/>
    </row>
    <row r="34" spans="1:15" ht="31.5" customHeight="1">
      <c r="A34" s="83"/>
      <c r="B34" s="1486"/>
      <c r="C34" s="335" t="s">
        <v>721</v>
      </c>
      <c r="D34" s="498" t="s">
        <v>1297</v>
      </c>
      <c r="E34" s="337">
        <v>1.8</v>
      </c>
      <c r="F34" s="337">
        <v>65.7</v>
      </c>
      <c r="G34" s="337">
        <v>0.2</v>
      </c>
      <c r="H34" s="337">
        <v>8.4</v>
      </c>
      <c r="I34" s="337">
        <v>24</v>
      </c>
      <c r="J34" s="83"/>
      <c r="K34" s="83"/>
      <c r="L34" s="83"/>
      <c r="M34" s="83"/>
      <c r="N34" s="83"/>
      <c r="O34" s="83"/>
    </row>
    <row r="35" spans="1:15" ht="66.75" customHeight="1">
      <c r="A35" s="83"/>
      <c r="B35" s="1484" t="s">
        <v>756</v>
      </c>
      <c r="C35" s="327"/>
      <c r="D35" s="327"/>
      <c r="E35" s="504" t="s">
        <v>1428</v>
      </c>
      <c r="F35" s="504" t="s">
        <v>1429</v>
      </c>
      <c r="G35" s="504" t="s">
        <v>1430</v>
      </c>
      <c r="H35" s="504" t="s">
        <v>1431</v>
      </c>
      <c r="I35" s="504" t="s">
        <v>1432</v>
      </c>
      <c r="J35" s="83"/>
      <c r="K35" s="83"/>
      <c r="L35" s="83"/>
      <c r="M35" s="83"/>
      <c r="N35" s="83"/>
      <c r="O35" s="83"/>
    </row>
    <row r="36" spans="1:15">
      <c r="A36" s="83"/>
      <c r="B36" s="1485"/>
      <c r="C36" s="327" t="s">
        <v>725</v>
      </c>
      <c r="D36" s="327" t="s">
        <v>1282</v>
      </c>
      <c r="E36" s="168">
        <v>30.5</v>
      </c>
      <c r="F36" s="168">
        <v>32.6</v>
      </c>
      <c r="G36" s="168">
        <v>20.100000000000001</v>
      </c>
      <c r="H36" s="168">
        <v>0.7</v>
      </c>
      <c r="I36" s="168">
        <v>15.9</v>
      </c>
      <c r="J36" s="83"/>
      <c r="K36" s="83"/>
      <c r="L36" s="83"/>
      <c r="M36" s="83"/>
      <c r="N36" s="83"/>
      <c r="O36" s="83"/>
    </row>
    <row r="37" spans="1:15">
      <c r="A37" s="83"/>
      <c r="B37" s="1486"/>
      <c r="C37" s="327" t="s">
        <v>721</v>
      </c>
      <c r="D37" s="45" t="s">
        <v>1298</v>
      </c>
      <c r="E37" s="168">
        <v>42.9</v>
      </c>
      <c r="F37" s="168">
        <v>18.7</v>
      </c>
      <c r="G37" s="168">
        <v>11.2</v>
      </c>
      <c r="H37" s="168">
        <v>10.7</v>
      </c>
      <c r="I37" s="191">
        <v>16.5</v>
      </c>
      <c r="J37" s="83"/>
      <c r="K37" s="83"/>
      <c r="L37" s="83"/>
      <c r="M37" s="83"/>
      <c r="N37" s="83"/>
      <c r="O37" s="83"/>
    </row>
    <row r="38" spans="1:15" ht="66" customHeight="1">
      <c r="A38" s="83"/>
      <c r="B38" s="1481" t="s">
        <v>757</v>
      </c>
      <c r="C38" s="327"/>
      <c r="D38" s="327"/>
      <c r="E38" s="853" t="s">
        <v>1433</v>
      </c>
      <c r="F38" s="853" t="s">
        <v>1434</v>
      </c>
      <c r="G38" s="853" t="s">
        <v>1435</v>
      </c>
      <c r="H38" s="853" t="s">
        <v>1436</v>
      </c>
      <c r="I38" s="57"/>
      <c r="J38" s="83"/>
      <c r="K38" s="83"/>
      <c r="L38" s="83"/>
      <c r="M38" s="83"/>
      <c r="N38" s="83"/>
      <c r="O38" s="83"/>
    </row>
    <row r="39" spans="1:15">
      <c r="A39" s="83"/>
      <c r="B39" s="1482"/>
      <c r="C39" s="327" t="s">
        <v>725</v>
      </c>
      <c r="D39" s="327" t="s">
        <v>1283</v>
      </c>
      <c r="E39" s="168">
        <v>5.4</v>
      </c>
      <c r="F39" s="168">
        <v>8.9</v>
      </c>
      <c r="G39" s="168">
        <v>52.4</v>
      </c>
      <c r="H39" s="168">
        <v>32.9</v>
      </c>
      <c r="I39" s="56"/>
      <c r="J39" s="83"/>
      <c r="K39" s="83" t="s">
        <v>758</v>
      </c>
      <c r="L39" s="83"/>
      <c r="M39" s="83"/>
      <c r="N39" s="83"/>
      <c r="O39" s="83"/>
    </row>
    <row r="40" spans="1:15" ht="29.25" customHeight="1">
      <c r="A40" s="83"/>
      <c r="B40" s="1483"/>
      <c r="C40" s="327" t="s">
        <v>721</v>
      </c>
      <c r="D40" s="44" t="s">
        <v>1284</v>
      </c>
      <c r="E40" s="168">
        <v>3.3</v>
      </c>
      <c r="F40" s="168">
        <v>7.1</v>
      </c>
      <c r="G40" s="168">
        <v>55.6</v>
      </c>
      <c r="H40" s="168">
        <v>34.1</v>
      </c>
      <c r="I40" s="56"/>
      <c r="J40" s="83"/>
      <c r="K40" s="83"/>
      <c r="L40" s="83"/>
      <c r="M40" s="83"/>
      <c r="N40" s="83"/>
      <c r="O40" s="83"/>
    </row>
    <row r="41" spans="1:15" ht="13.5" customHeight="1">
      <c r="A41" s="83"/>
      <c r="B41" s="112"/>
      <c r="C41" s="324"/>
      <c r="D41" s="223"/>
      <c r="E41" s="48"/>
      <c r="F41" s="48"/>
      <c r="G41" s="48"/>
      <c r="H41" s="48"/>
      <c r="I41" s="42"/>
      <c r="J41" s="83"/>
      <c r="K41" s="83"/>
      <c r="L41" s="83"/>
      <c r="M41" s="83"/>
      <c r="N41" s="83"/>
      <c r="O41" s="83"/>
    </row>
    <row r="42" spans="1:15" ht="15" customHeight="1">
      <c r="A42" s="83"/>
      <c r="B42" s="812"/>
      <c r="C42" s="813"/>
      <c r="D42" s="703"/>
      <c r="E42" s="46"/>
      <c r="F42" s="46"/>
      <c r="G42" s="46"/>
      <c r="H42" s="42"/>
      <c r="I42" s="42"/>
      <c r="J42" s="83"/>
      <c r="K42" s="83"/>
      <c r="L42" s="83"/>
      <c r="M42" s="83"/>
      <c r="N42" s="83"/>
      <c r="O42" s="83"/>
    </row>
    <row r="43" spans="1:15" ht="54" customHeight="1">
      <c r="A43" s="83"/>
      <c r="B43" s="1481" t="s">
        <v>759</v>
      </c>
      <c r="C43" s="327"/>
      <c r="D43" s="327"/>
      <c r="E43" s="504" t="s">
        <v>1438</v>
      </c>
      <c r="F43" s="504" t="s">
        <v>1440</v>
      </c>
      <c r="G43" s="504" t="s">
        <v>1442</v>
      </c>
      <c r="H43" s="56"/>
      <c r="I43" s="42"/>
      <c r="J43" s="83"/>
      <c r="K43" s="83"/>
      <c r="L43" s="83"/>
      <c r="M43" s="83"/>
      <c r="N43" s="83"/>
      <c r="O43" s="83"/>
    </row>
    <row r="44" spans="1:15">
      <c r="A44" s="83"/>
      <c r="B44" s="1482"/>
      <c r="C44" s="327" t="s">
        <v>725</v>
      </c>
      <c r="D44" s="327" t="s">
        <v>1771</v>
      </c>
      <c r="E44" s="191">
        <v>54</v>
      </c>
      <c r="F44" s="191">
        <v>9</v>
      </c>
      <c r="G44" s="168">
        <v>36.299999999999997</v>
      </c>
      <c r="H44" s="56"/>
      <c r="I44" s="42"/>
      <c r="J44" s="83"/>
      <c r="K44" s="83"/>
      <c r="L44" s="83"/>
      <c r="M44" s="83"/>
      <c r="N44" s="83"/>
      <c r="O44" s="83"/>
    </row>
    <row r="45" spans="1:15" ht="47.25" customHeight="1">
      <c r="A45" s="83"/>
      <c r="B45" s="1483"/>
      <c r="C45" s="327" t="s">
        <v>721</v>
      </c>
      <c r="D45" s="45" t="s">
        <v>1285</v>
      </c>
      <c r="E45" s="168">
        <v>60.8</v>
      </c>
      <c r="F45" s="168">
        <v>7.6</v>
      </c>
      <c r="G45" s="168">
        <v>31.6</v>
      </c>
      <c r="H45" s="56"/>
      <c r="I45" s="42"/>
      <c r="J45" s="83"/>
      <c r="K45" s="83"/>
      <c r="L45" s="83"/>
      <c r="M45" s="83"/>
      <c r="N45" s="83"/>
      <c r="O45" s="83"/>
    </row>
    <row r="46" spans="1:15" ht="73.5" customHeight="1">
      <c r="A46" s="83"/>
      <c r="B46" s="1481" t="s">
        <v>760</v>
      </c>
      <c r="C46" s="327"/>
      <c r="D46" s="327"/>
      <c r="E46" s="504" t="s">
        <v>1443</v>
      </c>
      <c r="F46" s="504" t="s">
        <v>1444</v>
      </c>
      <c r="G46" s="504" t="s">
        <v>1445</v>
      </c>
      <c r="H46" s="56"/>
      <c r="I46" s="42"/>
      <c r="J46" s="83"/>
      <c r="K46" s="83"/>
      <c r="L46" s="83"/>
      <c r="M46" s="83"/>
      <c r="N46" s="83"/>
      <c r="O46" s="83"/>
    </row>
    <row r="47" spans="1:15" ht="39.950000000000003" customHeight="1">
      <c r="A47" s="83"/>
      <c r="B47" s="1482"/>
      <c r="C47" s="327" t="s">
        <v>725</v>
      </c>
      <c r="D47" s="327" t="s">
        <v>1286</v>
      </c>
      <c r="E47" s="713">
        <f>78.5*0.398</f>
        <v>31.243000000000002</v>
      </c>
      <c r="F47" s="713">
        <f>78.5*0.596</f>
        <v>46.786000000000001</v>
      </c>
      <c r="G47" s="168">
        <v>21.3</v>
      </c>
      <c r="H47" s="714"/>
      <c r="I47" s="42"/>
      <c r="J47" s="83"/>
      <c r="K47" s="83"/>
      <c r="L47" s="83"/>
      <c r="M47" s="83"/>
      <c r="N47" s="83"/>
      <c r="O47" s="83"/>
    </row>
    <row r="48" spans="1:15" ht="39.950000000000003" customHeight="1">
      <c r="A48" s="83"/>
      <c r="B48" s="1483"/>
      <c r="C48" s="327" t="s">
        <v>721</v>
      </c>
      <c r="D48" s="338" t="s">
        <v>1299</v>
      </c>
      <c r="E48" s="168">
        <v>38.1</v>
      </c>
      <c r="F48" s="168">
        <v>31.6</v>
      </c>
      <c r="G48" s="168">
        <v>30.3</v>
      </c>
      <c r="H48" s="56"/>
      <c r="I48" s="42"/>
      <c r="J48" s="83"/>
      <c r="K48" s="83"/>
      <c r="L48" s="83"/>
      <c r="M48" s="83"/>
      <c r="N48" s="83"/>
      <c r="O48" s="83"/>
    </row>
    <row r="49" spans="1:15" ht="40.5">
      <c r="A49" s="83"/>
      <c r="B49" s="1481" t="s">
        <v>761</v>
      </c>
      <c r="C49" s="338"/>
      <c r="D49" s="338"/>
      <c r="E49" s="504" t="s">
        <v>762</v>
      </c>
      <c r="F49" s="504" t="s">
        <v>763</v>
      </c>
      <c r="G49" s="504" t="s">
        <v>764</v>
      </c>
      <c r="H49" s="56"/>
      <c r="I49" s="42"/>
      <c r="J49" s="83"/>
      <c r="K49" s="83"/>
      <c r="L49" s="83"/>
      <c r="M49" s="83"/>
      <c r="N49" s="83"/>
      <c r="O49" s="83"/>
    </row>
    <row r="50" spans="1:15">
      <c r="A50" s="83"/>
      <c r="B50" s="1482"/>
      <c r="C50" s="338" t="s">
        <v>725</v>
      </c>
      <c r="D50" s="44" t="s">
        <v>1287</v>
      </c>
      <c r="E50" s="713">
        <f>13.2*0.445</f>
        <v>5.8739999999999997</v>
      </c>
      <c r="F50" s="713">
        <f>13.2*0.555</f>
        <v>7.3260000000000005</v>
      </c>
      <c r="G50" s="168">
        <v>86.6</v>
      </c>
      <c r="H50" s="56"/>
      <c r="I50" s="42"/>
      <c r="J50" s="83"/>
      <c r="K50" s="83"/>
      <c r="L50" s="83"/>
      <c r="M50" s="83"/>
      <c r="N50" s="83"/>
      <c r="O50" s="83"/>
    </row>
    <row r="51" spans="1:15" ht="90.75" customHeight="1">
      <c r="A51" s="83"/>
      <c r="B51" s="1483"/>
      <c r="C51" s="327" t="s">
        <v>721</v>
      </c>
      <c r="D51" s="44" t="s">
        <v>1288</v>
      </c>
      <c r="E51" s="168">
        <v>11.3</v>
      </c>
      <c r="F51" s="168">
        <v>9.6999999999999993</v>
      </c>
      <c r="G51" s="191">
        <v>79</v>
      </c>
      <c r="H51" s="56"/>
      <c r="I51" s="42"/>
      <c r="J51" s="83"/>
      <c r="K51" s="83"/>
      <c r="L51" s="83"/>
      <c r="M51" s="83"/>
      <c r="N51" s="83"/>
      <c r="O51" s="83"/>
    </row>
    <row r="52" spans="1:15" ht="46.5" customHeight="1">
      <c r="A52" s="83"/>
      <c r="B52" s="1481" t="s">
        <v>765</v>
      </c>
      <c r="C52" s="327"/>
      <c r="D52" s="327"/>
      <c r="E52" s="504" t="s">
        <v>1437</v>
      </c>
      <c r="F52" s="504" t="s">
        <v>1439</v>
      </c>
      <c r="G52" s="504" t="s">
        <v>1441</v>
      </c>
      <c r="H52" s="56"/>
      <c r="I52" s="42"/>
      <c r="J52" s="83"/>
      <c r="K52" s="83"/>
      <c r="L52" s="83"/>
      <c r="M52" s="83"/>
      <c r="N52" s="83"/>
      <c r="O52" s="83"/>
    </row>
    <row r="53" spans="1:15">
      <c r="A53" s="83"/>
      <c r="B53" s="1482"/>
      <c r="C53" s="327" t="s">
        <v>725</v>
      </c>
      <c r="D53" s="327" t="s">
        <v>1289</v>
      </c>
      <c r="E53" s="504">
        <v>68.7</v>
      </c>
      <c r="F53" s="504">
        <v>3.8</v>
      </c>
      <c r="G53" s="715">
        <v>27</v>
      </c>
      <c r="H53" s="56"/>
      <c r="I53" s="42"/>
      <c r="J53" s="83"/>
      <c r="K53" s="83"/>
      <c r="L53" s="83"/>
      <c r="M53" s="83"/>
      <c r="N53" s="83"/>
      <c r="O53" s="83"/>
    </row>
    <row r="54" spans="1:15" ht="40.5" customHeight="1">
      <c r="A54" s="83"/>
      <c r="B54" s="1483"/>
      <c r="C54" s="327" t="s">
        <v>721</v>
      </c>
      <c r="D54" s="45" t="s">
        <v>1290</v>
      </c>
      <c r="E54" s="504">
        <v>74.8</v>
      </c>
      <c r="F54" s="504">
        <v>2.7</v>
      </c>
      <c r="G54" s="504">
        <v>22.5</v>
      </c>
      <c r="H54" s="56"/>
      <c r="I54" s="42"/>
      <c r="J54" s="83"/>
      <c r="K54" s="83"/>
      <c r="L54" s="83"/>
      <c r="M54" s="83"/>
      <c r="N54" s="83"/>
      <c r="O54" s="83"/>
    </row>
    <row r="55" spans="1:15" ht="39.950000000000003" customHeight="1">
      <c r="A55" s="83"/>
      <c r="B55" s="1481" t="s">
        <v>766</v>
      </c>
      <c r="C55" s="327"/>
      <c r="D55" s="327"/>
      <c r="E55" s="504" t="s">
        <v>1437</v>
      </c>
      <c r="F55" s="504" t="s">
        <v>1439</v>
      </c>
      <c r="G55" s="504" t="s">
        <v>1441</v>
      </c>
      <c r="H55" s="56"/>
      <c r="I55" s="42"/>
      <c r="J55" s="83"/>
      <c r="K55" s="83"/>
      <c r="L55" s="83"/>
      <c r="M55" s="83"/>
      <c r="N55" s="83"/>
      <c r="O55" s="83"/>
    </row>
    <row r="56" spans="1:15">
      <c r="A56" s="83"/>
      <c r="B56" s="1482"/>
      <c r="C56" s="327" t="s">
        <v>725</v>
      </c>
      <c r="D56" s="327" t="s">
        <v>1291</v>
      </c>
      <c r="E56" s="504">
        <v>5.4</v>
      </c>
      <c r="F56" s="504">
        <v>34.9</v>
      </c>
      <c r="G56" s="715">
        <v>59</v>
      </c>
      <c r="H56" s="56"/>
      <c r="I56" s="42"/>
      <c r="J56" s="83"/>
      <c r="K56" s="83"/>
      <c r="L56" s="83"/>
      <c r="M56" s="83"/>
      <c r="N56" s="83"/>
      <c r="O56" s="83"/>
    </row>
    <row r="57" spans="1:15" ht="39.950000000000003" customHeight="1">
      <c r="A57" s="83"/>
      <c r="B57" s="1483"/>
      <c r="C57" s="327" t="s">
        <v>721</v>
      </c>
      <c r="D57" s="44" t="s">
        <v>1292</v>
      </c>
      <c r="E57" s="504">
        <v>5.2</v>
      </c>
      <c r="F57" s="504">
        <v>45.8</v>
      </c>
      <c r="G57" s="715">
        <v>49</v>
      </c>
      <c r="H57" s="56"/>
      <c r="I57" s="42"/>
      <c r="J57" s="83"/>
      <c r="K57" s="83"/>
      <c r="L57" s="83"/>
      <c r="M57" s="83"/>
      <c r="N57" s="83"/>
      <c r="O57" s="83"/>
    </row>
    <row r="58" spans="1:15" ht="77.25" customHeight="1">
      <c r="A58" s="83"/>
      <c r="B58" s="1481" t="s">
        <v>767</v>
      </c>
      <c r="C58" s="327"/>
      <c r="D58" s="327"/>
      <c r="E58" s="504" t="s">
        <v>768</v>
      </c>
      <c r="F58" s="504" t="s">
        <v>769</v>
      </c>
      <c r="G58" s="504" t="s">
        <v>770</v>
      </c>
      <c r="H58" s="56"/>
      <c r="I58" s="42"/>
      <c r="J58" s="83"/>
      <c r="K58" s="83"/>
      <c r="L58" s="83"/>
      <c r="M58" s="83"/>
      <c r="N58" s="83"/>
      <c r="O58" s="83"/>
    </row>
    <row r="59" spans="1:15">
      <c r="A59" s="83"/>
      <c r="B59" s="1482"/>
      <c r="C59" s="327" t="s">
        <v>725</v>
      </c>
      <c r="D59" s="327" t="s">
        <v>1293</v>
      </c>
      <c r="E59" s="713">
        <f>15*0.594</f>
        <v>8.91</v>
      </c>
      <c r="F59" s="713">
        <f>15*0.406</f>
        <v>6.0900000000000007</v>
      </c>
      <c r="G59" s="168">
        <v>84.6</v>
      </c>
      <c r="H59" s="714"/>
      <c r="I59" s="42"/>
      <c r="J59" s="83"/>
      <c r="K59" s="83"/>
      <c r="L59" s="83"/>
      <c r="M59" s="83"/>
      <c r="N59" s="83"/>
      <c r="O59" s="83"/>
    </row>
    <row r="60" spans="1:15" ht="29.25" customHeight="1">
      <c r="A60" s="83"/>
      <c r="B60" s="1483"/>
      <c r="C60" s="327" t="s">
        <v>721</v>
      </c>
      <c r="D60" s="44" t="s">
        <v>1294</v>
      </c>
      <c r="E60" s="168">
        <v>15.6</v>
      </c>
      <c r="F60" s="168">
        <v>9.1999999999999993</v>
      </c>
      <c r="G60" s="168">
        <v>75.2</v>
      </c>
      <c r="H60" s="166"/>
      <c r="I60" s="46"/>
      <c r="J60" s="83"/>
      <c r="K60" s="83"/>
      <c r="L60" s="83"/>
      <c r="M60" s="83"/>
      <c r="N60" s="83"/>
      <c r="O60" s="83"/>
    </row>
    <row r="61" spans="1:15" ht="99.75" customHeight="1">
      <c r="A61" s="83"/>
      <c r="B61" s="1481" t="s">
        <v>771</v>
      </c>
      <c r="C61" s="327"/>
      <c r="D61" s="327"/>
      <c r="E61" s="504" t="s">
        <v>772</v>
      </c>
      <c r="F61" s="504" t="s">
        <v>543</v>
      </c>
      <c r="G61" s="504" t="s">
        <v>542</v>
      </c>
      <c r="H61" s="504" t="s">
        <v>541</v>
      </c>
      <c r="I61" s="504" t="s">
        <v>773</v>
      </c>
      <c r="J61" s="504" t="s">
        <v>540</v>
      </c>
      <c r="K61" s="504" t="s">
        <v>774</v>
      </c>
      <c r="L61" s="504" t="s">
        <v>775</v>
      </c>
      <c r="M61" s="504" t="s">
        <v>1420</v>
      </c>
      <c r="N61" s="504" t="s">
        <v>539</v>
      </c>
      <c r="O61" s="504" t="s">
        <v>538</v>
      </c>
    </row>
    <row r="62" spans="1:15">
      <c r="A62" s="83"/>
      <c r="B62" s="1482"/>
      <c r="C62" s="327" t="s">
        <v>725</v>
      </c>
      <c r="D62" s="327" t="s">
        <v>1295</v>
      </c>
      <c r="E62" s="168">
        <v>42.6</v>
      </c>
      <c r="F62" s="712" t="s">
        <v>743</v>
      </c>
      <c r="G62" s="168">
        <v>2.6</v>
      </c>
      <c r="H62" s="168">
        <v>8.3000000000000007</v>
      </c>
      <c r="I62" s="168">
        <v>25.8</v>
      </c>
      <c r="J62" s="168">
        <v>17.100000000000001</v>
      </c>
      <c r="K62" s="168">
        <v>35.5</v>
      </c>
      <c r="L62" s="168">
        <v>2.5</v>
      </c>
      <c r="M62" s="168">
        <v>1.8</v>
      </c>
      <c r="N62" s="168">
        <v>4.2</v>
      </c>
      <c r="O62" s="168">
        <v>17.7</v>
      </c>
    </row>
    <row r="63" spans="1:15">
      <c r="A63" s="83"/>
      <c r="B63" s="1483"/>
      <c r="C63" s="327" t="s">
        <v>721</v>
      </c>
      <c r="D63" s="338" t="s">
        <v>1296</v>
      </c>
      <c r="E63" s="168">
        <v>22.4</v>
      </c>
      <c r="F63" s="168">
        <v>16.2</v>
      </c>
      <c r="G63" s="191">
        <v>6</v>
      </c>
      <c r="H63" s="168">
        <v>4.7</v>
      </c>
      <c r="I63" s="168">
        <v>16.100000000000001</v>
      </c>
      <c r="J63" s="168">
        <v>23.7</v>
      </c>
      <c r="K63" s="168">
        <v>14.5</v>
      </c>
      <c r="L63" s="168">
        <v>1.3</v>
      </c>
      <c r="M63" s="168">
        <v>0.9</v>
      </c>
      <c r="N63" s="168">
        <v>4.7</v>
      </c>
      <c r="O63" s="168">
        <v>40.9</v>
      </c>
    </row>
  </sheetData>
  <mergeCells count="23">
    <mergeCell ref="B14:B15"/>
    <mergeCell ref="B16:B17"/>
    <mergeCell ref="B18:B20"/>
    <mergeCell ref="B21:B25"/>
    <mergeCell ref="B4:B5"/>
    <mergeCell ref="B6:B7"/>
    <mergeCell ref="B8:B9"/>
    <mergeCell ref="B10:B11"/>
    <mergeCell ref="B12:B13"/>
    <mergeCell ref="E22:E23"/>
    <mergeCell ref="E24:E25"/>
    <mergeCell ref="B61:B63"/>
    <mergeCell ref="B29:B31"/>
    <mergeCell ref="B32:B34"/>
    <mergeCell ref="B35:B37"/>
    <mergeCell ref="B38:B40"/>
    <mergeCell ref="B43:B45"/>
    <mergeCell ref="B46:B48"/>
    <mergeCell ref="B49:B51"/>
    <mergeCell ref="B52:B54"/>
    <mergeCell ref="B55:B57"/>
    <mergeCell ref="B58:B60"/>
    <mergeCell ref="B26:B28"/>
  </mergeCells>
  <phoneticPr fontId="4"/>
  <printOptions horizontalCentered="1"/>
  <pageMargins left="0.51181102362204722" right="0.51181102362204722" top="0.74803149606299213" bottom="0.74803149606299213" header="0.31496062992125984" footer="0.31496062992125984"/>
  <pageSetup paperSize="9" scale="67" orientation="portrait" r:id="rId1"/>
  <headerFooter>
    <oddFooter>&amp;C- &amp;P -</oddFooter>
  </headerFooter>
  <rowBreaks count="1" manualBreakCount="1">
    <brk id="41" max="1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8"/>
  <sheetViews>
    <sheetView view="pageBreakPreview" zoomScale="70" zoomScaleNormal="100" zoomScaleSheetLayoutView="70" workbookViewId="0"/>
  </sheetViews>
  <sheetFormatPr defaultRowHeight="13.5"/>
  <cols>
    <col min="1" max="1" width="3.625" style="83" customWidth="1"/>
    <col min="2" max="2" width="14.75" style="83" customWidth="1"/>
    <col min="3" max="3" width="5.25" style="323" customWidth="1"/>
    <col min="4" max="4" width="8.75" style="323" bestFit="1" customWidth="1"/>
    <col min="5" max="16384" width="9" style="83"/>
  </cols>
  <sheetData>
    <row r="1" spans="2:12" ht="28.5">
      <c r="B1" s="546" t="s">
        <v>1776</v>
      </c>
    </row>
    <row r="2" spans="2:12" ht="20.25" customHeight="1"/>
    <row r="3" spans="2:12" ht="24.95" customHeight="1">
      <c r="B3" s="1480" t="s">
        <v>776</v>
      </c>
      <c r="C3" s="223"/>
      <c r="D3" s="223"/>
      <c r="E3" s="928" t="s">
        <v>34</v>
      </c>
      <c r="F3" s="928" t="s">
        <v>35</v>
      </c>
    </row>
    <row r="4" spans="2:12" ht="24.95" customHeight="1">
      <c r="B4" s="1487"/>
      <c r="C4" s="928" t="s">
        <v>725</v>
      </c>
      <c r="D4" s="44" t="s">
        <v>1246</v>
      </c>
      <c r="E4" s="53">
        <v>45.5</v>
      </c>
      <c r="F4" s="53">
        <v>54.5</v>
      </c>
      <c r="G4" s="98" t="s">
        <v>1773</v>
      </c>
      <c r="H4" s="83" t="s">
        <v>1774</v>
      </c>
    </row>
    <row r="5" spans="2:12" ht="24.95" customHeight="1">
      <c r="B5" s="1456"/>
      <c r="C5" s="327" t="s">
        <v>721</v>
      </c>
      <c r="D5" s="928" t="s">
        <v>1247</v>
      </c>
      <c r="E5" s="53">
        <v>49.3</v>
      </c>
      <c r="F5" s="53">
        <v>50.7</v>
      </c>
      <c r="H5" s="1117" t="s">
        <v>1775</v>
      </c>
    </row>
    <row r="6" spans="2:12" ht="24.95" customHeight="1">
      <c r="B6" s="1492" t="s">
        <v>777</v>
      </c>
      <c r="C6" s="223"/>
      <c r="D6" s="162"/>
      <c r="E6" s="338" t="s">
        <v>183</v>
      </c>
      <c r="F6" s="338" t="s">
        <v>778</v>
      </c>
      <c r="G6" s="338" t="s">
        <v>779</v>
      </c>
      <c r="H6" s="338" t="s">
        <v>780</v>
      </c>
      <c r="I6" s="338" t="s">
        <v>781</v>
      </c>
      <c r="J6" s="338" t="s">
        <v>233</v>
      </c>
    </row>
    <row r="7" spans="2:12" ht="24.95" customHeight="1">
      <c r="B7" s="1487"/>
      <c r="C7" s="327" t="s">
        <v>725</v>
      </c>
      <c r="D7" s="338" t="s">
        <v>1248</v>
      </c>
      <c r="E7" s="168">
        <v>16.5</v>
      </c>
      <c r="F7" s="168">
        <v>16.5</v>
      </c>
      <c r="G7" s="47">
        <v>14.2</v>
      </c>
      <c r="H7" s="168">
        <v>14</v>
      </c>
      <c r="I7" s="168">
        <v>17.899999999999999</v>
      </c>
      <c r="J7" s="168">
        <v>20.9</v>
      </c>
    </row>
    <row r="8" spans="2:12" ht="24.95" customHeight="1">
      <c r="B8" s="1456"/>
      <c r="C8" s="928" t="s">
        <v>721</v>
      </c>
      <c r="D8" s="327" t="s">
        <v>1249</v>
      </c>
      <c r="E8" s="168">
        <v>16.100000000000001</v>
      </c>
      <c r="F8" s="191">
        <v>18.3</v>
      </c>
      <c r="G8" s="339">
        <v>17</v>
      </c>
      <c r="H8" s="191">
        <v>16.7</v>
      </c>
      <c r="I8" s="191">
        <v>19.399999999999999</v>
      </c>
      <c r="J8" s="191">
        <v>12.6</v>
      </c>
    </row>
    <row r="9" spans="2:12" ht="33.75" customHeight="1">
      <c r="B9" s="1492" t="s">
        <v>782</v>
      </c>
      <c r="C9" s="340"/>
      <c r="D9" s="341"/>
      <c r="F9" s="44" t="s">
        <v>783</v>
      </c>
      <c r="G9" s="223" t="s">
        <v>784</v>
      </c>
      <c r="H9" s="928" t="s">
        <v>785</v>
      </c>
      <c r="I9" s="48"/>
      <c r="J9" s="42"/>
      <c r="K9" s="42"/>
    </row>
    <row r="10" spans="2:12" ht="24.95" customHeight="1">
      <c r="B10" s="1487"/>
      <c r="C10" s="333" t="s">
        <v>725</v>
      </c>
      <c r="D10" s="333" t="s">
        <v>1250</v>
      </c>
      <c r="E10" s="168"/>
      <c r="F10" s="168">
        <v>73.3</v>
      </c>
      <c r="G10" s="168">
        <f>100-F10-H10</f>
        <v>22.300000000000004</v>
      </c>
      <c r="H10" s="168">
        <v>4.4000000000000004</v>
      </c>
      <c r="I10" s="42"/>
    </row>
    <row r="11" spans="2:12" ht="27">
      <c r="B11" s="1487"/>
      <c r="C11" s="1217" t="s">
        <v>721</v>
      </c>
      <c r="D11" s="1217" t="s">
        <v>1251</v>
      </c>
      <c r="E11" s="327" t="s">
        <v>1446</v>
      </c>
      <c r="F11" s="168">
        <v>74.3</v>
      </c>
      <c r="G11" s="168">
        <v>20.2</v>
      </c>
      <c r="H11" s="168">
        <v>5.5</v>
      </c>
      <c r="I11" s="42"/>
    </row>
    <row r="12" spans="2:12" ht="27">
      <c r="B12" s="1487"/>
      <c r="C12" s="1218"/>
      <c r="D12" s="1218"/>
      <c r="E12" s="327" t="s">
        <v>786</v>
      </c>
      <c r="F12" s="168">
        <v>90.3</v>
      </c>
      <c r="G12" s="168">
        <v>3.9</v>
      </c>
      <c r="H12" s="168">
        <v>5.8</v>
      </c>
      <c r="I12" s="42"/>
    </row>
    <row r="13" spans="2:12" ht="27">
      <c r="B13" s="1456"/>
      <c r="C13" s="1493"/>
      <c r="D13" s="1493"/>
      <c r="E13" s="327" t="s">
        <v>787</v>
      </c>
      <c r="F13" s="191">
        <v>82.5</v>
      </c>
      <c r="G13" s="191">
        <v>11.5</v>
      </c>
      <c r="H13" s="191">
        <v>6</v>
      </c>
      <c r="I13" s="46"/>
    </row>
    <row r="14" spans="2:12" ht="47.25" customHeight="1">
      <c r="B14" s="1480" t="s">
        <v>788</v>
      </c>
      <c r="C14" s="340"/>
      <c r="D14" s="341"/>
      <c r="E14" s="333" t="s">
        <v>789</v>
      </c>
      <c r="F14" s="163" t="s">
        <v>790</v>
      </c>
      <c r="G14" s="163" t="s">
        <v>791</v>
      </c>
      <c r="H14" s="333" t="s">
        <v>792</v>
      </c>
      <c r="I14" s="163" t="s">
        <v>793</v>
      </c>
      <c r="J14" s="338" t="s">
        <v>794</v>
      </c>
      <c r="K14" s="338" t="s">
        <v>795</v>
      </c>
      <c r="L14" s="338" t="s">
        <v>796</v>
      </c>
    </row>
    <row r="15" spans="2:12" ht="24.95" customHeight="1">
      <c r="B15" s="1487"/>
      <c r="C15" s="330" t="s">
        <v>725</v>
      </c>
      <c r="D15" s="330" t="s">
        <v>1252</v>
      </c>
      <c r="E15" s="52">
        <v>14.6</v>
      </c>
      <c r="F15" s="42">
        <v>40.5</v>
      </c>
      <c r="G15" s="52">
        <v>11</v>
      </c>
      <c r="H15" s="42">
        <v>10.4</v>
      </c>
      <c r="I15" s="52">
        <v>21.1</v>
      </c>
      <c r="J15" s="168">
        <v>1.6</v>
      </c>
      <c r="K15" s="168">
        <v>0.1</v>
      </c>
      <c r="L15" s="168">
        <v>0.4</v>
      </c>
    </row>
    <row r="16" spans="2:12" ht="24.95" customHeight="1">
      <c r="B16" s="1456"/>
      <c r="C16" s="327" t="s">
        <v>721</v>
      </c>
      <c r="D16" s="327" t="s">
        <v>1253</v>
      </c>
      <c r="E16" s="168">
        <v>2.8</v>
      </c>
      <c r="F16" s="47">
        <v>32.4</v>
      </c>
      <c r="G16" s="168">
        <v>10.5</v>
      </c>
      <c r="H16" s="47">
        <v>11.3</v>
      </c>
      <c r="I16" s="168">
        <v>38.6</v>
      </c>
      <c r="J16" s="168">
        <v>4.2</v>
      </c>
      <c r="K16" s="712" t="s">
        <v>797</v>
      </c>
      <c r="L16" s="168">
        <v>0.2</v>
      </c>
    </row>
    <row r="17" spans="2:13" ht="28.5" customHeight="1">
      <c r="B17" s="1488" t="s">
        <v>798</v>
      </c>
      <c r="C17" s="340"/>
      <c r="D17" s="341"/>
      <c r="E17" s="44" t="s">
        <v>799</v>
      </c>
      <c r="F17" s="338" t="s">
        <v>800</v>
      </c>
      <c r="G17" s="42"/>
      <c r="H17" s="42"/>
      <c r="I17" s="42"/>
      <c r="J17" s="42"/>
      <c r="K17" s="42"/>
      <c r="L17" s="42"/>
    </row>
    <row r="18" spans="2:13" ht="24.95" customHeight="1">
      <c r="B18" s="1488"/>
      <c r="C18" s="330" t="s">
        <v>725</v>
      </c>
      <c r="D18" s="330" t="s">
        <v>1254</v>
      </c>
      <c r="E18" s="53">
        <v>3.2</v>
      </c>
      <c r="F18" s="168">
        <v>96.4</v>
      </c>
    </row>
    <row r="19" spans="2:13" ht="24.95" customHeight="1">
      <c r="B19" s="1488"/>
      <c r="C19" s="327" t="s">
        <v>721</v>
      </c>
      <c r="D19" s="327" t="s">
        <v>1255</v>
      </c>
      <c r="E19" s="168">
        <v>5.9</v>
      </c>
      <c r="F19" s="168">
        <v>94.1</v>
      </c>
    </row>
    <row r="20" spans="2:13" ht="45" customHeight="1">
      <c r="B20" s="1491" t="s">
        <v>801</v>
      </c>
      <c r="C20" s="1045"/>
      <c r="D20" s="341"/>
      <c r="E20" s="338" t="s">
        <v>802</v>
      </c>
      <c r="F20" s="327" t="s">
        <v>803</v>
      </c>
      <c r="G20" s="327" t="s">
        <v>804</v>
      </c>
      <c r="H20" s="327" t="s">
        <v>805</v>
      </c>
      <c r="I20" s="327" t="s">
        <v>806</v>
      </c>
      <c r="J20" s="338" t="s">
        <v>796</v>
      </c>
    </row>
    <row r="21" spans="2:13" ht="24.95" customHeight="1">
      <c r="B21" s="1488"/>
      <c r="C21" s="330" t="s">
        <v>725</v>
      </c>
      <c r="D21" s="330" t="s">
        <v>1256</v>
      </c>
      <c r="E21" s="52">
        <v>36.9</v>
      </c>
      <c r="F21" s="1118">
        <v>17</v>
      </c>
      <c r="G21" s="52">
        <v>7.5</v>
      </c>
      <c r="H21" s="42">
        <v>15.8</v>
      </c>
      <c r="I21" s="52">
        <v>22.1</v>
      </c>
      <c r="J21" s="168">
        <v>0.5</v>
      </c>
    </row>
    <row r="22" spans="2:13" ht="24.95" customHeight="1">
      <c r="B22" s="1488"/>
      <c r="C22" s="327" t="s">
        <v>721</v>
      </c>
      <c r="D22" s="327" t="s">
        <v>1257</v>
      </c>
      <c r="E22" s="168">
        <v>34.9</v>
      </c>
      <c r="F22" s="47">
        <v>19.5</v>
      </c>
      <c r="G22" s="168">
        <v>8.3000000000000007</v>
      </c>
      <c r="H22" s="47">
        <v>18.600000000000001</v>
      </c>
      <c r="I22" s="168">
        <v>18.5</v>
      </c>
      <c r="J22" s="53">
        <v>0.1</v>
      </c>
    </row>
    <row r="23" spans="2:13" ht="54" customHeight="1">
      <c r="B23" s="1491" t="s">
        <v>807</v>
      </c>
      <c r="C23" s="340"/>
      <c r="D23" s="341"/>
      <c r="E23" s="928" t="s">
        <v>808</v>
      </c>
      <c r="F23" s="324" t="s">
        <v>809</v>
      </c>
      <c r="G23" s="928" t="s">
        <v>810</v>
      </c>
      <c r="H23" s="324" t="s">
        <v>811</v>
      </c>
      <c r="I23" s="928" t="s">
        <v>1777</v>
      </c>
      <c r="J23" s="327" t="s">
        <v>1778</v>
      </c>
      <c r="K23" s="327" t="s">
        <v>1779</v>
      </c>
      <c r="L23" s="327" t="s">
        <v>812</v>
      </c>
    </row>
    <row r="24" spans="2:13" ht="24.95" customHeight="1">
      <c r="B24" s="1488"/>
      <c r="C24" s="327" t="s">
        <v>725</v>
      </c>
      <c r="D24" s="327" t="s">
        <v>1258</v>
      </c>
      <c r="E24" s="1119">
        <v>12.9</v>
      </c>
      <c r="F24" s="1120">
        <v>45.8</v>
      </c>
      <c r="G24" s="1119">
        <v>23.6</v>
      </c>
      <c r="H24" s="1120">
        <v>7.5</v>
      </c>
      <c r="I24" s="1119">
        <v>3</v>
      </c>
      <c r="J24" s="713">
        <v>1.2</v>
      </c>
      <c r="K24" s="713">
        <v>0.2</v>
      </c>
      <c r="L24" s="713">
        <v>3.6</v>
      </c>
    </row>
    <row r="25" spans="2:13" ht="24.95" customHeight="1">
      <c r="B25" s="1488"/>
      <c r="C25" s="333" t="s">
        <v>721</v>
      </c>
      <c r="D25" s="333" t="s">
        <v>1259</v>
      </c>
      <c r="E25" s="713">
        <v>3.6</v>
      </c>
      <c r="F25" s="1121">
        <v>15.7</v>
      </c>
      <c r="G25" s="713">
        <v>28.9</v>
      </c>
      <c r="H25" s="1121">
        <v>16.600000000000001</v>
      </c>
      <c r="I25" s="713">
        <v>9.6999999999999993</v>
      </c>
      <c r="J25" s="713">
        <v>5.0999999999999996</v>
      </c>
      <c r="K25" s="713">
        <v>1.6</v>
      </c>
      <c r="L25" s="713">
        <v>18.8</v>
      </c>
    </row>
    <row r="26" spans="2:13" ht="42.75" customHeight="1">
      <c r="B26" s="1491" t="s">
        <v>813</v>
      </c>
      <c r="C26" s="340"/>
      <c r="D26" s="341"/>
      <c r="E26" s="928" t="s">
        <v>814</v>
      </c>
      <c r="F26" s="324" t="s">
        <v>809</v>
      </c>
      <c r="G26" s="928" t="s">
        <v>810</v>
      </c>
      <c r="H26" s="324" t="s">
        <v>811</v>
      </c>
      <c r="I26" s="928" t="s">
        <v>1777</v>
      </c>
      <c r="J26" s="327" t="s">
        <v>1778</v>
      </c>
      <c r="K26" s="327" t="s">
        <v>1780</v>
      </c>
      <c r="L26" s="327" t="s">
        <v>1781</v>
      </c>
      <c r="M26" s="327" t="s">
        <v>815</v>
      </c>
    </row>
    <row r="27" spans="2:13" ht="24.95" customHeight="1">
      <c r="B27" s="1488"/>
      <c r="C27" s="330" t="s">
        <v>725</v>
      </c>
      <c r="D27" s="327" t="s">
        <v>1260</v>
      </c>
      <c r="E27" s="168">
        <v>18</v>
      </c>
      <c r="F27" s="168">
        <v>27.8</v>
      </c>
      <c r="G27" s="168">
        <v>12.3</v>
      </c>
      <c r="H27" s="168">
        <v>5.6</v>
      </c>
      <c r="I27" s="168">
        <v>4</v>
      </c>
      <c r="J27" s="168">
        <v>4.5</v>
      </c>
      <c r="K27" s="168">
        <v>2.2999999999999998</v>
      </c>
      <c r="L27" s="168">
        <v>4.5999999999999996</v>
      </c>
      <c r="M27" s="168">
        <v>16.2</v>
      </c>
    </row>
    <row r="28" spans="2:13" ht="24.95" customHeight="1">
      <c r="B28" s="1488"/>
      <c r="C28" s="327" t="s">
        <v>721</v>
      </c>
      <c r="D28" s="327" t="s">
        <v>1261</v>
      </c>
      <c r="E28" s="168">
        <v>13.6</v>
      </c>
      <c r="F28" s="168">
        <v>15.1</v>
      </c>
      <c r="G28" s="168">
        <v>9.9</v>
      </c>
      <c r="H28" s="168">
        <v>5.3</v>
      </c>
      <c r="I28" s="168">
        <v>4.7</v>
      </c>
      <c r="J28" s="1489">
        <v>7</v>
      </c>
      <c r="K28" s="1490"/>
      <c r="L28" s="168">
        <v>11.5</v>
      </c>
      <c r="M28" s="168">
        <v>32.9</v>
      </c>
    </row>
  </sheetData>
  <mergeCells count="11">
    <mergeCell ref="B3:B5"/>
    <mergeCell ref="B6:B8"/>
    <mergeCell ref="B9:B13"/>
    <mergeCell ref="C11:C13"/>
    <mergeCell ref="D11:D13"/>
    <mergeCell ref="B14:B16"/>
    <mergeCell ref="B17:B19"/>
    <mergeCell ref="J28:K28"/>
    <mergeCell ref="B20:B22"/>
    <mergeCell ref="B23:B25"/>
    <mergeCell ref="B26:B28"/>
  </mergeCells>
  <phoneticPr fontId="4"/>
  <printOptions horizontalCentered="1"/>
  <pageMargins left="0.51181102362204722" right="0.51181102362204722" top="0.74803149606299213" bottom="0.74803149606299213" header="0.31496062992125984" footer="0.31496062992125984"/>
  <pageSetup paperSize="9" scale="80" orientation="portrait" r:id="rId1"/>
  <headerFooter>
    <oddFooter>&amp;C- &amp;P -</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T31"/>
  <sheetViews>
    <sheetView view="pageBreakPreview" topLeftCell="OU1" zoomScale="75" zoomScaleNormal="70" zoomScaleSheetLayoutView="75" workbookViewId="0"/>
  </sheetViews>
  <sheetFormatPr defaultRowHeight="13.5"/>
  <cols>
    <col min="1" max="1" width="4.875" customWidth="1"/>
    <col min="2" max="2" width="11" customWidth="1"/>
    <col min="3" max="3" width="3.875" customWidth="1"/>
    <col min="4" max="11" width="7.25" customWidth="1"/>
    <col min="12" max="12" width="7.25" style="17" customWidth="1"/>
    <col min="13" max="15" width="7.25" customWidth="1"/>
    <col min="16" max="16" width="7.25" style="17" customWidth="1"/>
    <col min="17" max="19" width="7.25" customWidth="1"/>
    <col min="20" max="20" width="7.25" style="17" customWidth="1"/>
    <col min="21" max="23" width="7.25" customWidth="1"/>
    <col min="24" max="24" width="7.25" style="17" customWidth="1"/>
    <col min="25" max="31" width="7.25" customWidth="1"/>
    <col min="32" max="32" width="7.25" style="17" customWidth="1"/>
    <col min="33" max="34" width="7.25" customWidth="1"/>
    <col min="35" max="35" width="7.25" style="17" customWidth="1"/>
    <col min="36" max="41" width="7.25" customWidth="1"/>
    <col min="42" max="42" width="7.25" style="17" customWidth="1"/>
    <col min="43" max="50" width="7.25" customWidth="1"/>
    <col min="51" max="51" width="7.25" style="17" customWidth="1"/>
    <col min="52" max="59" width="7.25" customWidth="1"/>
    <col min="60" max="60" width="7.25" style="17" customWidth="1"/>
    <col min="61" max="65" width="6.5" customWidth="1"/>
    <col min="66" max="66" width="6.5" style="17" customWidth="1"/>
    <col min="67" max="71" width="6.5" customWidth="1"/>
    <col min="72" max="72" width="6.5" style="17" customWidth="1"/>
    <col min="73" max="77" width="6.5" customWidth="1"/>
    <col min="78" max="78" width="6.5" style="17" customWidth="1"/>
    <col min="79" max="83" width="6.5" customWidth="1"/>
    <col min="84" max="84" width="6.5" style="17" customWidth="1"/>
    <col min="85" max="89" width="6.5" customWidth="1"/>
    <col min="90" max="90" width="6.5" style="17" customWidth="1"/>
    <col min="91" max="95" width="6.5" customWidth="1"/>
    <col min="96" max="96" width="6.5" style="17" customWidth="1"/>
    <col min="97" max="101" width="6.5" customWidth="1"/>
    <col min="102" max="102" width="6.5" style="17" customWidth="1"/>
    <col min="103" max="107" width="6.5" customWidth="1"/>
    <col min="108" max="108" width="6.5" style="17" customWidth="1"/>
    <col min="109" max="113" width="6.5" customWidth="1"/>
    <col min="114" max="114" width="6.5" style="17" customWidth="1"/>
    <col min="115" max="119" width="6.5" customWidth="1"/>
    <col min="120" max="120" width="6.5" style="17" customWidth="1"/>
    <col min="121" max="125" width="8.625" customWidth="1"/>
    <col min="126" max="126" width="8.625" style="17" customWidth="1"/>
    <col min="127" max="128" width="6.875" customWidth="1"/>
    <col min="129" max="129" width="6.875" style="17" customWidth="1"/>
    <col min="130" max="131" width="6.875" customWidth="1"/>
    <col min="132" max="132" width="6.875" style="17" customWidth="1"/>
    <col min="133" max="137" width="8.625" customWidth="1"/>
    <col min="138" max="138" width="8.625" style="17" customWidth="1"/>
    <col min="139" max="143" width="8.625" customWidth="1"/>
    <col min="144" max="144" width="8.625" style="17" customWidth="1"/>
    <col min="145" max="146" width="10" customWidth="1"/>
    <col min="147" max="147" width="10" style="17" customWidth="1"/>
    <col min="148" max="157" width="7.75" customWidth="1"/>
    <col min="158" max="158" width="7.75" style="17" customWidth="1"/>
    <col min="159" max="160" width="7.625" customWidth="1"/>
    <col min="161" max="161" width="7.625" style="17" customWidth="1"/>
    <col min="162" max="163" width="7.625" customWidth="1"/>
    <col min="164" max="164" width="7.625" style="17" customWidth="1"/>
    <col min="165" max="185" width="7.625" customWidth="1"/>
    <col min="186" max="239" width="7.5" customWidth="1"/>
    <col min="240" max="243" width="10" customWidth="1"/>
    <col min="244" max="260" width="8.5" customWidth="1"/>
    <col min="261" max="272" width="8" customWidth="1"/>
    <col min="273" max="279" width="6.625" customWidth="1"/>
    <col min="280" max="283" width="11.125" customWidth="1"/>
    <col min="284" max="294" width="9" customWidth="1"/>
    <col min="295" max="297" width="9" style="12" customWidth="1"/>
    <col min="298" max="298" width="9" style="797" customWidth="1"/>
    <col min="299" max="301" width="9" style="12" customWidth="1"/>
    <col min="302" max="302" width="9" style="797" customWidth="1"/>
    <col min="303" max="305" width="9" style="12" customWidth="1"/>
    <col min="306" max="306" width="9" style="797" customWidth="1"/>
    <col min="307" max="309" width="9" style="12" customWidth="1"/>
    <col min="310" max="310" width="9" style="797" customWidth="1"/>
    <col min="311" max="315" width="8.625" customWidth="1"/>
    <col min="316" max="316" width="8.625" style="17" customWidth="1"/>
    <col min="317" max="321" width="8.625" customWidth="1"/>
    <col min="322" max="322" width="8.625" style="17" customWidth="1"/>
    <col min="323" max="325" width="10" customWidth="1"/>
    <col min="326" max="326" width="10" style="17" customWidth="1"/>
    <col min="327" max="331" width="9.25" customWidth="1"/>
    <col min="332" max="332" width="9.25" style="17" customWidth="1"/>
    <col min="333" max="336" width="7.375" customWidth="1"/>
    <col min="337" max="337" width="7.375" style="17" customWidth="1"/>
    <col min="338" max="343" width="7.375" customWidth="1"/>
    <col min="344" max="344" width="7.375" style="17" customWidth="1"/>
    <col min="345" max="349" width="8.5" customWidth="1"/>
    <col min="350" max="350" width="8.5" style="17" customWidth="1"/>
    <col min="351" max="353" width="8.5" customWidth="1"/>
    <col min="354" max="354" width="8.5" style="17" customWidth="1"/>
    <col min="355" max="359" width="10" customWidth="1"/>
    <col min="360" max="360" width="10" style="17" customWidth="1"/>
    <col min="361" max="365" width="7.875" customWidth="1"/>
    <col min="366" max="366" width="7.875" style="17" customWidth="1"/>
    <col min="367" max="369" width="10" customWidth="1"/>
    <col min="370" max="370" width="10" style="17" customWidth="1"/>
    <col min="371" max="375" width="9.5" customWidth="1"/>
    <col min="376" max="376" width="9.5" style="17" customWidth="1"/>
    <col min="377" max="381" width="7.875" style="12" customWidth="1"/>
    <col min="382" max="382" width="7.875" style="797" customWidth="1"/>
    <col min="383" max="387" width="7.875" style="12" customWidth="1"/>
    <col min="388" max="388" width="7.875" style="797" customWidth="1"/>
    <col min="389" max="393" width="7.875" style="12" customWidth="1"/>
    <col min="394" max="394" width="7.875" style="797" customWidth="1"/>
    <col min="395" max="405" width="7.25" style="12" customWidth="1"/>
    <col min="406" max="406" width="7.25" style="797" customWidth="1"/>
    <col min="407" max="411" width="9.625" style="12" customWidth="1"/>
    <col min="412" max="412" width="9.625" style="797" customWidth="1"/>
    <col min="413" max="417" width="9.625" style="12" customWidth="1"/>
    <col min="418" max="418" width="9.625" style="797" customWidth="1"/>
    <col min="419" max="422" width="9.875" style="12" customWidth="1"/>
    <col min="423" max="423" width="9.875" style="797" customWidth="1"/>
    <col min="424" max="427" width="9.875" style="12" customWidth="1"/>
    <col min="428" max="428" width="9.875" style="797" customWidth="1"/>
    <col min="429" max="431" width="9.875" style="12" customWidth="1"/>
    <col min="432" max="432" width="9.875" style="797" customWidth="1"/>
    <col min="433" max="435" width="9.875" style="12" customWidth="1"/>
    <col min="436" max="436" width="9.875" style="797" customWidth="1"/>
    <col min="437" max="16384" width="9" style="12"/>
  </cols>
  <sheetData>
    <row r="1" spans="1:436" ht="32.25">
      <c r="A1" s="484" t="s">
        <v>1742</v>
      </c>
      <c r="B1" s="171"/>
      <c r="C1" s="83"/>
      <c r="D1" s="83"/>
      <c r="E1" s="83"/>
      <c r="F1" s="83"/>
      <c r="G1" s="83"/>
      <c r="H1" s="83"/>
      <c r="I1" s="83"/>
      <c r="J1" s="83"/>
      <c r="K1" s="83"/>
      <c r="L1" s="161"/>
      <c r="M1" s="83"/>
      <c r="N1" s="83"/>
      <c r="O1" s="83"/>
      <c r="P1" s="161"/>
      <c r="Q1" s="83"/>
      <c r="R1" s="83"/>
      <c r="S1" s="83"/>
      <c r="T1" s="161"/>
      <c r="U1" s="83"/>
      <c r="V1" s="83"/>
      <c r="W1" s="83"/>
      <c r="X1" s="161"/>
      <c r="Y1" s="83"/>
      <c r="Z1" s="83"/>
      <c r="AA1" s="83"/>
      <c r="AB1" s="83"/>
      <c r="AC1" s="83"/>
      <c r="AD1" s="83"/>
      <c r="AE1" s="83"/>
      <c r="AF1" s="161"/>
      <c r="AG1" s="83"/>
      <c r="AH1" s="83"/>
      <c r="AI1" s="161"/>
      <c r="AJ1" s="83"/>
      <c r="AK1" s="83"/>
      <c r="AL1" s="83"/>
      <c r="AM1" s="83"/>
      <c r="AN1" s="83"/>
      <c r="AO1" s="83"/>
      <c r="AP1" s="161"/>
      <c r="AQ1" s="83"/>
      <c r="AR1" s="83"/>
      <c r="AS1" s="83"/>
      <c r="AT1" s="83"/>
      <c r="AU1" s="83"/>
      <c r="AV1" s="83"/>
      <c r="AW1" s="83"/>
      <c r="AX1" s="83"/>
      <c r="AY1" s="161"/>
      <c r="AZ1" s="83"/>
      <c r="BA1" s="83"/>
      <c r="BB1" s="83"/>
      <c r="BC1" s="83"/>
      <c r="BD1" s="83"/>
      <c r="BE1" s="83"/>
      <c r="BF1" s="83"/>
      <c r="BG1" s="83"/>
      <c r="BH1" s="161"/>
      <c r="BI1" s="83"/>
      <c r="BJ1" s="83"/>
      <c r="BK1" s="83"/>
      <c r="BL1" s="83"/>
      <c r="BM1" s="83"/>
      <c r="BN1" s="161"/>
      <c r="BO1" s="83"/>
      <c r="BP1" s="83"/>
      <c r="BQ1" s="83"/>
      <c r="BR1" s="83"/>
      <c r="BS1" s="83"/>
      <c r="BT1" s="161"/>
      <c r="BU1" s="83"/>
      <c r="BV1" s="83"/>
      <c r="BW1" s="83"/>
      <c r="BX1" s="83"/>
      <c r="BY1" s="83"/>
      <c r="BZ1" s="161"/>
      <c r="CA1" s="83"/>
      <c r="CB1" s="83"/>
      <c r="CC1" s="83"/>
      <c r="CD1" s="83"/>
      <c r="CE1" s="83"/>
      <c r="CF1" s="161"/>
      <c r="CG1" s="83"/>
      <c r="CH1" s="83"/>
      <c r="CI1" s="83"/>
      <c r="CJ1" s="83"/>
      <c r="CK1" s="83"/>
      <c r="CL1" s="161"/>
      <c r="CM1" s="83"/>
      <c r="CN1" s="83"/>
      <c r="CO1" s="83"/>
      <c r="CP1" s="83"/>
      <c r="CQ1" s="83"/>
      <c r="CR1" s="161"/>
      <c r="CS1" s="83"/>
      <c r="CT1" s="83"/>
      <c r="CU1" s="83"/>
      <c r="CV1" s="83"/>
      <c r="CW1" s="83"/>
      <c r="CX1" s="161"/>
      <c r="CY1" s="83"/>
      <c r="CZ1" s="83"/>
      <c r="DA1" s="83"/>
      <c r="DB1" s="83"/>
      <c r="DC1" s="83"/>
      <c r="DD1" s="161"/>
      <c r="DE1" s="83"/>
      <c r="DF1" s="83"/>
      <c r="DG1" s="83"/>
      <c r="DH1" s="83"/>
      <c r="DI1" s="83"/>
      <c r="DJ1" s="161"/>
      <c r="DK1" s="83"/>
      <c r="DL1" s="83"/>
      <c r="DM1" s="83"/>
      <c r="DN1" s="83"/>
      <c r="DO1" s="83"/>
      <c r="DP1" s="161"/>
      <c r="DQ1" s="83"/>
      <c r="DR1" s="83"/>
      <c r="DS1" s="83"/>
      <c r="DT1" s="83"/>
      <c r="DU1" s="83"/>
      <c r="DV1" s="161"/>
      <c r="DW1" s="83"/>
      <c r="DX1" s="83"/>
      <c r="DY1" s="161"/>
      <c r="DZ1" s="83"/>
      <c r="EA1" s="83"/>
      <c r="EB1" s="161"/>
      <c r="EC1" s="83"/>
      <c r="ED1" s="83"/>
      <c r="EE1" s="83"/>
      <c r="EF1" s="83"/>
      <c r="EG1" s="83"/>
      <c r="EH1" s="161"/>
      <c r="EI1" s="83"/>
      <c r="EJ1" s="83"/>
      <c r="EK1" s="83"/>
      <c r="EL1" s="83"/>
      <c r="EM1" s="83"/>
      <c r="EN1" s="161"/>
      <c r="EO1" s="83"/>
      <c r="EP1" s="83"/>
      <c r="EQ1" s="161"/>
      <c r="ER1" s="83"/>
      <c r="ES1" s="83"/>
      <c r="ET1" s="83"/>
      <c r="EU1" s="83"/>
      <c r="EV1" s="83"/>
      <c r="EW1" s="83"/>
      <c r="EX1" s="83"/>
      <c r="EY1" s="83"/>
      <c r="EZ1" s="83"/>
      <c r="FA1" s="83"/>
      <c r="FB1" s="161"/>
      <c r="FC1" s="83"/>
      <c r="FD1" s="83"/>
      <c r="FE1" s="161"/>
      <c r="FF1" s="83"/>
      <c r="FG1" s="83"/>
      <c r="FH1" s="161"/>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3"/>
      <c r="IX1" s="83"/>
      <c r="IY1" s="83"/>
      <c r="IZ1" s="83"/>
      <c r="JA1" s="83"/>
      <c r="JB1" s="83"/>
      <c r="JC1" s="83"/>
      <c r="JD1" s="83"/>
      <c r="JE1" s="83"/>
      <c r="JF1" s="83"/>
      <c r="JG1" s="83"/>
      <c r="JH1" s="83"/>
      <c r="JI1" s="83"/>
      <c r="JJ1" s="83"/>
      <c r="JK1" s="83"/>
      <c r="JL1" s="83"/>
      <c r="JM1" s="83"/>
      <c r="JN1" s="83"/>
      <c r="JO1" s="83"/>
      <c r="JP1" s="83"/>
      <c r="JQ1" s="83"/>
      <c r="JR1" s="83"/>
      <c r="JS1" s="83"/>
      <c r="JT1" s="83"/>
      <c r="JU1" s="83"/>
      <c r="JV1" s="83"/>
      <c r="JW1" s="83"/>
      <c r="JX1" s="83"/>
      <c r="JY1" s="83"/>
      <c r="JZ1" s="83"/>
      <c r="KA1" s="83"/>
      <c r="KB1" s="83"/>
      <c r="KC1" s="83"/>
      <c r="KD1" s="83"/>
      <c r="KE1" s="83"/>
      <c r="KF1" s="83"/>
      <c r="KG1" s="83"/>
      <c r="KH1" s="83"/>
      <c r="KI1" s="83"/>
      <c r="KJ1" s="83"/>
      <c r="KK1" s="83"/>
      <c r="KL1" s="161"/>
      <c r="KM1" s="83"/>
      <c r="KN1" s="83"/>
      <c r="KO1" s="83"/>
      <c r="KP1" s="161"/>
      <c r="KQ1" s="83"/>
      <c r="KR1" s="83"/>
      <c r="KS1" s="83"/>
      <c r="KT1" s="161"/>
      <c r="KU1" s="83"/>
      <c r="KV1" s="83"/>
      <c r="KW1" s="83"/>
      <c r="KX1" s="161"/>
      <c r="KY1" s="83"/>
      <c r="KZ1" s="83"/>
      <c r="LA1" s="83"/>
      <c r="LB1" s="83"/>
      <c r="LC1" s="83"/>
      <c r="LD1" s="161"/>
      <c r="LE1" s="83"/>
      <c r="LF1" s="83"/>
      <c r="LG1" s="83"/>
      <c r="LH1" s="83"/>
      <c r="LI1" s="83"/>
      <c r="LJ1" s="161"/>
      <c r="LK1" s="83"/>
      <c r="LL1" s="83"/>
      <c r="LM1" s="83"/>
      <c r="LN1" s="161"/>
      <c r="LO1" s="83"/>
      <c r="LP1" s="83"/>
      <c r="LQ1" s="83"/>
      <c r="LR1" s="83"/>
      <c r="LS1" s="83"/>
      <c r="LT1" s="161"/>
      <c r="LU1" s="83"/>
      <c r="LV1" s="83"/>
      <c r="LW1" s="83"/>
      <c r="LX1" s="83"/>
      <c r="LY1" s="161"/>
      <c r="LZ1" s="83"/>
      <c r="MA1" s="83"/>
      <c r="MB1" s="83"/>
      <c r="MC1" s="83"/>
      <c r="MD1" s="83"/>
      <c r="ME1" s="83"/>
      <c r="MF1" s="161"/>
      <c r="MG1" s="83"/>
      <c r="MH1" s="83"/>
      <c r="MI1" s="83"/>
      <c r="MJ1" s="83"/>
      <c r="MK1" s="83"/>
      <c r="ML1" s="161"/>
      <c r="MM1" s="83"/>
      <c r="MN1" s="83"/>
      <c r="MO1" s="83"/>
      <c r="MP1" s="161"/>
      <c r="MQ1" s="83"/>
      <c r="MR1" s="83"/>
      <c r="MS1" s="83"/>
      <c r="MT1" s="83"/>
      <c r="MU1" s="83"/>
      <c r="MV1" s="161"/>
      <c r="MW1" s="83"/>
      <c r="MX1" s="83"/>
      <c r="MY1" s="83"/>
      <c r="MZ1" s="83"/>
      <c r="NA1" s="83"/>
      <c r="NB1" s="161"/>
      <c r="NC1" s="83"/>
      <c r="ND1" s="83"/>
      <c r="NE1" s="83"/>
      <c r="NF1" s="161"/>
      <c r="NG1" s="83"/>
      <c r="NH1" s="83"/>
      <c r="NI1" s="83"/>
      <c r="NJ1" s="83"/>
      <c r="NK1" s="83"/>
      <c r="NL1" s="161"/>
      <c r="NM1" s="83"/>
      <c r="NN1" s="83"/>
      <c r="NO1" s="83"/>
      <c r="NP1" s="83"/>
      <c r="NQ1" s="83"/>
      <c r="NR1" s="161"/>
      <c r="NS1" s="83"/>
      <c r="NT1" s="83"/>
      <c r="NU1" s="83"/>
      <c r="NV1" s="83"/>
      <c r="NW1" s="83"/>
      <c r="NX1" s="161"/>
      <c r="NY1" s="83"/>
      <c r="NZ1" s="83"/>
      <c r="OA1" s="83"/>
      <c r="OB1" s="83"/>
      <c r="OC1" s="83"/>
      <c r="OD1" s="161"/>
      <c r="OE1" s="83"/>
      <c r="OF1" s="83"/>
      <c r="OG1" s="83"/>
      <c r="OH1" s="83"/>
      <c r="OI1" s="83"/>
      <c r="OJ1" s="83"/>
      <c r="OK1" s="83"/>
      <c r="OL1" s="83"/>
      <c r="OM1" s="83"/>
      <c r="ON1" s="83"/>
      <c r="OO1" s="83"/>
      <c r="OP1" s="161"/>
      <c r="OQ1" s="83"/>
      <c r="OR1" s="83"/>
      <c r="OS1" s="83"/>
      <c r="OT1" s="83"/>
      <c r="OU1" s="83"/>
      <c r="OV1" s="161"/>
      <c r="OW1" s="83"/>
      <c r="OX1" s="83"/>
      <c r="OY1" s="83"/>
      <c r="OZ1" s="83"/>
      <c r="PA1" s="83"/>
      <c r="PB1" s="161"/>
      <c r="PC1" s="83"/>
      <c r="PD1" s="83"/>
      <c r="PE1" s="83"/>
      <c r="PF1" s="83"/>
      <c r="PG1" s="161"/>
      <c r="PH1" s="83"/>
      <c r="PI1" s="83"/>
      <c r="PJ1" s="83"/>
      <c r="PK1" s="83"/>
      <c r="PL1" s="161"/>
      <c r="PM1" s="83"/>
      <c r="PN1" s="83"/>
      <c r="PO1" s="83"/>
      <c r="PP1" s="161"/>
      <c r="PQ1" s="83"/>
      <c r="PR1" s="83"/>
      <c r="PS1" s="83"/>
      <c r="PT1" s="161"/>
    </row>
    <row r="2" spans="1:436" ht="5.25" customHeight="1" thickBot="1">
      <c r="A2" s="315"/>
      <c r="B2" s="315"/>
      <c r="C2" s="83"/>
      <c r="D2" s="83"/>
      <c r="E2" s="83"/>
      <c r="F2" s="83"/>
      <c r="G2" s="83"/>
      <c r="H2" s="83"/>
      <c r="I2" s="83"/>
      <c r="J2" s="83"/>
      <c r="K2" s="83"/>
      <c r="L2" s="161"/>
      <c r="M2" s="83"/>
      <c r="N2" s="83"/>
      <c r="O2" s="83"/>
      <c r="P2" s="161"/>
      <c r="Q2" s="83"/>
      <c r="R2" s="83"/>
      <c r="S2" s="83"/>
      <c r="T2" s="161"/>
      <c r="U2" s="83"/>
      <c r="V2" s="83"/>
      <c r="W2" s="83"/>
      <c r="X2" s="161"/>
      <c r="Y2" s="83"/>
      <c r="Z2" s="83"/>
      <c r="AA2" s="83"/>
      <c r="AB2" s="83"/>
      <c r="AC2" s="83"/>
      <c r="AD2" s="83"/>
      <c r="AE2" s="83"/>
      <c r="AF2" s="161"/>
      <c r="AG2" s="83"/>
      <c r="AH2" s="83"/>
      <c r="AI2" s="161"/>
      <c r="AJ2" s="83"/>
      <c r="AK2" s="83"/>
      <c r="AL2" s="83"/>
      <c r="AM2" s="83"/>
      <c r="AN2" s="83"/>
      <c r="AO2" s="83"/>
      <c r="AP2" s="161"/>
      <c r="AQ2" s="83"/>
      <c r="AR2" s="83"/>
      <c r="AS2" s="83"/>
      <c r="AT2" s="83"/>
      <c r="AU2" s="83"/>
      <c r="AV2" s="83"/>
      <c r="AW2" s="83"/>
      <c r="AX2" s="83"/>
      <c r="AY2" s="161"/>
      <c r="AZ2" s="83"/>
      <c r="BA2" s="83"/>
      <c r="BB2" s="83"/>
      <c r="BC2" s="83"/>
      <c r="BD2" s="83"/>
      <c r="BE2" s="83"/>
      <c r="BF2" s="83"/>
      <c r="BG2" s="83"/>
      <c r="BH2" s="161"/>
      <c r="BI2" s="83"/>
      <c r="BJ2" s="83"/>
      <c r="BK2" s="83"/>
      <c r="BL2" s="83"/>
      <c r="BM2" s="83"/>
      <c r="BN2" s="161"/>
      <c r="BO2" s="83"/>
      <c r="BP2" s="83"/>
      <c r="BQ2" s="83"/>
      <c r="BR2" s="83"/>
      <c r="BS2" s="83"/>
      <c r="BT2" s="161"/>
      <c r="BU2" s="83"/>
      <c r="BV2" s="83"/>
      <c r="BW2" s="83"/>
      <c r="BX2" s="83"/>
      <c r="BY2" s="83"/>
      <c r="BZ2" s="161"/>
      <c r="CA2" s="83"/>
      <c r="CB2" s="83"/>
      <c r="CC2" s="83"/>
      <c r="CD2" s="83"/>
      <c r="CE2" s="83"/>
      <c r="CF2" s="161"/>
      <c r="CG2" s="83"/>
      <c r="CH2" s="83"/>
      <c r="CI2" s="83"/>
      <c r="CJ2" s="83"/>
      <c r="CK2" s="83"/>
      <c r="CL2" s="161"/>
      <c r="CM2" s="83"/>
      <c r="CN2" s="83"/>
      <c r="CO2" s="83"/>
      <c r="CP2" s="83"/>
      <c r="CQ2" s="83"/>
      <c r="CR2" s="161"/>
      <c r="CS2" s="83"/>
      <c r="CT2" s="83"/>
      <c r="CU2" s="83"/>
      <c r="CV2" s="83"/>
      <c r="CW2" s="83"/>
      <c r="CX2" s="161"/>
      <c r="CY2" s="83"/>
      <c r="CZ2" s="83"/>
      <c r="DA2" s="83"/>
      <c r="DB2" s="83"/>
      <c r="DC2" s="83"/>
      <c r="DD2" s="161"/>
      <c r="DE2" s="83"/>
      <c r="DF2" s="83"/>
      <c r="DG2" s="83"/>
      <c r="DH2" s="83"/>
      <c r="DI2" s="83"/>
      <c r="DJ2" s="161"/>
      <c r="DK2" s="83"/>
      <c r="DL2" s="83"/>
      <c r="DM2" s="83"/>
      <c r="DN2" s="83"/>
      <c r="DO2" s="83"/>
      <c r="DP2" s="161"/>
      <c r="DQ2" s="83"/>
      <c r="DR2" s="83"/>
      <c r="DS2" s="83"/>
      <c r="DT2" s="83"/>
      <c r="DU2" s="83"/>
      <c r="DV2" s="161"/>
      <c r="DW2" s="83"/>
      <c r="DX2" s="83"/>
      <c r="DY2" s="161"/>
      <c r="DZ2" s="83"/>
      <c r="EA2" s="83"/>
      <c r="EB2" s="161"/>
      <c r="EC2" s="83"/>
      <c r="ED2" s="83"/>
      <c r="EE2" s="83"/>
      <c r="EF2" s="83"/>
      <c r="EG2" s="83"/>
      <c r="EH2" s="161"/>
      <c r="EI2" s="83"/>
      <c r="EJ2" s="83"/>
      <c r="EK2" s="83"/>
      <c r="EL2" s="83"/>
      <c r="EM2" s="83"/>
      <c r="EN2" s="161"/>
      <c r="EO2" s="83"/>
      <c r="EP2" s="83"/>
      <c r="EQ2" s="161"/>
      <c r="ER2" s="83"/>
      <c r="ES2" s="83"/>
      <c r="ET2" s="83"/>
      <c r="EU2" s="83"/>
      <c r="EV2" s="83"/>
      <c r="EW2" s="83"/>
      <c r="EX2" s="83"/>
      <c r="EY2" s="83"/>
      <c r="EZ2" s="83"/>
      <c r="FA2" s="83"/>
      <c r="FB2" s="161"/>
      <c r="FC2" s="83"/>
      <c r="FD2" s="83"/>
      <c r="FE2" s="161"/>
      <c r="FF2" s="83"/>
      <c r="FG2" s="83"/>
      <c r="FH2" s="161"/>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c r="IX2" s="83"/>
      <c r="IY2" s="83"/>
      <c r="IZ2" s="83"/>
      <c r="JA2" s="83"/>
      <c r="JB2" s="83"/>
      <c r="JC2" s="83"/>
      <c r="JD2" s="83"/>
      <c r="JE2" s="83"/>
      <c r="JF2" s="83"/>
      <c r="JG2" s="83"/>
      <c r="JH2" s="83"/>
      <c r="JI2" s="83"/>
      <c r="JJ2" s="83"/>
      <c r="JK2" s="83"/>
      <c r="JL2" s="83"/>
      <c r="JM2" s="83"/>
      <c r="JN2" s="83"/>
      <c r="JO2" s="83"/>
      <c r="JP2" s="83"/>
      <c r="JQ2" s="83"/>
      <c r="JR2" s="83"/>
      <c r="JS2" s="83"/>
      <c r="JT2" s="83"/>
      <c r="JU2" s="83"/>
      <c r="JV2" s="83"/>
      <c r="JW2" s="83"/>
      <c r="JX2" s="83"/>
      <c r="JY2" s="83"/>
      <c r="JZ2" s="83"/>
      <c r="KA2" s="83"/>
      <c r="KB2" s="83"/>
      <c r="KC2" s="83"/>
      <c r="KD2" s="83"/>
      <c r="KE2" s="83"/>
      <c r="KF2" s="83"/>
      <c r="KG2" s="83"/>
      <c r="KH2" s="83"/>
      <c r="KI2" s="83"/>
      <c r="KJ2" s="83"/>
      <c r="KK2" s="83"/>
      <c r="KL2" s="161"/>
      <c r="KM2" s="83"/>
      <c r="KN2" s="83"/>
      <c r="KO2" s="83"/>
      <c r="KP2" s="161"/>
      <c r="KQ2" s="83"/>
      <c r="KR2" s="83"/>
      <c r="KS2" s="83"/>
      <c r="KT2" s="161"/>
      <c r="KU2" s="83"/>
      <c r="KV2" s="83"/>
      <c r="KW2" s="83"/>
      <c r="KX2" s="161"/>
      <c r="KY2" s="83"/>
      <c r="KZ2" s="83"/>
      <c r="LA2" s="83"/>
      <c r="LB2" s="83"/>
      <c r="LC2" s="83"/>
      <c r="LD2" s="161"/>
      <c r="LE2" s="83"/>
      <c r="LF2" s="83"/>
      <c r="LG2" s="83"/>
      <c r="LH2" s="83"/>
      <c r="LI2" s="83"/>
      <c r="LJ2" s="161"/>
      <c r="LK2" s="83"/>
      <c r="LL2" s="83"/>
      <c r="LM2" s="83"/>
      <c r="LN2" s="161"/>
      <c r="LO2" s="83"/>
      <c r="LP2" s="83"/>
      <c r="LQ2" s="83"/>
      <c r="LR2" s="83"/>
      <c r="LS2" s="83"/>
      <c r="LT2" s="161"/>
      <c r="LU2" s="83"/>
      <c r="LV2" s="83"/>
      <c r="LW2" s="83"/>
      <c r="LX2" s="83"/>
      <c r="LY2" s="161"/>
      <c r="LZ2" s="83"/>
      <c r="MA2" s="83"/>
      <c r="MB2" s="83"/>
      <c r="MC2" s="83"/>
      <c r="MD2" s="83"/>
      <c r="ME2" s="83"/>
      <c r="MF2" s="161"/>
      <c r="MG2" s="83"/>
      <c r="MH2" s="83"/>
      <c r="MI2" s="83"/>
      <c r="MJ2" s="83"/>
      <c r="MK2" s="83"/>
      <c r="ML2" s="161"/>
      <c r="MM2" s="83"/>
      <c r="MN2" s="83"/>
      <c r="MO2" s="83"/>
      <c r="MP2" s="161"/>
      <c r="MQ2" s="83"/>
      <c r="MR2" s="83"/>
      <c r="MS2" s="83"/>
      <c r="MT2" s="83"/>
      <c r="MU2" s="83"/>
      <c r="MV2" s="161"/>
      <c r="MW2" s="83"/>
      <c r="MX2" s="342"/>
      <c r="MY2" s="83"/>
      <c r="MZ2" s="83"/>
      <c r="NA2" s="83"/>
      <c r="NB2" s="161"/>
      <c r="NC2" s="83"/>
      <c r="ND2" s="83"/>
      <c r="NE2" s="83"/>
      <c r="NF2" s="161"/>
      <c r="NG2" s="83"/>
      <c r="NH2" s="83"/>
      <c r="NI2" s="83"/>
      <c r="NJ2" s="83"/>
      <c r="NK2" s="83"/>
      <c r="NL2" s="161"/>
      <c r="NM2" s="83"/>
      <c r="NN2" s="83"/>
      <c r="NO2" s="83"/>
      <c r="NP2" s="83"/>
      <c r="NQ2" s="83"/>
      <c r="NR2" s="161"/>
      <c r="NS2" s="83"/>
      <c r="NT2" s="83"/>
      <c r="NU2" s="83"/>
      <c r="NV2" s="83"/>
      <c r="NW2" s="83"/>
      <c r="NX2" s="161"/>
      <c r="NY2" s="83"/>
      <c r="NZ2" s="83"/>
      <c r="OA2" s="83"/>
      <c r="OB2" s="83"/>
      <c r="OC2" s="83"/>
      <c r="OD2" s="161"/>
      <c r="OE2" s="83"/>
      <c r="OF2" s="83"/>
      <c r="OG2" s="83"/>
      <c r="OH2" s="83"/>
      <c r="OI2" s="83"/>
      <c r="OJ2" s="83"/>
      <c r="OK2" s="83"/>
      <c r="OL2" s="83"/>
      <c r="OM2" s="83"/>
      <c r="ON2" s="83"/>
      <c r="OO2" s="83"/>
      <c r="OP2" s="161"/>
      <c r="OQ2" s="83"/>
      <c r="OR2" s="83"/>
      <c r="OS2" s="83"/>
      <c r="OT2" s="83"/>
      <c r="OU2" s="83"/>
      <c r="OV2" s="161"/>
      <c r="OW2" s="83"/>
      <c r="OX2" s="83"/>
      <c r="OY2" s="83"/>
      <c r="OZ2" s="83"/>
      <c r="PA2" s="83"/>
      <c r="PB2" s="161"/>
      <c r="PC2" s="83"/>
      <c r="PD2" s="83"/>
      <c r="PE2" s="83"/>
      <c r="PF2" s="83"/>
      <c r="PG2" s="161"/>
      <c r="PH2" s="83"/>
      <c r="PI2" s="83"/>
      <c r="PJ2" s="83"/>
      <c r="PK2" s="83"/>
      <c r="PL2" s="161"/>
      <c r="PM2" s="83"/>
      <c r="PN2" s="83"/>
      <c r="PO2" s="83"/>
      <c r="PP2" s="161"/>
      <c r="PQ2" s="83"/>
      <c r="PR2" s="83"/>
      <c r="PS2" s="83"/>
      <c r="PT2" s="161"/>
    </row>
    <row r="3" spans="1:436" s="343" customFormat="1" ht="24.75" customHeight="1">
      <c r="A3" s="1500" t="s">
        <v>816</v>
      </c>
      <c r="B3" s="1501"/>
      <c r="C3" s="1502"/>
      <c r="D3" s="1498" t="s">
        <v>820</v>
      </c>
      <c r="E3" s="1494" t="s">
        <v>821</v>
      </c>
      <c r="F3" s="1494"/>
      <c r="G3" s="1494"/>
      <c r="H3" s="1494"/>
      <c r="I3" s="1494"/>
      <c r="J3" s="1494"/>
      <c r="K3" s="1494"/>
      <c r="L3" s="1495"/>
      <c r="M3" s="740" t="s">
        <v>1530</v>
      </c>
      <c r="N3" s="741" t="s">
        <v>823</v>
      </c>
      <c r="O3" s="741"/>
      <c r="P3" s="787"/>
      <c r="Q3" s="741"/>
      <c r="R3" s="741"/>
      <c r="S3" s="741"/>
      <c r="T3" s="787"/>
      <c r="U3" s="741"/>
      <c r="V3" s="741"/>
      <c r="W3" s="741"/>
      <c r="X3" s="792"/>
      <c r="Y3" s="1498" t="s">
        <v>1531</v>
      </c>
      <c r="Z3" s="1494" t="s">
        <v>825</v>
      </c>
      <c r="AA3" s="1494"/>
      <c r="AB3" s="1494"/>
      <c r="AC3" s="1494"/>
      <c r="AD3" s="1494"/>
      <c r="AE3" s="1494"/>
      <c r="AF3" s="1495"/>
      <c r="AG3" s="1498" t="s">
        <v>1532</v>
      </c>
      <c r="AH3" s="1494" t="s">
        <v>598</v>
      </c>
      <c r="AI3" s="1495"/>
      <c r="AJ3" s="1498" t="s">
        <v>1533</v>
      </c>
      <c r="AK3" s="1494" t="s">
        <v>828</v>
      </c>
      <c r="AL3" s="1494"/>
      <c r="AM3" s="1494"/>
      <c r="AN3" s="1494"/>
      <c r="AO3" s="1494"/>
      <c r="AP3" s="1495"/>
      <c r="AQ3" s="1498" t="s">
        <v>1534</v>
      </c>
      <c r="AR3" s="1494" t="s">
        <v>97</v>
      </c>
      <c r="AS3" s="1494"/>
      <c r="AT3" s="1494"/>
      <c r="AU3" s="1494"/>
      <c r="AV3" s="1494"/>
      <c r="AW3" s="1494"/>
      <c r="AX3" s="1494"/>
      <c r="AY3" s="1495"/>
      <c r="AZ3" s="1498" t="s">
        <v>1535</v>
      </c>
      <c r="BA3" s="1494" t="s">
        <v>831</v>
      </c>
      <c r="BB3" s="1494"/>
      <c r="BC3" s="1494"/>
      <c r="BD3" s="1494"/>
      <c r="BE3" s="1494"/>
      <c r="BF3" s="1494"/>
      <c r="BG3" s="1494"/>
      <c r="BH3" s="1495"/>
      <c r="BI3" s="814" t="s">
        <v>1536</v>
      </c>
      <c r="BJ3" s="825" t="s">
        <v>1537</v>
      </c>
      <c r="BK3" s="825"/>
      <c r="BL3" s="825"/>
      <c r="BM3" s="825"/>
      <c r="BN3" s="784"/>
      <c r="BO3" s="825"/>
      <c r="BP3" s="825"/>
      <c r="BQ3" s="825"/>
      <c r="BR3" s="825"/>
      <c r="BS3" s="825"/>
      <c r="BT3" s="784"/>
      <c r="BU3" s="825"/>
      <c r="BV3" s="825"/>
      <c r="BW3" s="825"/>
      <c r="BX3" s="825"/>
      <c r="BY3" s="825"/>
      <c r="BZ3" s="784"/>
      <c r="CA3" s="825"/>
      <c r="CB3" s="825"/>
      <c r="CC3" s="825"/>
      <c r="CD3" s="825"/>
      <c r="CE3" s="825"/>
      <c r="CF3" s="784"/>
      <c r="CG3" s="825"/>
      <c r="CH3" s="825"/>
      <c r="CI3" s="825"/>
      <c r="CJ3" s="825"/>
      <c r="CK3" s="825"/>
      <c r="CL3" s="784"/>
      <c r="CM3" s="825"/>
      <c r="CN3" s="825"/>
      <c r="CO3" s="825"/>
      <c r="CP3" s="825"/>
      <c r="CQ3" s="825"/>
      <c r="CR3" s="784"/>
      <c r="CS3" s="825"/>
      <c r="CT3" s="825"/>
      <c r="CU3" s="825"/>
      <c r="CV3" s="825"/>
      <c r="CW3" s="825"/>
      <c r="CX3" s="784"/>
      <c r="CY3" s="825"/>
      <c r="CZ3" s="825"/>
      <c r="DA3" s="825"/>
      <c r="DB3" s="825"/>
      <c r="DC3" s="825"/>
      <c r="DD3" s="784"/>
      <c r="DE3" s="825"/>
      <c r="DF3" s="825"/>
      <c r="DG3" s="825"/>
      <c r="DH3" s="825"/>
      <c r="DI3" s="825"/>
      <c r="DJ3" s="784"/>
      <c r="DK3" s="825"/>
      <c r="DL3" s="825"/>
      <c r="DM3" s="825"/>
      <c r="DN3" s="825"/>
      <c r="DO3" s="825"/>
      <c r="DP3" s="795"/>
      <c r="DQ3" s="1227" t="s">
        <v>834</v>
      </c>
      <c r="DR3" s="1475" t="s">
        <v>835</v>
      </c>
      <c r="DS3" s="1475"/>
      <c r="DT3" s="1475"/>
      <c r="DU3" s="1475"/>
      <c r="DV3" s="1507"/>
      <c r="DW3" s="814" t="s">
        <v>1538</v>
      </c>
      <c r="DX3" s="1510" t="s">
        <v>837</v>
      </c>
      <c r="DY3" s="1510"/>
      <c r="DZ3" s="1510"/>
      <c r="EA3" s="1510"/>
      <c r="EB3" s="1511"/>
      <c r="EC3" s="1227" t="s">
        <v>838</v>
      </c>
      <c r="ED3" s="1475" t="s">
        <v>839</v>
      </c>
      <c r="EE3" s="1475"/>
      <c r="EF3" s="1475"/>
      <c r="EG3" s="1475"/>
      <c r="EH3" s="1507"/>
      <c r="EI3" s="1227" t="s">
        <v>840</v>
      </c>
      <c r="EJ3" s="1475" t="s">
        <v>841</v>
      </c>
      <c r="EK3" s="1475"/>
      <c r="EL3" s="1475"/>
      <c r="EM3" s="1475"/>
      <c r="EN3" s="1507"/>
      <c r="EO3" s="1227" t="s">
        <v>842</v>
      </c>
      <c r="EP3" s="1475" t="s">
        <v>1539</v>
      </c>
      <c r="EQ3" s="1507"/>
      <c r="ER3" s="1227" t="s">
        <v>1540</v>
      </c>
      <c r="ES3" s="1475" t="s">
        <v>845</v>
      </c>
      <c r="ET3" s="1475"/>
      <c r="EU3" s="1475"/>
      <c r="EV3" s="1475"/>
      <c r="EW3" s="1475"/>
      <c r="EX3" s="1475"/>
      <c r="EY3" s="1475"/>
      <c r="EZ3" s="1475"/>
      <c r="FA3" s="1475"/>
      <c r="FB3" s="1507"/>
      <c r="FC3" s="814" t="s">
        <v>1541</v>
      </c>
      <c r="FD3" s="825" t="s">
        <v>847</v>
      </c>
      <c r="FE3" s="784"/>
      <c r="FF3" s="825"/>
      <c r="FG3" s="825"/>
      <c r="FH3" s="784"/>
      <c r="FI3" s="825"/>
      <c r="FJ3" s="825"/>
      <c r="FK3" s="825"/>
      <c r="FL3" s="825"/>
      <c r="FM3" s="825"/>
      <c r="FN3" s="825"/>
      <c r="FO3" s="825"/>
      <c r="FP3" s="825"/>
      <c r="FQ3" s="825"/>
      <c r="FR3" s="825"/>
      <c r="FS3" s="825"/>
      <c r="FT3" s="825"/>
      <c r="FU3" s="825"/>
      <c r="FV3" s="825"/>
      <c r="FW3" s="825"/>
      <c r="FX3" s="825"/>
      <c r="FY3" s="825"/>
      <c r="FZ3" s="825"/>
      <c r="GA3" s="825"/>
      <c r="GB3" s="825"/>
      <c r="GC3" s="826"/>
      <c r="GD3" s="814" t="s">
        <v>1542</v>
      </c>
      <c r="GE3" s="731" t="s">
        <v>849</v>
      </c>
      <c r="GF3" s="825"/>
      <c r="GG3" s="825"/>
      <c r="GH3" s="825"/>
      <c r="GI3" s="825"/>
      <c r="GJ3" s="825"/>
      <c r="GK3" s="825"/>
      <c r="GL3" s="825"/>
      <c r="GM3" s="825"/>
      <c r="GN3" s="825"/>
      <c r="GO3" s="825"/>
      <c r="GP3" s="825"/>
      <c r="GQ3" s="825"/>
      <c r="GR3" s="825"/>
      <c r="GS3" s="825"/>
      <c r="GT3" s="825"/>
      <c r="GU3" s="825"/>
      <c r="GV3" s="825"/>
      <c r="GW3" s="825"/>
      <c r="GX3" s="825"/>
      <c r="GY3" s="825"/>
      <c r="GZ3" s="825"/>
      <c r="HA3" s="825"/>
      <c r="HB3" s="825"/>
      <c r="HC3" s="825"/>
      <c r="HD3" s="826"/>
      <c r="HE3" s="814" t="s">
        <v>1543</v>
      </c>
      <c r="HF3" s="825" t="s">
        <v>851</v>
      </c>
      <c r="HG3" s="825"/>
      <c r="HH3" s="825"/>
      <c r="HI3" s="825"/>
      <c r="HJ3" s="825"/>
      <c r="HK3" s="825"/>
      <c r="HL3" s="825"/>
      <c r="HM3" s="825"/>
      <c r="HN3" s="825"/>
      <c r="HO3" s="825"/>
      <c r="HP3" s="825"/>
      <c r="HQ3" s="825"/>
      <c r="HR3" s="825"/>
      <c r="HS3" s="825"/>
      <c r="HT3" s="825"/>
      <c r="HU3" s="825"/>
      <c r="HV3" s="825"/>
      <c r="HW3" s="825"/>
      <c r="HX3" s="825"/>
      <c r="HY3" s="825"/>
      <c r="HZ3" s="825"/>
      <c r="IA3" s="825"/>
      <c r="IB3" s="825"/>
      <c r="IC3" s="825"/>
      <c r="ID3" s="825"/>
      <c r="IE3" s="826"/>
      <c r="IF3" s="1215" t="s">
        <v>1544</v>
      </c>
      <c r="IG3" s="1475" t="s">
        <v>853</v>
      </c>
      <c r="IH3" s="1475"/>
      <c r="II3" s="1507"/>
      <c r="IJ3" s="1215" t="s">
        <v>1545</v>
      </c>
      <c r="IK3" s="1475" t="s">
        <v>1546</v>
      </c>
      <c r="IL3" s="1475"/>
      <c r="IM3" s="1475"/>
      <c r="IN3" s="1475"/>
      <c r="IO3" s="1507"/>
      <c r="IP3" s="1215" t="s">
        <v>1547</v>
      </c>
      <c r="IQ3" s="1475" t="s">
        <v>857</v>
      </c>
      <c r="IR3" s="1475"/>
      <c r="IS3" s="1475"/>
      <c r="IT3" s="1507"/>
      <c r="IU3" s="1215" t="s">
        <v>1548</v>
      </c>
      <c r="IV3" s="1475" t="s">
        <v>1549</v>
      </c>
      <c r="IW3" s="1475"/>
      <c r="IX3" s="1475"/>
      <c r="IY3" s="1475"/>
      <c r="IZ3" s="1507"/>
      <c r="JA3" s="1215" t="s">
        <v>1550</v>
      </c>
      <c r="JB3" s="1475" t="s">
        <v>1551</v>
      </c>
      <c r="JC3" s="1475"/>
      <c r="JD3" s="1475"/>
      <c r="JE3" s="1475"/>
      <c r="JF3" s="1507"/>
      <c r="JG3" s="1215" t="s">
        <v>1552</v>
      </c>
      <c r="JH3" s="1475" t="s">
        <v>1553</v>
      </c>
      <c r="JI3" s="1475"/>
      <c r="JJ3" s="1475"/>
      <c r="JK3" s="1475"/>
      <c r="JL3" s="1507"/>
      <c r="JM3" s="1215" t="s">
        <v>1554</v>
      </c>
      <c r="JN3" s="1475" t="s">
        <v>865</v>
      </c>
      <c r="JO3" s="1475"/>
      <c r="JP3" s="1475"/>
      <c r="JQ3" s="1475"/>
      <c r="JR3" s="1475"/>
      <c r="JS3" s="1507"/>
      <c r="JT3" s="1215" t="s">
        <v>1555</v>
      </c>
      <c r="JU3" s="1475" t="s">
        <v>867</v>
      </c>
      <c r="JV3" s="1461"/>
      <c r="JW3" s="1462"/>
      <c r="JX3" s="1215" t="s">
        <v>1556</v>
      </c>
      <c r="JY3" s="1475" t="s">
        <v>1557</v>
      </c>
      <c r="JZ3" s="1475"/>
      <c r="KA3" s="1475"/>
      <c r="KB3" s="1475"/>
      <c r="KC3" s="1507"/>
      <c r="KD3" s="1215" t="s">
        <v>1558</v>
      </c>
      <c r="KE3" s="1475" t="s">
        <v>1559</v>
      </c>
      <c r="KF3" s="1475"/>
      <c r="KG3" s="1475"/>
      <c r="KH3" s="1507"/>
      <c r="KI3" s="814" t="s">
        <v>872</v>
      </c>
      <c r="KJ3" s="825" t="s">
        <v>1560</v>
      </c>
      <c r="KK3" s="825"/>
      <c r="KL3" s="784"/>
      <c r="KM3" s="825"/>
      <c r="KN3" s="825"/>
      <c r="KO3" s="825"/>
      <c r="KP3" s="784"/>
      <c r="KQ3" s="825"/>
      <c r="KR3" s="825"/>
      <c r="KS3" s="825"/>
      <c r="KT3" s="784"/>
      <c r="KU3" s="825"/>
      <c r="KV3" s="825"/>
      <c r="KW3" s="825"/>
      <c r="KX3" s="795"/>
      <c r="KY3" s="1215" t="s">
        <v>1561</v>
      </c>
      <c r="KZ3" s="1475" t="s">
        <v>875</v>
      </c>
      <c r="LA3" s="1475"/>
      <c r="LB3" s="1475"/>
      <c r="LC3" s="1475"/>
      <c r="LD3" s="1507"/>
      <c r="LE3" s="1215" t="s">
        <v>1562</v>
      </c>
      <c r="LF3" s="1475" t="s">
        <v>1563</v>
      </c>
      <c r="LG3" s="1475"/>
      <c r="LH3" s="1475"/>
      <c r="LI3" s="1475"/>
      <c r="LJ3" s="1507"/>
      <c r="LK3" s="1215" t="s">
        <v>1564</v>
      </c>
      <c r="LL3" s="1475" t="s">
        <v>879</v>
      </c>
      <c r="LM3" s="1475"/>
      <c r="LN3" s="1507"/>
      <c r="LO3" s="1215" t="s">
        <v>1565</v>
      </c>
      <c r="LP3" s="1475" t="s">
        <v>1566</v>
      </c>
      <c r="LQ3" s="1475"/>
      <c r="LR3" s="1475"/>
      <c r="LS3" s="1475"/>
      <c r="LT3" s="1507"/>
      <c r="LU3" s="1215" t="s">
        <v>1567</v>
      </c>
      <c r="LV3" s="1475" t="s">
        <v>883</v>
      </c>
      <c r="LW3" s="1475"/>
      <c r="LX3" s="1475"/>
      <c r="LY3" s="1507"/>
      <c r="LZ3" s="1215" t="s">
        <v>1568</v>
      </c>
      <c r="MA3" s="1475" t="s">
        <v>885</v>
      </c>
      <c r="MB3" s="1475"/>
      <c r="MC3" s="1475"/>
      <c r="MD3" s="1475"/>
      <c r="ME3" s="1475"/>
      <c r="MF3" s="1507"/>
      <c r="MG3" s="1215" t="s">
        <v>1569</v>
      </c>
      <c r="MH3" s="1475" t="s">
        <v>1570</v>
      </c>
      <c r="MI3" s="1475"/>
      <c r="MJ3" s="1475"/>
      <c r="MK3" s="1475"/>
      <c r="ML3" s="1507"/>
      <c r="MM3" s="1215" t="s">
        <v>1571</v>
      </c>
      <c r="MN3" s="1475" t="s">
        <v>889</v>
      </c>
      <c r="MO3" s="1475"/>
      <c r="MP3" s="1507"/>
      <c r="MQ3" s="1215" t="s">
        <v>1572</v>
      </c>
      <c r="MR3" s="1475" t="s">
        <v>891</v>
      </c>
      <c r="MS3" s="1475"/>
      <c r="MT3" s="1475"/>
      <c r="MU3" s="1475"/>
      <c r="MV3" s="1507"/>
      <c r="MW3" s="1215" t="s">
        <v>1573</v>
      </c>
      <c r="MX3" s="1517" t="s">
        <v>1574</v>
      </c>
      <c r="MY3" s="1517"/>
      <c r="MZ3" s="1517"/>
      <c r="NA3" s="1517"/>
      <c r="NB3" s="1518"/>
      <c r="NC3" s="1215" t="s">
        <v>1575</v>
      </c>
      <c r="ND3" s="1475" t="s">
        <v>1576</v>
      </c>
      <c r="NE3" s="1475"/>
      <c r="NF3" s="1507"/>
      <c r="NG3" s="1215" t="s">
        <v>1577</v>
      </c>
      <c r="NH3" s="1475" t="s">
        <v>1578</v>
      </c>
      <c r="NI3" s="1475"/>
      <c r="NJ3" s="1475"/>
      <c r="NK3" s="1475"/>
      <c r="NL3" s="1507"/>
      <c r="NM3" s="814" t="s">
        <v>1579</v>
      </c>
      <c r="NN3" s="1523" t="s">
        <v>1580</v>
      </c>
      <c r="NO3" s="1524"/>
      <c r="NP3" s="1524"/>
      <c r="NQ3" s="1524"/>
      <c r="NR3" s="1524"/>
      <c r="NS3" s="1524"/>
      <c r="NT3" s="1524"/>
      <c r="NU3" s="1524"/>
      <c r="NV3" s="1524"/>
      <c r="NW3" s="1524"/>
      <c r="NX3" s="1524"/>
      <c r="NY3" s="1524"/>
      <c r="NZ3" s="1524"/>
      <c r="OA3" s="1524"/>
      <c r="OB3" s="1524"/>
      <c r="OC3" s="1524"/>
      <c r="OD3" s="1525"/>
      <c r="OE3" s="1215" t="s">
        <v>1581</v>
      </c>
      <c r="OF3" s="1475" t="s">
        <v>1582</v>
      </c>
      <c r="OG3" s="1475"/>
      <c r="OH3" s="1475"/>
      <c r="OI3" s="1475"/>
      <c r="OJ3" s="1475"/>
      <c r="OK3" s="1475"/>
      <c r="OL3" s="1475"/>
      <c r="OM3" s="1475"/>
      <c r="ON3" s="1475"/>
      <c r="OO3" s="1475"/>
      <c r="OP3" s="1507"/>
      <c r="OQ3" s="1215" t="s">
        <v>1583</v>
      </c>
      <c r="OR3" s="1475" t="s">
        <v>1584</v>
      </c>
      <c r="OS3" s="1475"/>
      <c r="OT3" s="1475"/>
      <c r="OU3" s="1475"/>
      <c r="OV3" s="1507"/>
      <c r="OW3" s="1215" t="s">
        <v>1585</v>
      </c>
      <c r="OX3" s="1475" t="s">
        <v>1586</v>
      </c>
      <c r="OY3" s="1475"/>
      <c r="OZ3" s="1475"/>
      <c r="PA3" s="1475"/>
      <c r="PB3" s="1507"/>
      <c r="PC3" s="1215" t="s">
        <v>1587</v>
      </c>
      <c r="PD3" s="1475" t="s">
        <v>1588</v>
      </c>
      <c r="PE3" s="1475"/>
      <c r="PF3" s="1475"/>
      <c r="PG3" s="1507"/>
      <c r="PH3" s="1215" t="s">
        <v>1589</v>
      </c>
      <c r="PI3" s="1475" t="s">
        <v>1590</v>
      </c>
      <c r="PJ3" s="1475"/>
      <c r="PK3" s="1475"/>
      <c r="PL3" s="1507"/>
      <c r="PM3" s="1215" t="s">
        <v>1591</v>
      </c>
      <c r="PN3" s="1475" t="s">
        <v>1592</v>
      </c>
      <c r="PO3" s="1475"/>
      <c r="PP3" s="1507"/>
      <c r="PQ3" s="1215" t="s">
        <v>902</v>
      </c>
      <c r="PR3" s="1475" t="s">
        <v>1593</v>
      </c>
      <c r="PS3" s="1475"/>
      <c r="PT3" s="1476"/>
    </row>
    <row r="4" spans="1:436" s="354" customFormat="1" ht="104.25" customHeight="1">
      <c r="A4" s="1503"/>
      <c r="B4" s="1504"/>
      <c r="C4" s="1505"/>
      <c r="D4" s="1499"/>
      <c r="E4" s="1496"/>
      <c r="F4" s="1496"/>
      <c r="G4" s="1496"/>
      <c r="H4" s="1496"/>
      <c r="I4" s="1496"/>
      <c r="J4" s="1496"/>
      <c r="K4" s="1496"/>
      <c r="L4" s="1497"/>
      <c r="M4" s="742" t="s">
        <v>1594</v>
      </c>
      <c r="N4" s="820" t="s">
        <v>382</v>
      </c>
      <c r="O4" s="820"/>
      <c r="P4" s="788"/>
      <c r="Q4" s="742" t="s">
        <v>1595</v>
      </c>
      <c r="R4" s="820" t="s">
        <v>786</v>
      </c>
      <c r="S4" s="820"/>
      <c r="T4" s="788"/>
      <c r="U4" s="742" t="s">
        <v>1596</v>
      </c>
      <c r="V4" s="820" t="s">
        <v>906</v>
      </c>
      <c r="W4" s="820"/>
      <c r="X4" s="788"/>
      <c r="Y4" s="1499"/>
      <c r="Z4" s="1496"/>
      <c r="AA4" s="1496"/>
      <c r="AB4" s="1496"/>
      <c r="AC4" s="1496"/>
      <c r="AD4" s="1496"/>
      <c r="AE4" s="1496"/>
      <c r="AF4" s="1497"/>
      <c r="AG4" s="1499"/>
      <c r="AH4" s="1496"/>
      <c r="AI4" s="1497"/>
      <c r="AJ4" s="1499"/>
      <c r="AK4" s="1496"/>
      <c r="AL4" s="1496"/>
      <c r="AM4" s="1496"/>
      <c r="AN4" s="1496"/>
      <c r="AO4" s="1496"/>
      <c r="AP4" s="1497"/>
      <c r="AQ4" s="1499"/>
      <c r="AR4" s="1496"/>
      <c r="AS4" s="1496"/>
      <c r="AT4" s="1496"/>
      <c r="AU4" s="1496"/>
      <c r="AV4" s="1496"/>
      <c r="AW4" s="1496"/>
      <c r="AX4" s="1496"/>
      <c r="AY4" s="1497"/>
      <c r="AZ4" s="1499"/>
      <c r="BA4" s="1496"/>
      <c r="BB4" s="1496"/>
      <c r="BC4" s="1496"/>
      <c r="BD4" s="1496"/>
      <c r="BE4" s="1496"/>
      <c r="BF4" s="1496"/>
      <c r="BG4" s="1496"/>
      <c r="BH4" s="1497"/>
      <c r="BI4" s="346" t="s">
        <v>1597</v>
      </c>
      <c r="BJ4" s="1522" t="s">
        <v>1598</v>
      </c>
      <c r="BK4" s="1522"/>
      <c r="BL4" s="1522"/>
      <c r="BM4" s="1522"/>
      <c r="BN4" s="1342"/>
      <c r="BO4" s="828" t="s">
        <v>1599</v>
      </c>
      <c r="BP4" s="1512" t="s">
        <v>1600</v>
      </c>
      <c r="BQ4" s="1512"/>
      <c r="BR4" s="1512"/>
      <c r="BS4" s="1512"/>
      <c r="BT4" s="1513"/>
      <c r="BU4" s="828" t="s">
        <v>1601</v>
      </c>
      <c r="BV4" s="1512" t="s">
        <v>1602</v>
      </c>
      <c r="BW4" s="1512"/>
      <c r="BX4" s="1512"/>
      <c r="BY4" s="1512"/>
      <c r="BZ4" s="1513"/>
      <c r="CA4" s="828" t="s">
        <v>1603</v>
      </c>
      <c r="CB4" s="1512" t="s">
        <v>1604</v>
      </c>
      <c r="CC4" s="1512"/>
      <c r="CD4" s="1512"/>
      <c r="CE4" s="1512"/>
      <c r="CF4" s="1513"/>
      <c r="CG4" s="828" t="s">
        <v>1605</v>
      </c>
      <c r="CH4" s="1512" t="s">
        <v>1606</v>
      </c>
      <c r="CI4" s="1512"/>
      <c r="CJ4" s="1512"/>
      <c r="CK4" s="1512"/>
      <c r="CL4" s="1513"/>
      <c r="CM4" s="828" t="s">
        <v>1607</v>
      </c>
      <c r="CN4" s="1512" t="s">
        <v>1608</v>
      </c>
      <c r="CO4" s="1512"/>
      <c r="CP4" s="1512"/>
      <c r="CQ4" s="1512"/>
      <c r="CR4" s="1513"/>
      <c r="CS4" s="828" t="s">
        <v>1609</v>
      </c>
      <c r="CT4" s="1512" t="s">
        <v>1610</v>
      </c>
      <c r="CU4" s="1512"/>
      <c r="CV4" s="1512"/>
      <c r="CW4" s="1512"/>
      <c r="CX4" s="1513"/>
      <c r="CY4" s="828" t="s">
        <v>1611</v>
      </c>
      <c r="CZ4" s="1512" t="s">
        <v>1612</v>
      </c>
      <c r="DA4" s="1512"/>
      <c r="DB4" s="1512"/>
      <c r="DC4" s="1512"/>
      <c r="DD4" s="1513"/>
      <c r="DE4" s="828" t="s">
        <v>1613</v>
      </c>
      <c r="DF4" s="1512" t="s">
        <v>1614</v>
      </c>
      <c r="DG4" s="1512"/>
      <c r="DH4" s="1512"/>
      <c r="DI4" s="1512"/>
      <c r="DJ4" s="1513"/>
      <c r="DK4" s="348" t="s">
        <v>1615</v>
      </c>
      <c r="DL4" s="1512" t="s">
        <v>1616</v>
      </c>
      <c r="DM4" s="1512"/>
      <c r="DN4" s="1512"/>
      <c r="DO4" s="1512"/>
      <c r="DP4" s="1513"/>
      <c r="DQ4" s="1506"/>
      <c r="DR4" s="1508"/>
      <c r="DS4" s="1508"/>
      <c r="DT4" s="1508"/>
      <c r="DU4" s="1508"/>
      <c r="DV4" s="1509"/>
      <c r="DW4" s="349" t="s">
        <v>1617</v>
      </c>
      <c r="DX4" s="1512" t="s">
        <v>1243</v>
      </c>
      <c r="DY4" s="1513"/>
      <c r="DZ4" s="350" t="s">
        <v>1618</v>
      </c>
      <c r="EA4" s="1512" t="s">
        <v>1244</v>
      </c>
      <c r="EB4" s="1513"/>
      <c r="EC4" s="1506"/>
      <c r="ED4" s="1508"/>
      <c r="EE4" s="1508"/>
      <c r="EF4" s="1508"/>
      <c r="EG4" s="1508"/>
      <c r="EH4" s="1509"/>
      <c r="EI4" s="1506"/>
      <c r="EJ4" s="1508"/>
      <c r="EK4" s="1508"/>
      <c r="EL4" s="1508"/>
      <c r="EM4" s="1508"/>
      <c r="EN4" s="1509"/>
      <c r="EO4" s="1506"/>
      <c r="EP4" s="1508"/>
      <c r="EQ4" s="1509"/>
      <c r="ER4" s="1506"/>
      <c r="ES4" s="1508"/>
      <c r="ET4" s="1508"/>
      <c r="EU4" s="1508"/>
      <c r="EV4" s="1508"/>
      <c r="EW4" s="1508"/>
      <c r="EX4" s="1508"/>
      <c r="EY4" s="1508"/>
      <c r="EZ4" s="1508"/>
      <c r="FA4" s="1508"/>
      <c r="FB4" s="1509"/>
      <c r="FC4" s="346" t="s">
        <v>1619</v>
      </c>
      <c r="FD4" s="1512" t="s">
        <v>928</v>
      </c>
      <c r="FE4" s="1513"/>
      <c r="FF4" s="346" t="s">
        <v>1620</v>
      </c>
      <c r="FG4" s="1512" t="s">
        <v>930</v>
      </c>
      <c r="FH4" s="1513"/>
      <c r="FI4" s="346" t="s">
        <v>1621</v>
      </c>
      <c r="FJ4" s="1512" t="s">
        <v>932</v>
      </c>
      <c r="FK4" s="1513"/>
      <c r="FL4" s="346" t="s">
        <v>1622</v>
      </c>
      <c r="FM4" s="1512" t="s">
        <v>934</v>
      </c>
      <c r="FN4" s="1513"/>
      <c r="FO4" s="346" t="s">
        <v>1623</v>
      </c>
      <c r="FP4" s="1512" t="s">
        <v>936</v>
      </c>
      <c r="FQ4" s="1513"/>
      <c r="FR4" s="346" t="s">
        <v>1624</v>
      </c>
      <c r="FS4" s="1512" t="s">
        <v>938</v>
      </c>
      <c r="FT4" s="1513"/>
      <c r="FU4" s="346" t="s">
        <v>1625</v>
      </c>
      <c r="FV4" s="1512" t="s">
        <v>940</v>
      </c>
      <c r="FW4" s="1513"/>
      <c r="FX4" s="346" t="s">
        <v>1626</v>
      </c>
      <c r="FY4" s="1512" t="s">
        <v>942</v>
      </c>
      <c r="FZ4" s="1513"/>
      <c r="GA4" s="346" t="s">
        <v>1627</v>
      </c>
      <c r="GB4" s="1512" t="s">
        <v>944</v>
      </c>
      <c r="GC4" s="1513"/>
      <c r="GD4" s="346" t="s">
        <v>945</v>
      </c>
      <c r="GE4" s="1512" t="s">
        <v>1628</v>
      </c>
      <c r="GF4" s="1513"/>
      <c r="GG4" s="346" t="s">
        <v>947</v>
      </c>
      <c r="GH4" s="1512" t="s">
        <v>1629</v>
      </c>
      <c r="GI4" s="1513"/>
      <c r="GJ4" s="346" t="s">
        <v>949</v>
      </c>
      <c r="GK4" s="1512" t="s">
        <v>1630</v>
      </c>
      <c r="GL4" s="1513"/>
      <c r="GM4" s="346" t="s">
        <v>951</v>
      </c>
      <c r="GN4" s="1512" t="s">
        <v>1631</v>
      </c>
      <c r="GO4" s="1513"/>
      <c r="GP4" s="351" t="s">
        <v>953</v>
      </c>
      <c r="GQ4" s="1512" t="s">
        <v>1632</v>
      </c>
      <c r="GR4" s="1513"/>
      <c r="GS4" s="351" t="s">
        <v>955</v>
      </c>
      <c r="GT4" s="1512" t="s">
        <v>1633</v>
      </c>
      <c r="GU4" s="1513"/>
      <c r="GV4" s="351" t="s">
        <v>957</v>
      </c>
      <c r="GW4" s="1512" t="s">
        <v>1634</v>
      </c>
      <c r="GX4" s="1513"/>
      <c r="GY4" s="351" t="s">
        <v>959</v>
      </c>
      <c r="GZ4" s="1512" t="s">
        <v>1635</v>
      </c>
      <c r="HA4" s="1513"/>
      <c r="HB4" s="351" t="s">
        <v>961</v>
      </c>
      <c r="HC4" s="1512" t="s">
        <v>944</v>
      </c>
      <c r="HD4" s="1513"/>
      <c r="HE4" s="346" t="s">
        <v>962</v>
      </c>
      <c r="HF4" s="1512" t="s">
        <v>1628</v>
      </c>
      <c r="HG4" s="1513"/>
      <c r="HH4" s="346" t="s">
        <v>963</v>
      </c>
      <c r="HI4" s="1512" t="s">
        <v>1629</v>
      </c>
      <c r="HJ4" s="1513"/>
      <c r="HK4" s="346" t="s">
        <v>964</v>
      </c>
      <c r="HL4" s="1512" t="s">
        <v>1630</v>
      </c>
      <c r="HM4" s="1513"/>
      <c r="HN4" s="346" t="s">
        <v>965</v>
      </c>
      <c r="HO4" s="1512" t="s">
        <v>1636</v>
      </c>
      <c r="HP4" s="1513"/>
      <c r="HQ4" s="346" t="s">
        <v>966</v>
      </c>
      <c r="HR4" s="1512" t="s">
        <v>1632</v>
      </c>
      <c r="HS4" s="1513"/>
      <c r="HT4" s="346" t="s">
        <v>967</v>
      </c>
      <c r="HU4" s="1512" t="s">
        <v>1633</v>
      </c>
      <c r="HV4" s="1513"/>
      <c r="HW4" s="346" t="s">
        <v>968</v>
      </c>
      <c r="HX4" s="1512" t="s">
        <v>1634</v>
      </c>
      <c r="HY4" s="1513"/>
      <c r="HZ4" s="346" t="s">
        <v>969</v>
      </c>
      <c r="IA4" s="1512" t="s">
        <v>1635</v>
      </c>
      <c r="IB4" s="1513"/>
      <c r="IC4" s="828" t="s">
        <v>970</v>
      </c>
      <c r="ID4" s="1512" t="s">
        <v>944</v>
      </c>
      <c r="IE4" s="1513"/>
      <c r="IF4" s="1514"/>
      <c r="IG4" s="1508"/>
      <c r="IH4" s="1508"/>
      <c r="II4" s="1509"/>
      <c r="IJ4" s="1514"/>
      <c r="IK4" s="1508"/>
      <c r="IL4" s="1508"/>
      <c r="IM4" s="1508"/>
      <c r="IN4" s="1508"/>
      <c r="IO4" s="1509"/>
      <c r="IP4" s="1514"/>
      <c r="IQ4" s="1508"/>
      <c r="IR4" s="1508"/>
      <c r="IS4" s="1508"/>
      <c r="IT4" s="1509"/>
      <c r="IU4" s="1514"/>
      <c r="IV4" s="1508"/>
      <c r="IW4" s="1508"/>
      <c r="IX4" s="1508"/>
      <c r="IY4" s="1508"/>
      <c r="IZ4" s="1509"/>
      <c r="JA4" s="1514"/>
      <c r="JB4" s="1508"/>
      <c r="JC4" s="1508"/>
      <c r="JD4" s="1508"/>
      <c r="JE4" s="1508"/>
      <c r="JF4" s="1509"/>
      <c r="JG4" s="1514"/>
      <c r="JH4" s="1508"/>
      <c r="JI4" s="1508"/>
      <c r="JJ4" s="1508"/>
      <c r="JK4" s="1508"/>
      <c r="JL4" s="1509"/>
      <c r="JM4" s="1514"/>
      <c r="JN4" s="1508"/>
      <c r="JO4" s="1508"/>
      <c r="JP4" s="1508"/>
      <c r="JQ4" s="1508"/>
      <c r="JR4" s="1508"/>
      <c r="JS4" s="1509"/>
      <c r="JT4" s="1514"/>
      <c r="JU4" s="1515"/>
      <c r="JV4" s="1515"/>
      <c r="JW4" s="1516"/>
      <c r="JX4" s="1514"/>
      <c r="JY4" s="1508"/>
      <c r="JZ4" s="1508"/>
      <c r="KA4" s="1508"/>
      <c r="KB4" s="1508"/>
      <c r="KC4" s="1509"/>
      <c r="KD4" s="1514"/>
      <c r="KE4" s="1508"/>
      <c r="KF4" s="1508"/>
      <c r="KG4" s="1508"/>
      <c r="KH4" s="1509"/>
      <c r="KI4" s="346" t="s">
        <v>971</v>
      </c>
      <c r="KJ4" s="1512" t="s">
        <v>972</v>
      </c>
      <c r="KK4" s="1512"/>
      <c r="KL4" s="1513"/>
      <c r="KM4" s="346" t="s">
        <v>973</v>
      </c>
      <c r="KN4" s="1512" t="s">
        <v>974</v>
      </c>
      <c r="KO4" s="1512"/>
      <c r="KP4" s="1513"/>
      <c r="KQ4" s="346" t="s">
        <v>975</v>
      </c>
      <c r="KR4" s="1512" t="s">
        <v>976</v>
      </c>
      <c r="KS4" s="1512"/>
      <c r="KT4" s="1513"/>
      <c r="KU4" s="346" t="s">
        <v>977</v>
      </c>
      <c r="KV4" s="1512" t="s">
        <v>978</v>
      </c>
      <c r="KW4" s="1512"/>
      <c r="KX4" s="1513"/>
      <c r="KY4" s="1514"/>
      <c r="KZ4" s="1508"/>
      <c r="LA4" s="1508"/>
      <c r="LB4" s="1508"/>
      <c r="LC4" s="1508"/>
      <c r="LD4" s="1509"/>
      <c r="LE4" s="1514"/>
      <c r="LF4" s="1508"/>
      <c r="LG4" s="1508"/>
      <c r="LH4" s="1508"/>
      <c r="LI4" s="1508"/>
      <c r="LJ4" s="1509"/>
      <c r="LK4" s="1514"/>
      <c r="LL4" s="1508"/>
      <c r="LM4" s="1508"/>
      <c r="LN4" s="1509"/>
      <c r="LO4" s="1514"/>
      <c r="LP4" s="1508"/>
      <c r="LQ4" s="1508"/>
      <c r="LR4" s="1508"/>
      <c r="LS4" s="1508"/>
      <c r="LT4" s="1509"/>
      <c r="LU4" s="1514"/>
      <c r="LV4" s="1508"/>
      <c r="LW4" s="1508"/>
      <c r="LX4" s="1508"/>
      <c r="LY4" s="1509"/>
      <c r="LZ4" s="1514"/>
      <c r="MA4" s="1508"/>
      <c r="MB4" s="1508"/>
      <c r="MC4" s="1508"/>
      <c r="MD4" s="1508"/>
      <c r="ME4" s="1508"/>
      <c r="MF4" s="1509"/>
      <c r="MG4" s="1514"/>
      <c r="MH4" s="1508"/>
      <c r="MI4" s="1508"/>
      <c r="MJ4" s="1508"/>
      <c r="MK4" s="1508"/>
      <c r="ML4" s="1509"/>
      <c r="MM4" s="1514"/>
      <c r="MN4" s="1508"/>
      <c r="MO4" s="1508"/>
      <c r="MP4" s="1509"/>
      <c r="MQ4" s="1514"/>
      <c r="MR4" s="1508"/>
      <c r="MS4" s="1508"/>
      <c r="MT4" s="1508"/>
      <c r="MU4" s="1508"/>
      <c r="MV4" s="1509"/>
      <c r="MW4" s="1514"/>
      <c r="MX4" s="1519"/>
      <c r="MY4" s="1519"/>
      <c r="MZ4" s="1519"/>
      <c r="NA4" s="1519"/>
      <c r="NB4" s="1520"/>
      <c r="NC4" s="1514"/>
      <c r="ND4" s="1508"/>
      <c r="NE4" s="1508"/>
      <c r="NF4" s="1509"/>
      <c r="NG4" s="1514"/>
      <c r="NH4" s="1508"/>
      <c r="NI4" s="1508"/>
      <c r="NJ4" s="1508"/>
      <c r="NK4" s="1508"/>
      <c r="NL4" s="1509"/>
      <c r="NM4" s="346" t="s">
        <v>1637</v>
      </c>
      <c r="NN4" s="352" t="s">
        <v>980</v>
      </c>
      <c r="NO4" s="353"/>
      <c r="NP4" s="353"/>
      <c r="NQ4" s="353"/>
      <c r="NR4" s="798"/>
      <c r="NS4" s="346" t="s">
        <v>1638</v>
      </c>
      <c r="NT4" s="352" t="s">
        <v>982</v>
      </c>
      <c r="NU4" s="353"/>
      <c r="NV4" s="353"/>
      <c r="NW4" s="353"/>
      <c r="NX4" s="798"/>
      <c r="NY4" s="346" t="s">
        <v>1639</v>
      </c>
      <c r="NZ4" s="352" t="s">
        <v>983</v>
      </c>
      <c r="OA4" s="353"/>
      <c r="OB4" s="353"/>
      <c r="OC4" s="353"/>
      <c r="OD4" s="798"/>
      <c r="OE4" s="1514"/>
      <c r="OF4" s="1508"/>
      <c r="OG4" s="1508"/>
      <c r="OH4" s="1508"/>
      <c r="OI4" s="1508"/>
      <c r="OJ4" s="1508"/>
      <c r="OK4" s="1508"/>
      <c r="OL4" s="1508"/>
      <c r="OM4" s="1508"/>
      <c r="ON4" s="1508"/>
      <c r="OO4" s="1508"/>
      <c r="OP4" s="1509"/>
      <c r="OQ4" s="1514"/>
      <c r="OR4" s="1508"/>
      <c r="OS4" s="1508"/>
      <c r="OT4" s="1508"/>
      <c r="OU4" s="1508"/>
      <c r="OV4" s="1509"/>
      <c r="OW4" s="1514"/>
      <c r="OX4" s="1508"/>
      <c r="OY4" s="1508"/>
      <c r="OZ4" s="1508"/>
      <c r="PA4" s="1508"/>
      <c r="PB4" s="1509"/>
      <c r="PC4" s="1514"/>
      <c r="PD4" s="1508"/>
      <c r="PE4" s="1508"/>
      <c r="PF4" s="1508"/>
      <c r="PG4" s="1509"/>
      <c r="PH4" s="1514"/>
      <c r="PI4" s="1508"/>
      <c r="PJ4" s="1508"/>
      <c r="PK4" s="1508"/>
      <c r="PL4" s="1509"/>
      <c r="PM4" s="1514"/>
      <c r="PN4" s="1508"/>
      <c r="PO4" s="1508"/>
      <c r="PP4" s="1509"/>
      <c r="PQ4" s="1514"/>
      <c r="PR4" s="1508"/>
      <c r="PS4" s="1508"/>
      <c r="PT4" s="1521"/>
    </row>
    <row r="5" spans="1:436" s="354" customFormat="1" ht="45" customHeight="1">
      <c r="A5" s="1529" t="s">
        <v>984</v>
      </c>
      <c r="B5" s="1530"/>
      <c r="C5" s="1531"/>
      <c r="D5" s="824"/>
      <c r="E5" s="519"/>
      <c r="F5" s="519"/>
      <c r="G5" s="519"/>
      <c r="H5" s="519"/>
      <c r="I5" s="519"/>
      <c r="J5" s="519"/>
      <c r="K5" s="519"/>
      <c r="L5" s="781"/>
      <c r="M5" s="344"/>
      <c r="N5" s="345"/>
      <c r="O5" s="345"/>
      <c r="P5" s="789"/>
      <c r="Q5" s="344"/>
      <c r="R5" s="345"/>
      <c r="S5" s="345"/>
      <c r="T5" s="789"/>
      <c r="U5" s="344"/>
      <c r="V5" s="345"/>
      <c r="W5" s="345"/>
      <c r="X5" s="789"/>
      <c r="Y5" s="824"/>
      <c r="Z5" s="519"/>
      <c r="AA5" s="519"/>
      <c r="AB5" s="519"/>
      <c r="AC5" s="519"/>
      <c r="AD5" s="519"/>
      <c r="AE5" s="519"/>
      <c r="AF5" s="781"/>
      <c r="AG5" s="824"/>
      <c r="AH5" s="519"/>
      <c r="AI5" s="781"/>
      <c r="AJ5" s="824"/>
      <c r="AK5" s="519"/>
      <c r="AL5" s="519"/>
      <c r="AM5" s="519"/>
      <c r="AN5" s="519"/>
      <c r="AO5" s="519"/>
      <c r="AP5" s="781"/>
      <c r="AQ5" s="824"/>
      <c r="AR5" s="519"/>
      <c r="AS5" s="519"/>
      <c r="AT5" s="519"/>
      <c r="AU5" s="519"/>
      <c r="AV5" s="519"/>
      <c r="AW5" s="519"/>
      <c r="AX5" s="519"/>
      <c r="AY5" s="781"/>
      <c r="AZ5" s="824"/>
      <c r="BA5" s="519"/>
      <c r="BB5" s="519"/>
      <c r="BC5" s="519"/>
      <c r="BD5" s="519"/>
      <c r="BE5" s="519"/>
      <c r="BF5" s="519"/>
      <c r="BG5" s="519"/>
      <c r="BH5" s="781"/>
      <c r="BI5" s="346"/>
      <c r="BJ5" s="827"/>
      <c r="BK5" s="827"/>
      <c r="BL5" s="827"/>
      <c r="BM5" s="827"/>
      <c r="BN5" s="793"/>
      <c r="BO5" s="347"/>
      <c r="BP5" s="827"/>
      <c r="BQ5" s="827"/>
      <c r="BR5" s="827"/>
      <c r="BS5" s="827"/>
      <c r="BT5" s="793"/>
      <c r="BU5" s="347"/>
      <c r="BV5" s="827"/>
      <c r="BW5" s="827"/>
      <c r="BX5" s="827"/>
      <c r="BY5" s="827"/>
      <c r="BZ5" s="793"/>
      <c r="CA5" s="347"/>
      <c r="CB5" s="827"/>
      <c r="CC5" s="827"/>
      <c r="CD5" s="827"/>
      <c r="CE5" s="827"/>
      <c r="CF5" s="793"/>
      <c r="CG5" s="347"/>
      <c r="CH5" s="827"/>
      <c r="CI5" s="827"/>
      <c r="CJ5" s="827"/>
      <c r="CK5" s="827"/>
      <c r="CL5" s="793"/>
      <c r="CM5" s="347"/>
      <c r="CN5" s="827"/>
      <c r="CO5" s="827"/>
      <c r="CP5" s="827"/>
      <c r="CQ5" s="827"/>
      <c r="CR5" s="793"/>
      <c r="CS5" s="347"/>
      <c r="CT5" s="827"/>
      <c r="CU5" s="827"/>
      <c r="CV5" s="827"/>
      <c r="CW5" s="827"/>
      <c r="CX5" s="793"/>
      <c r="CY5" s="347"/>
      <c r="CZ5" s="827"/>
      <c r="DA5" s="827"/>
      <c r="DB5" s="827"/>
      <c r="DC5" s="827"/>
      <c r="DD5" s="793"/>
      <c r="DE5" s="347"/>
      <c r="DF5" s="827"/>
      <c r="DG5" s="827"/>
      <c r="DH5" s="827"/>
      <c r="DI5" s="827"/>
      <c r="DJ5" s="793"/>
      <c r="DK5" s="348"/>
      <c r="DL5" s="815"/>
      <c r="DM5" s="815"/>
      <c r="DN5" s="815"/>
      <c r="DO5" s="815"/>
      <c r="DP5" s="796"/>
      <c r="DQ5" s="824"/>
      <c r="DR5" s="822"/>
      <c r="DS5" s="822"/>
      <c r="DT5" s="822"/>
      <c r="DU5" s="822"/>
      <c r="DV5" s="785"/>
      <c r="DW5" s="349"/>
      <c r="DX5" s="815"/>
      <c r="DY5" s="796"/>
      <c r="DZ5" s="350"/>
      <c r="EA5" s="815"/>
      <c r="EB5" s="796"/>
      <c r="EC5" s="824"/>
      <c r="ED5" s="822"/>
      <c r="EE5" s="822"/>
      <c r="EF5" s="822"/>
      <c r="EG5" s="822"/>
      <c r="EH5" s="785"/>
      <c r="EI5" s="824"/>
      <c r="EJ5" s="822"/>
      <c r="EK5" s="822"/>
      <c r="EL5" s="822"/>
      <c r="EM5" s="822"/>
      <c r="EN5" s="785"/>
      <c r="EO5" s="824"/>
      <c r="EP5" s="822"/>
      <c r="EQ5" s="785"/>
      <c r="ER5" s="824"/>
      <c r="ES5" s="519"/>
      <c r="ET5" s="519"/>
      <c r="EU5" s="519"/>
      <c r="EV5" s="519"/>
      <c r="EW5" s="519"/>
      <c r="EX5" s="519"/>
      <c r="EY5" s="519"/>
      <c r="EZ5" s="519"/>
      <c r="FA5" s="519"/>
      <c r="FB5" s="781"/>
      <c r="FC5" s="1526" t="s">
        <v>985</v>
      </c>
      <c r="FD5" s="1527"/>
      <c r="FE5" s="1528"/>
      <c r="FF5" s="1526" t="s">
        <v>986</v>
      </c>
      <c r="FG5" s="1527"/>
      <c r="FH5" s="1528"/>
      <c r="FI5" s="1526" t="s">
        <v>987</v>
      </c>
      <c r="FJ5" s="1527"/>
      <c r="FK5" s="1528"/>
      <c r="FL5" s="1526" t="s">
        <v>988</v>
      </c>
      <c r="FM5" s="1527"/>
      <c r="FN5" s="1528"/>
      <c r="FO5" s="1526" t="s">
        <v>989</v>
      </c>
      <c r="FP5" s="1527"/>
      <c r="FQ5" s="1528"/>
      <c r="FR5" s="1526" t="s">
        <v>990</v>
      </c>
      <c r="FS5" s="1527"/>
      <c r="FT5" s="1528"/>
      <c r="FU5" s="1526" t="s">
        <v>991</v>
      </c>
      <c r="FV5" s="1527"/>
      <c r="FW5" s="1528"/>
      <c r="FX5" s="1526" t="s">
        <v>992</v>
      </c>
      <c r="FY5" s="1527"/>
      <c r="FZ5" s="1528"/>
      <c r="GA5" s="1526" t="s">
        <v>993</v>
      </c>
      <c r="GB5" s="1527"/>
      <c r="GC5" s="1528"/>
      <c r="GD5" s="1526" t="s">
        <v>985</v>
      </c>
      <c r="GE5" s="1527"/>
      <c r="GF5" s="1528"/>
      <c r="GG5" s="1526" t="s">
        <v>986</v>
      </c>
      <c r="GH5" s="1527"/>
      <c r="GI5" s="1528"/>
      <c r="GJ5" s="1526" t="s">
        <v>987</v>
      </c>
      <c r="GK5" s="1527"/>
      <c r="GL5" s="1528"/>
      <c r="GM5" s="1526" t="s">
        <v>988</v>
      </c>
      <c r="GN5" s="1527"/>
      <c r="GO5" s="1528"/>
      <c r="GP5" s="1526" t="s">
        <v>989</v>
      </c>
      <c r="GQ5" s="1527"/>
      <c r="GR5" s="1528"/>
      <c r="GS5" s="1526" t="s">
        <v>990</v>
      </c>
      <c r="GT5" s="1527"/>
      <c r="GU5" s="1528"/>
      <c r="GV5" s="1526" t="s">
        <v>991</v>
      </c>
      <c r="GW5" s="1527"/>
      <c r="GX5" s="1528"/>
      <c r="GY5" s="1526" t="s">
        <v>992</v>
      </c>
      <c r="GZ5" s="1527"/>
      <c r="HA5" s="1528"/>
      <c r="HB5" s="1526" t="s">
        <v>993</v>
      </c>
      <c r="HC5" s="1527"/>
      <c r="HD5" s="1528"/>
      <c r="HE5" s="1526" t="s">
        <v>985</v>
      </c>
      <c r="HF5" s="1527"/>
      <c r="HG5" s="1528"/>
      <c r="HH5" s="1526" t="s">
        <v>986</v>
      </c>
      <c r="HI5" s="1527"/>
      <c r="HJ5" s="1528"/>
      <c r="HK5" s="1526" t="s">
        <v>987</v>
      </c>
      <c r="HL5" s="1527"/>
      <c r="HM5" s="1528"/>
      <c r="HN5" s="1526" t="s">
        <v>988</v>
      </c>
      <c r="HO5" s="1527"/>
      <c r="HP5" s="1528"/>
      <c r="HQ5" s="1526" t="s">
        <v>989</v>
      </c>
      <c r="HR5" s="1527"/>
      <c r="HS5" s="1528"/>
      <c r="HT5" s="1526" t="s">
        <v>990</v>
      </c>
      <c r="HU5" s="1527"/>
      <c r="HV5" s="1528"/>
      <c r="HW5" s="1526" t="s">
        <v>991</v>
      </c>
      <c r="HX5" s="1527"/>
      <c r="HY5" s="1528"/>
      <c r="HZ5" s="1526" t="s">
        <v>992</v>
      </c>
      <c r="IA5" s="1527"/>
      <c r="IB5" s="1528"/>
      <c r="IC5" s="1526" t="s">
        <v>993</v>
      </c>
      <c r="ID5" s="1527"/>
      <c r="IE5" s="1528"/>
      <c r="IF5" s="821"/>
      <c r="IG5" s="822"/>
      <c r="IH5" s="822"/>
      <c r="II5" s="823"/>
      <c r="IJ5" s="821"/>
      <c r="IK5" s="822"/>
      <c r="IL5" s="822"/>
      <c r="IM5" s="822"/>
      <c r="IN5" s="822"/>
      <c r="IO5" s="823"/>
      <c r="IP5" s="821"/>
      <c r="IQ5" s="822"/>
      <c r="IR5" s="822"/>
      <c r="IS5" s="822"/>
      <c r="IT5" s="823"/>
      <c r="IU5" s="821"/>
      <c r="IV5" s="822"/>
      <c r="IW5" s="822"/>
      <c r="IX5" s="822"/>
      <c r="IY5" s="822"/>
      <c r="IZ5" s="823"/>
      <c r="JA5" s="821"/>
      <c r="JB5" s="822"/>
      <c r="JC5" s="822"/>
      <c r="JD5" s="822"/>
      <c r="JE5" s="822"/>
      <c r="JF5" s="823"/>
      <c r="JG5" s="821"/>
      <c r="JH5" s="822"/>
      <c r="JI5" s="822"/>
      <c r="JJ5" s="822"/>
      <c r="JK5" s="822"/>
      <c r="JL5" s="823"/>
      <c r="JM5" s="821"/>
      <c r="JN5" s="822"/>
      <c r="JO5" s="822"/>
      <c r="JP5" s="822"/>
      <c r="JQ5" s="822"/>
      <c r="JR5" s="822"/>
      <c r="JS5" s="823"/>
      <c r="JT5" s="821"/>
      <c r="JU5" s="355"/>
      <c r="JV5" s="822"/>
      <c r="JW5" s="823"/>
      <c r="JX5" s="821"/>
      <c r="JY5" s="822"/>
      <c r="JZ5" s="822"/>
      <c r="KA5" s="822"/>
      <c r="KB5" s="822"/>
      <c r="KC5" s="823"/>
      <c r="KD5" s="821"/>
      <c r="KE5" s="822"/>
      <c r="KF5" s="822"/>
      <c r="KG5" s="822"/>
      <c r="KH5" s="823"/>
      <c r="KI5" s="346"/>
      <c r="KJ5" s="815"/>
      <c r="KK5" s="815"/>
      <c r="KL5" s="796"/>
      <c r="KM5" s="346"/>
      <c r="KN5" s="815"/>
      <c r="KO5" s="815"/>
      <c r="KP5" s="796"/>
      <c r="KQ5" s="346"/>
      <c r="KR5" s="815"/>
      <c r="KS5" s="815"/>
      <c r="KT5" s="796"/>
      <c r="KU5" s="346"/>
      <c r="KV5" s="815"/>
      <c r="KW5" s="815"/>
      <c r="KX5" s="796"/>
      <c r="KY5" s="821"/>
      <c r="KZ5" s="822"/>
      <c r="LA5" s="822"/>
      <c r="LB5" s="822"/>
      <c r="LC5" s="822"/>
      <c r="LD5" s="785"/>
      <c r="LE5" s="821"/>
      <c r="LF5" s="822"/>
      <c r="LG5" s="822"/>
      <c r="LH5" s="822"/>
      <c r="LI5" s="822"/>
      <c r="LJ5" s="785"/>
      <c r="LK5" s="821"/>
      <c r="LL5" s="822"/>
      <c r="LM5" s="822"/>
      <c r="LN5" s="785"/>
      <c r="LO5" s="821"/>
      <c r="LP5" s="822"/>
      <c r="LQ5" s="822"/>
      <c r="LR5" s="822"/>
      <c r="LS5" s="822"/>
      <c r="LT5" s="785"/>
      <c r="LU5" s="821"/>
      <c r="LV5" s="822"/>
      <c r="LW5" s="822"/>
      <c r="LX5" s="822"/>
      <c r="LY5" s="785"/>
      <c r="LZ5" s="821"/>
      <c r="MA5" s="822"/>
      <c r="MB5" s="822"/>
      <c r="MC5" s="822"/>
      <c r="MD5" s="822"/>
      <c r="ME5" s="822"/>
      <c r="MF5" s="785"/>
      <c r="MG5" s="821"/>
      <c r="MH5" s="822"/>
      <c r="MI5" s="822"/>
      <c r="MJ5" s="822"/>
      <c r="MK5" s="822"/>
      <c r="ML5" s="785"/>
      <c r="MM5" s="821"/>
      <c r="MN5" s="822"/>
      <c r="MO5" s="822"/>
      <c r="MP5" s="785"/>
      <c r="MQ5" s="821"/>
      <c r="MR5" s="822"/>
      <c r="MS5" s="822"/>
      <c r="MT5" s="822"/>
      <c r="MU5" s="822"/>
      <c r="MV5" s="785"/>
      <c r="MW5" s="821"/>
      <c r="MX5" s="822"/>
      <c r="MY5" s="822"/>
      <c r="MZ5" s="822"/>
      <c r="NA5" s="822"/>
      <c r="NB5" s="785"/>
      <c r="NC5" s="821"/>
      <c r="ND5" s="822"/>
      <c r="NE5" s="822"/>
      <c r="NF5" s="785"/>
      <c r="NG5" s="821"/>
      <c r="NH5" s="822"/>
      <c r="NI5" s="822"/>
      <c r="NJ5" s="822"/>
      <c r="NK5" s="822"/>
      <c r="NL5" s="785"/>
      <c r="NM5" s="346"/>
      <c r="NN5" s="352"/>
      <c r="NO5" s="353"/>
      <c r="NP5" s="353"/>
      <c r="NQ5" s="353"/>
      <c r="NR5" s="798"/>
      <c r="NS5" s="346"/>
      <c r="NT5" s="352"/>
      <c r="NU5" s="353"/>
      <c r="NV5" s="353"/>
      <c r="NW5" s="353"/>
      <c r="NX5" s="798"/>
      <c r="NY5" s="346"/>
      <c r="NZ5" s="352"/>
      <c r="OA5" s="353"/>
      <c r="OB5" s="353"/>
      <c r="OC5" s="353"/>
      <c r="OD5" s="798"/>
      <c r="OE5" s="821"/>
      <c r="OF5" s="822"/>
      <c r="OG5" s="822"/>
      <c r="OH5" s="822"/>
      <c r="OI5" s="822"/>
      <c r="OJ5" s="822"/>
      <c r="OK5" s="822"/>
      <c r="OL5" s="822"/>
      <c r="OM5" s="822"/>
      <c r="ON5" s="822"/>
      <c r="OO5" s="822"/>
      <c r="OP5" s="785"/>
      <c r="OQ5" s="821"/>
      <c r="OR5" s="822"/>
      <c r="OS5" s="822"/>
      <c r="OT5" s="822"/>
      <c r="OU5" s="822"/>
      <c r="OV5" s="785"/>
      <c r="OW5" s="821"/>
      <c r="OX5" s="822"/>
      <c r="OY5" s="822"/>
      <c r="OZ5" s="822"/>
      <c r="PA5" s="822"/>
      <c r="PB5" s="785"/>
      <c r="PC5" s="821"/>
      <c r="PD5" s="822"/>
      <c r="PE5" s="822"/>
      <c r="PF5" s="822"/>
      <c r="PG5" s="785"/>
      <c r="PH5" s="821"/>
      <c r="PI5" s="822"/>
      <c r="PJ5" s="822"/>
      <c r="PK5" s="822"/>
      <c r="PL5" s="785"/>
      <c r="PM5" s="821"/>
      <c r="PN5" s="822"/>
      <c r="PO5" s="822"/>
      <c r="PP5" s="785"/>
      <c r="PQ5" s="821"/>
      <c r="PR5" s="822"/>
      <c r="PS5" s="822"/>
      <c r="PT5" s="799"/>
    </row>
    <row r="6" spans="1:436" s="354" customFormat="1" ht="245.25" customHeight="1">
      <c r="A6" s="732"/>
      <c r="B6" s="733"/>
      <c r="C6" s="734"/>
      <c r="D6" s="775" t="s">
        <v>126</v>
      </c>
      <c r="E6" s="775" t="s">
        <v>127</v>
      </c>
      <c r="F6" s="775" t="s">
        <v>128</v>
      </c>
      <c r="G6" s="779" t="s">
        <v>1640</v>
      </c>
      <c r="H6" s="779" t="s">
        <v>1641</v>
      </c>
      <c r="I6" s="779" t="s">
        <v>131</v>
      </c>
      <c r="J6" s="779" t="s">
        <v>349</v>
      </c>
      <c r="K6" s="816" t="s">
        <v>1642</v>
      </c>
      <c r="L6" s="786" t="s">
        <v>8</v>
      </c>
      <c r="M6" s="778" t="s">
        <v>1643</v>
      </c>
      <c r="N6" s="777" t="s">
        <v>1644</v>
      </c>
      <c r="O6" s="780" t="s">
        <v>1466</v>
      </c>
      <c r="P6" s="790" t="s">
        <v>8</v>
      </c>
      <c r="Q6" s="778" t="s">
        <v>1643</v>
      </c>
      <c r="R6" s="777" t="s">
        <v>1644</v>
      </c>
      <c r="S6" s="780" t="s">
        <v>1466</v>
      </c>
      <c r="T6" s="790" t="s">
        <v>8</v>
      </c>
      <c r="U6" s="778" t="s">
        <v>1643</v>
      </c>
      <c r="V6" s="777" t="s">
        <v>1644</v>
      </c>
      <c r="W6" s="780" t="s">
        <v>1467</v>
      </c>
      <c r="X6" s="790" t="s">
        <v>8</v>
      </c>
      <c r="Y6" s="828" t="s">
        <v>1645</v>
      </c>
      <c r="Z6" s="828" t="s">
        <v>1646</v>
      </c>
      <c r="AA6" s="828" t="s">
        <v>1647</v>
      </c>
      <c r="AB6" s="828" t="s">
        <v>1648</v>
      </c>
      <c r="AC6" s="828" t="s">
        <v>124</v>
      </c>
      <c r="AD6" s="828" t="s">
        <v>125</v>
      </c>
      <c r="AE6" s="356" t="s">
        <v>1649</v>
      </c>
      <c r="AF6" s="782" t="s">
        <v>8</v>
      </c>
      <c r="AG6" s="828" t="s">
        <v>1643</v>
      </c>
      <c r="AH6" s="356" t="s">
        <v>1644</v>
      </c>
      <c r="AI6" s="782" t="s">
        <v>8</v>
      </c>
      <c r="AJ6" s="358" t="s">
        <v>1650</v>
      </c>
      <c r="AK6" s="358" t="s">
        <v>1651</v>
      </c>
      <c r="AL6" s="358" t="s">
        <v>1652</v>
      </c>
      <c r="AM6" s="358" t="s">
        <v>1653</v>
      </c>
      <c r="AN6" s="358" t="s">
        <v>119</v>
      </c>
      <c r="AO6" s="356" t="s">
        <v>1649</v>
      </c>
      <c r="AP6" s="782" t="s">
        <v>8</v>
      </c>
      <c r="AQ6" s="358" t="s">
        <v>98</v>
      </c>
      <c r="AR6" s="358" t="s">
        <v>99</v>
      </c>
      <c r="AS6" s="358" t="s">
        <v>100</v>
      </c>
      <c r="AT6" s="358" t="s">
        <v>101</v>
      </c>
      <c r="AU6" s="358" t="s">
        <v>102</v>
      </c>
      <c r="AV6" s="358" t="s">
        <v>103</v>
      </c>
      <c r="AW6" s="358" t="s">
        <v>104</v>
      </c>
      <c r="AX6" s="357" t="s">
        <v>997</v>
      </c>
      <c r="AY6" s="782" t="s">
        <v>8</v>
      </c>
      <c r="AZ6" s="358" t="s">
        <v>107</v>
      </c>
      <c r="BA6" s="358" t="s">
        <v>108</v>
      </c>
      <c r="BB6" s="358" t="s">
        <v>109</v>
      </c>
      <c r="BC6" s="358" t="s">
        <v>110</v>
      </c>
      <c r="BD6" s="358" t="s">
        <v>111</v>
      </c>
      <c r="BE6" s="358" t="s">
        <v>112</v>
      </c>
      <c r="BF6" s="358" t="s">
        <v>113</v>
      </c>
      <c r="BG6" s="357" t="s">
        <v>997</v>
      </c>
      <c r="BH6" s="782" t="s">
        <v>8</v>
      </c>
      <c r="BI6" s="358" t="s">
        <v>1654</v>
      </c>
      <c r="BJ6" s="356" t="s">
        <v>1655</v>
      </c>
      <c r="BK6" s="357" t="s">
        <v>1656</v>
      </c>
      <c r="BL6" s="356" t="s">
        <v>1657</v>
      </c>
      <c r="BM6" s="357" t="s">
        <v>1658</v>
      </c>
      <c r="BN6" s="782" t="s">
        <v>8</v>
      </c>
      <c r="BO6" s="358" t="s">
        <v>1654</v>
      </c>
      <c r="BP6" s="356" t="s">
        <v>1655</v>
      </c>
      <c r="BQ6" s="357" t="s">
        <v>1656</v>
      </c>
      <c r="BR6" s="356" t="s">
        <v>1657</v>
      </c>
      <c r="BS6" s="357" t="s">
        <v>1658</v>
      </c>
      <c r="BT6" s="782" t="s">
        <v>8</v>
      </c>
      <c r="BU6" s="358" t="s">
        <v>1654</v>
      </c>
      <c r="BV6" s="356" t="s">
        <v>1655</v>
      </c>
      <c r="BW6" s="357" t="s">
        <v>1656</v>
      </c>
      <c r="BX6" s="356" t="s">
        <v>1657</v>
      </c>
      <c r="BY6" s="357" t="s">
        <v>1658</v>
      </c>
      <c r="BZ6" s="782" t="s">
        <v>8</v>
      </c>
      <c r="CA6" s="358" t="s">
        <v>1654</v>
      </c>
      <c r="CB6" s="356" t="s">
        <v>1655</v>
      </c>
      <c r="CC6" s="357" t="s">
        <v>1656</v>
      </c>
      <c r="CD6" s="356" t="s">
        <v>1657</v>
      </c>
      <c r="CE6" s="357" t="s">
        <v>1658</v>
      </c>
      <c r="CF6" s="782" t="s">
        <v>8</v>
      </c>
      <c r="CG6" s="358" t="s">
        <v>1654</v>
      </c>
      <c r="CH6" s="356" t="s">
        <v>1655</v>
      </c>
      <c r="CI6" s="357" t="s">
        <v>1656</v>
      </c>
      <c r="CJ6" s="356" t="s">
        <v>1657</v>
      </c>
      <c r="CK6" s="357" t="s">
        <v>1658</v>
      </c>
      <c r="CL6" s="782" t="s">
        <v>8</v>
      </c>
      <c r="CM6" s="358" t="s">
        <v>1654</v>
      </c>
      <c r="CN6" s="356" t="s">
        <v>1655</v>
      </c>
      <c r="CO6" s="357" t="s">
        <v>1656</v>
      </c>
      <c r="CP6" s="356" t="s">
        <v>1657</v>
      </c>
      <c r="CQ6" s="357" t="s">
        <v>1658</v>
      </c>
      <c r="CR6" s="782" t="s">
        <v>8</v>
      </c>
      <c r="CS6" s="358" t="s">
        <v>1654</v>
      </c>
      <c r="CT6" s="356" t="s">
        <v>1655</v>
      </c>
      <c r="CU6" s="357" t="s">
        <v>1656</v>
      </c>
      <c r="CV6" s="356" t="s">
        <v>1657</v>
      </c>
      <c r="CW6" s="357" t="s">
        <v>1658</v>
      </c>
      <c r="CX6" s="782" t="s">
        <v>8</v>
      </c>
      <c r="CY6" s="358" t="s">
        <v>1654</v>
      </c>
      <c r="CZ6" s="356" t="s">
        <v>1655</v>
      </c>
      <c r="DA6" s="357" t="s">
        <v>1656</v>
      </c>
      <c r="DB6" s="356" t="s">
        <v>1657</v>
      </c>
      <c r="DC6" s="357" t="s">
        <v>1658</v>
      </c>
      <c r="DD6" s="782" t="s">
        <v>8</v>
      </c>
      <c r="DE6" s="358" t="s">
        <v>1654</v>
      </c>
      <c r="DF6" s="356" t="s">
        <v>1655</v>
      </c>
      <c r="DG6" s="357" t="s">
        <v>1656</v>
      </c>
      <c r="DH6" s="356" t="s">
        <v>1657</v>
      </c>
      <c r="DI6" s="357" t="s">
        <v>1658</v>
      </c>
      <c r="DJ6" s="782" t="s">
        <v>8</v>
      </c>
      <c r="DK6" s="358" t="s">
        <v>1654</v>
      </c>
      <c r="DL6" s="356" t="s">
        <v>1655</v>
      </c>
      <c r="DM6" s="357" t="s">
        <v>1656</v>
      </c>
      <c r="DN6" s="356" t="s">
        <v>1657</v>
      </c>
      <c r="DO6" s="357" t="s">
        <v>1658</v>
      </c>
      <c r="DP6" s="782" t="s">
        <v>8</v>
      </c>
      <c r="DQ6" s="358" t="s">
        <v>1003</v>
      </c>
      <c r="DR6" s="356" t="s">
        <v>1655</v>
      </c>
      <c r="DS6" s="357" t="s">
        <v>1656</v>
      </c>
      <c r="DT6" s="356" t="s">
        <v>1657</v>
      </c>
      <c r="DU6" s="357" t="s">
        <v>1004</v>
      </c>
      <c r="DV6" s="782" t="s">
        <v>8</v>
      </c>
      <c r="DW6" s="358" t="s">
        <v>1005</v>
      </c>
      <c r="DX6" s="356" t="s">
        <v>141</v>
      </c>
      <c r="DY6" s="782" t="s">
        <v>8</v>
      </c>
      <c r="DZ6" s="358" t="s">
        <v>1005</v>
      </c>
      <c r="EA6" s="356" t="s">
        <v>141</v>
      </c>
      <c r="EB6" s="782" t="s">
        <v>8</v>
      </c>
      <c r="EC6" s="358" t="s">
        <v>1006</v>
      </c>
      <c r="ED6" s="356" t="s">
        <v>1007</v>
      </c>
      <c r="EE6" s="357" t="s">
        <v>1008</v>
      </c>
      <c r="EF6" s="356" t="s">
        <v>1009</v>
      </c>
      <c r="EG6" s="357" t="s">
        <v>136</v>
      </c>
      <c r="EH6" s="782" t="s">
        <v>8</v>
      </c>
      <c r="EI6" s="358" t="s">
        <v>1010</v>
      </c>
      <c r="EJ6" s="356" t="s">
        <v>1011</v>
      </c>
      <c r="EK6" s="357" t="s">
        <v>1012</v>
      </c>
      <c r="EL6" s="356" t="s">
        <v>1013</v>
      </c>
      <c r="EM6" s="357" t="s">
        <v>136</v>
      </c>
      <c r="EN6" s="782" t="s">
        <v>8</v>
      </c>
      <c r="EO6" s="358" t="s">
        <v>1014</v>
      </c>
      <c r="EP6" s="356" t="s">
        <v>1015</v>
      </c>
      <c r="EQ6" s="782" t="s">
        <v>8</v>
      </c>
      <c r="ER6" s="358" t="s">
        <v>928</v>
      </c>
      <c r="ES6" s="358" t="s">
        <v>930</v>
      </c>
      <c r="ET6" s="358" t="s">
        <v>932</v>
      </c>
      <c r="EU6" s="358" t="s">
        <v>1636</v>
      </c>
      <c r="EV6" s="358" t="s">
        <v>1632</v>
      </c>
      <c r="EW6" s="358" t="s">
        <v>1633</v>
      </c>
      <c r="EX6" s="358" t="s">
        <v>1634</v>
      </c>
      <c r="EY6" s="358" t="s">
        <v>942</v>
      </c>
      <c r="EZ6" s="358" t="s">
        <v>1642</v>
      </c>
      <c r="FA6" s="356" t="s">
        <v>1020</v>
      </c>
      <c r="FB6" s="782" t="s">
        <v>8</v>
      </c>
      <c r="FC6" s="357" t="s">
        <v>1021</v>
      </c>
      <c r="FD6" s="357" t="s">
        <v>1022</v>
      </c>
      <c r="FE6" s="782" t="s">
        <v>8</v>
      </c>
      <c r="FF6" s="357" t="s">
        <v>1021</v>
      </c>
      <c r="FG6" s="357" t="s">
        <v>1022</v>
      </c>
      <c r="FH6" s="782" t="s">
        <v>8</v>
      </c>
      <c r="FI6" s="357" t="s">
        <v>1021</v>
      </c>
      <c r="FJ6" s="357" t="s">
        <v>1022</v>
      </c>
      <c r="FK6" s="356" t="s">
        <v>8</v>
      </c>
      <c r="FL6" s="357" t="s">
        <v>1021</v>
      </c>
      <c r="FM6" s="357" t="s">
        <v>1022</v>
      </c>
      <c r="FN6" s="356" t="s">
        <v>8</v>
      </c>
      <c r="FO6" s="357" t="s">
        <v>1021</v>
      </c>
      <c r="FP6" s="357" t="s">
        <v>1022</v>
      </c>
      <c r="FQ6" s="356" t="s">
        <v>8</v>
      </c>
      <c r="FR6" s="357" t="s">
        <v>1021</v>
      </c>
      <c r="FS6" s="357" t="s">
        <v>1022</v>
      </c>
      <c r="FT6" s="356" t="s">
        <v>8</v>
      </c>
      <c r="FU6" s="357" t="s">
        <v>1021</v>
      </c>
      <c r="FV6" s="357" t="s">
        <v>1022</v>
      </c>
      <c r="FW6" s="356" t="s">
        <v>8</v>
      </c>
      <c r="FX6" s="357" t="s">
        <v>1021</v>
      </c>
      <c r="FY6" s="357" t="s">
        <v>1022</v>
      </c>
      <c r="FZ6" s="356" t="s">
        <v>8</v>
      </c>
      <c r="GA6" s="357" t="s">
        <v>1021</v>
      </c>
      <c r="GB6" s="357" t="s">
        <v>1022</v>
      </c>
      <c r="GC6" s="356" t="s">
        <v>8</v>
      </c>
      <c r="GD6" s="357" t="s">
        <v>1023</v>
      </c>
      <c r="GE6" s="357" t="s">
        <v>1024</v>
      </c>
      <c r="GF6" s="356" t="s">
        <v>8</v>
      </c>
      <c r="GG6" s="357" t="s">
        <v>1023</v>
      </c>
      <c r="GH6" s="357" t="s">
        <v>1024</v>
      </c>
      <c r="GI6" s="356" t="s">
        <v>8</v>
      </c>
      <c r="GJ6" s="357" t="s">
        <v>1023</v>
      </c>
      <c r="GK6" s="357" t="s">
        <v>1024</v>
      </c>
      <c r="GL6" s="356" t="s">
        <v>8</v>
      </c>
      <c r="GM6" s="357" t="s">
        <v>1023</v>
      </c>
      <c r="GN6" s="357" t="s">
        <v>1024</v>
      </c>
      <c r="GO6" s="356" t="s">
        <v>8</v>
      </c>
      <c r="GP6" s="357" t="s">
        <v>1023</v>
      </c>
      <c r="GQ6" s="357" t="s">
        <v>1024</v>
      </c>
      <c r="GR6" s="356" t="s">
        <v>8</v>
      </c>
      <c r="GS6" s="357" t="s">
        <v>1023</v>
      </c>
      <c r="GT6" s="357" t="s">
        <v>1024</v>
      </c>
      <c r="GU6" s="356" t="s">
        <v>8</v>
      </c>
      <c r="GV6" s="357" t="s">
        <v>1023</v>
      </c>
      <c r="GW6" s="357" t="s">
        <v>1024</v>
      </c>
      <c r="GX6" s="356" t="s">
        <v>8</v>
      </c>
      <c r="GY6" s="357" t="s">
        <v>1023</v>
      </c>
      <c r="GZ6" s="357" t="s">
        <v>1024</v>
      </c>
      <c r="HA6" s="356" t="s">
        <v>8</v>
      </c>
      <c r="HB6" s="357" t="s">
        <v>1023</v>
      </c>
      <c r="HC6" s="357" t="s">
        <v>1024</v>
      </c>
      <c r="HD6" s="356" t="s">
        <v>8</v>
      </c>
      <c r="HE6" s="357" t="s">
        <v>742</v>
      </c>
      <c r="HF6" s="357" t="s">
        <v>744</v>
      </c>
      <c r="HG6" s="356" t="s">
        <v>8</v>
      </c>
      <c r="HH6" s="357" t="s">
        <v>742</v>
      </c>
      <c r="HI6" s="357" t="s">
        <v>744</v>
      </c>
      <c r="HJ6" s="356" t="s">
        <v>8</v>
      </c>
      <c r="HK6" s="357" t="s">
        <v>742</v>
      </c>
      <c r="HL6" s="357" t="s">
        <v>744</v>
      </c>
      <c r="HM6" s="356" t="s">
        <v>8</v>
      </c>
      <c r="HN6" s="357" t="s">
        <v>742</v>
      </c>
      <c r="HO6" s="357" t="s">
        <v>744</v>
      </c>
      <c r="HP6" s="356" t="s">
        <v>8</v>
      </c>
      <c r="HQ6" s="357" t="s">
        <v>742</v>
      </c>
      <c r="HR6" s="357" t="s">
        <v>744</v>
      </c>
      <c r="HS6" s="356" t="s">
        <v>8</v>
      </c>
      <c r="HT6" s="357" t="s">
        <v>742</v>
      </c>
      <c r="HU6" s="357" t="s">
        <v>744</v>
      </c>
      <c r="HV6" s="356" t="s">
        <v>8</v>
      </c>
      <c r="HW6" s="357" t="s">
        <v>742</v>
      </c>
      <c r="HX6" s="357" t="s">
        <v>744</v>
      </c>
      <c r="HY6" s="356" t="s">
        <v>8</v>
      </c>
      <c r="HZ6" s="357" t="s">
        <v>742</v>
      </c>
      <c r="IA6" s="357" t="s">
        <v>744</v>
      </c>
      <c r="IB6" s="356" t="s">
        <v>8</v>
      </c>
      <c r="IC6" s="357" t="s">
        <v>742</v>
      </c>
      <c r="ID6" s="357" t="s">
        <v>744</v>
      </c>
      <c r="IE6" s="356" t="s">
        <v>8</v>
      </c>
      <c r="IF6" s="357" t="s">
        <v>1025</v>
      </c>
      <c r="IG6" s="357" t="s">
        <v>1026</v>
      </c>
      <c r="IH6" s="357" t="s">
        <v>136</v>
      </c>
      <c r="II6" s="356" t="s">
        <v>8</v>
      </c>
      <c r="IJ6" s="357" t="s">
        <v>1027</v>
      </c>
      <c r="IK6" s="357" t="s">
        <v>1028</v>
      </c>
      <c r="IL6" s="357" t="s">
        <v>1029</v>
      </c>
      <c r="IM6" s="357" t="s">
        <v>1030</v>
      </c>
      <c r="IN6" s="357" t="s">
        <v>136</v>
      </c>
      <c r="IO6" s="356" t="s">
        <v>8</v>
      </c>
      <c r="IP6" s="357" t="s">
        <v>1031</v>
      </c>
      <c r="IQ6" s="357" t="s">
        <v>1032</v>
      </c>
      <c r="IR6" s="357" t="s">
        <v>1033</v>
      </c>
      <c r="IS6" s="357" t="s">
        <v>136</v>
      </c>
      <c r="IT6" s="356" t="s">
        <v>8</v>
      </c>
      <c r="IU6" s="357" t="s">
        <v>1034</v>
      </c>
      <c r="IV6" s="357" t="s">
        <v>1035</v>
      </c>
      <c r="IW6" s="357" t="s">
        <v>1036</v>
      </c>
      <c r="IX6" s="357" t="s">
        <v>1037</v>
      </c>
      <c r="IY6" s="357" t="s">
        <v>136</v>
      </c>
      <c r="IZ6" s="356" t="s">
        <v>8</v>
      </c>
      <c r="JA6" s="357" t="s">
        <v>1038</v>
      </c>
      <c r="JB6" s="357" t="s">
        <v>1039</v>
      </c>
      <c r="JC6" s="357" t="s">
        <v>1040</v>
      </c>
      <c r="JD6" s="357" t="s">
        <v>1041</v>
      </c>
      <c r="JE6" s="357" t="s">
        <v>136</v>
      </c>
      <c r="JF6" s="356" t="s">
        <v>8</v>
      </c>
      <c r="JG6" s="357" t="s">
        <v>1042</v>
      </c>
      <c r="JH6" s="357" t="s">
        <v>1043</v>
      </c>
      <c r="JI6" s="357" t="s">
        <v>1044</v>
      </c>
      <c r="JJ6" s="357" t="s">
        <v>1045</v>
      </c>
      <c r="JK6" s="357" t="s">
        <v>136</v>
      </c>
      <c r="JL6" s="356" t="s">
        <v>8</v>
      </c>
      <c r="JM6" s="357" t="s">
        <v>1046</v>
      </c>
      <c r="JN6" s="357" t="s">
        <v>1047</v>
      </c>
      <c r="JO6" s="357" t="s">
        <v>1048</v>
      </c>
      <c r="JP6" s="357" t="s">
        <v>1049</v>
      </c>
      <c r="JQ6" s="357" t="s">
        <v>1050</v>
      </c>
      <c r="JR6" s="357" t="s">
        <v>136</v>
      </c>
      <c r="JS6" s="356" t="s">
        <v>8</v>
      </c>
      <c r="JT6" s="357" t="s">
        <v>387</v>
      </c>
      <c r="JU6" s="357" t="s">
        <v>1051</v>
      </c>
      <c r="JV6" s="357" t="s">
        <v>136</v>
      </c>
      <c r="JW6" s="356" t="s">
        <v>8</v>
      </c>
      <c r="JX6" s="357" t="s">
        <v>1052</v>
      </c>
      <c r="JY6" s="357" t="s">
        <v>1053</v>
      </c>
      <c r="JZ6" s="357" t="s">
        <v>1054</v>
      </c>
      <c r="KA6" s="357" t="s">
        <v>1055</v>
      </c>
      <c r="KB6" s="357" t="s">
        <v>136</v>
      </c>
      <c r="KC6" s="356" t="s">
        <v>8</v>
      </c>
      <c r="KD6" s="357" t="s">
        <v>1056</v>
      </c>
      <c r="KE6" s="357" t="s">
        <v>1057</v>
      </c>
      <c r="KF6" s="357" t="s">
        <v>1058</v>
      </c>
      <c r="KG6" s="357" t="s">
        <v>136</v>
      </c>
      <c r="KH6" s="356" t="s">
        <v>8</v>
      </c>
      <c r="KI6" s="357" t="s">
        <v>1059</v>
      </c>
      <c r="KJ6" s="357" t="s">
        <v>1060</v>
      </c>
      <c r="KK6" s="357" t="s">
        <v>136</v>
      </c>
      <c r="KL6" s="782" t="s">
        <v>8</v>
      </c>
      <c r="KM6" s="357" t="s">
        <v>1059</v>
      </c>
      <c r="KN6" s="357" t="s">
        <v>1060</v>
      </c>
      <c r="KO6" s="357" t="s">
        <v>136</v>
      </c>
      <c r="KP6" s="782" t="s">
        <v>8</v>
      </c>
      <c r="KQ6" s="357" t="s">
        <v>1059</v>
      </c>
      <c r="KR6" s="357" t="s">
        <v>1060</v>
      </c>
      <c r="KS6" s="357" t="s">
        <v>136</v>
      </c>
      <c r="KT6" s="782" t="s">
        <v>8</v>
      </c>
      <c r="KU6" s="357" t="s">
        <v>1059</v>
      </c>
      <c r="KV6" s="357" t="s">
        <v>1060</v>
      </c>
      <c r="KW6" s="357" t="s">
        <v>136</v>
      </c>
      <c r="KX6" s="782" t="s">
        <v>8</v>
      </c>
      <c r="KY6" s="357" t="s">
        <v>1061</v>
      </c>
      <c r="KZ6" s="357" t="s">
        <v>1062</v>
      </c>
      <c r="LA6" s="357" t="s">
        <v>1063</v>
      </c>
      <c r="LB6" s="357" t="s">
        <v>1064</v>
      </c>
      <c r="LC6" s="357" t="s">
        <v>136</v>
      </c>
      <c r="LD6" s="782" t="s">
        <v>8</v>
      </c>
      <c r="LE6" s="357" t="s">
        <v>1065</v>
      </c>
      <c r="LF6" s="357" t="s">
        <v>1066</v>
      </c>
      <c r="LG6" s="357" t="s">
        <v>1067</v>
      </c>
      <c r="LH6" s="357" t="s">
        <v>1068</v>
      </c>
      <c r="LI6" s="357" t="s">
        <v>136</v>
      </c>
      <c r="LJ6" s="782" t="s">
        <v>8</v>
      </c>
      <c r="LK6" s="357" t="s">
        <v>1069</v>
      </c>
      <c r="LL6" s="357" t="s">
        <v>1070</v>
      </c>
      <c r="LM6" s="357" t="s">
        <v>1071</v>
      </c>
      <c r="LN6" s="782" t="s">
        <v>8</v>
      </c>
      <c r="LO6" s="357" t="s">
        <v>1072</v>
      </c>
      <c r="LP6" s="357" t="s">
        <v>1073</v>
      </c>
      <c r="LQ6" s="357" t="s">
        <v>1074</v>
      </c>
      <c r="LR6" s="357" t="s">
        <v>1075</v>
      </c>
      <c r="LS6" s="357" t="s">
        <v>136</v>
      </c>
      <c r="LT6" s="782" t="s">
        <v>8</v>
      </c>
      <c r="LU6" s="357" t="s">
        <v>1076</v>
      </c>
      <c r="LV6" s="357" t="s">
        <v>1077</v>
      </c>
      <c r="LW6" s="357" t="s">
        <v>1078</v>
      </c>
      <c r="LX6" s="357" t="s">
        <v>136</v>
      </c>
      <c r="LY6" s="782" t="s">
        <v>8</v>
      </c>
      <c r="LZ6" s="357" t="s">
        <v>1079</v>
      </c>
      <c r="MA6" s="357" t="s">
        <v>1080</v>
      </c>
      <c r="MB6" s="357" t="s">
        <v>1081</v>
      </c>
      <c r="MC6" s="357" t="s">
        <v>1082</v>
      </c>
      <c r="MD6" s="357" t="s">
        <v>1083</v>
      </c>
      <c r="ME6" s="357" t="s">
        <v>1084</v>
      </c>
      <c r="MF6" s="782" t="s">
        <v>8</v>
      </c>
      <c r="MG6" s="357" t="s">
        <v>1085</v>
      </c>
      <c r="MH6" s="357" t="s">
        <v>1086</v>
      </c>
      <c r="MI6" s="357" t="s">
        <v>1087</v>
      </c>
      <c r="MJ6" s="357" t="s">
        <v>1088</v>
      </c>
      <c r="MK6" s="357" t="s">
        <v>136</v>
      </c>
      <c r="ML6" s="782" t="s">
        <v>8</v>
      </c>
      <c r="MM6" s="357" t="s">
        <v>1089</v>
      </c>
      <c r="MN6" s="357" t="s">
        <v>1090</v>
      </c>
      <c r="MO6" s="357" t="s">
        <v>1091</v>
      </c>
      <c r="MP6" s="782" t="s">
        <v>8</v>
      </c>
      <c r="MQ6" s="357" t="s">
        <v>1092</v>
      </c>
      <c r="MR6" s="357" t="s">
        <v>1093</v>
      </c>
      <c r="MS6" s="357" t="s">
        <v>1094</v>
      </c>
      <c r="MT6" s="357" t="s">
        <v>1095</v>
      </c>
      <c r="MU6" s="357" t="s">
        <v>136</v>
      </c>
      <c r="MV6" s="782" t="s">
        <v>8</v>
      </c>
      <c r="MW6" s="357" t="s">
        <v>1096</v>
      </c>
      <c r="MX6" s="357" t="s">
        <v>1097</v>
      </c>
      <c r="MY6" s="357" t="s">
        <v>1098</v>
      </c>
      <c r="MZ6" s="357" t="s">
        <v>1099</v>
      </c>
      <c r="NA6" s="357" t="s">
        <v>136</v>
      </c>
      <c r="NB6" s="782" t="s">
        <v>8</v>
      </c>
      <c r="NC6" s="357" t="s">
        <v>1100</v>
      </c>
      <c r="ND6" s="357" t="s">
        <v>1101</v>
      </c>
      <c r="NE6" s="357" t="s">
        <v>1102</v>
      </c>
      <c r="NF6" s="782" t="s">
        <v>8</v>
      </c>
      <c r="NG6" s="357" t="s">
        <v>1103</v>
      </c>
      <c r="NH6" s="357" t="s">
        <v>1104</v>
      </c>
      <c r="NI6" s="357" t="s">
        <v>1105</v>
      </c>
      <c r="NJ6" s="357" t="s">
        <v>1106</v>
      </c>
      <c r="NK6" s="357" t="s">
        <v>136</v>
      </c>
      <c r="NL6" s="782" t="s">
        <v>8</v>
      </c>
      <c r="NM6" s="357" t="s">
        <v>1107</v>
      </c>
      <c r="NN6" s="357" t="s">
        <v>1108</v>
      </c>
      <c r="NO6" s="357" t="s">
        <v>1109</v>
      </c>
      <c r="NP6" s="357" t="s">
        <v>1110</v>
      </c>
      <c r="NQ6" s="357" t="s">
        <v>1111</v>
      </c>
      <c r="NR6" s="782" t="s">
        <v>8</v>
      </c>
      <c r="NS6" s="357" t="s">
        <v>1107</v>
      </c>
      <c r="NT6" s="357" t="s">
        <v>1108</v>
      </c>
      <c r="NU6" s="357" t="s">
        <v>1109</v>
      </c>
      <c r="NV6" s="357" t="s">
        <v>1110</v>
      </c>
      <c r="NW6" s="357" t="s">
        <v>1111</v>
      </c>
      <c r="NX6" s="782" t="s">
        <v>8</v>
      </c>
      <c r="NY6" s="357" t="s">
        <v>1107</v>
      </c>
      <c r="NZ6" s="357" t="s">
        <v>1108</v>
      </c>
      <c r="OA6" s="357" t="s">
        <v>1109</v>
      </c>
      <c r="OB6" s="357" t="s">
        <v>1110</v>
      </c>
      <c r="OC6" s="357" t="s">
        <v>1111</v>
      </c>
      <c r="OD6" s="782" t="s">
        <v>8</v>
      </c>
      <c r="OE6" s="357" t="s">
        <v>1112</v>
      </c>
      <c r="OF6" s="357" t="s">
        <v>1113</v>
      </c>
      <c r="OG6" s="357" t="s">
        <v>1114</v>
      </c>
      <c r="OH6" s="357" t="s">
        <v>1115</v>
      </c>
      <c r="OI6" s="357" t="s">
        <v>1116</v>
      </c>
      <c r="OJ6" s="357" t="s">
        <v>1117</v>
      </c>
      <c r="OK6" s="357" t="s">
        <v>1118</v>
      </c>
      <c r="OL6" s="357" t="s">
        <v>1119</v>
      </c>
      <c r="OM6" s="357" t="s">
        <v>1120</v>
      </c>
      <c r="ON6" s="357" t="s">
        <v>1121</v>
      </c>
      <c r="OO6" s="357" t="s">
        <v>1122</v>
      </c>
      <c r="OP6" s="782" t="s">
        <v>8</v>
      </c>
      <c r="OQ6" s="357" t="s">
        <v>1123</v>
      </c>
      <c r="OR6" s="357" t="s">
        <v>1124</v>
      </c>
      <c r="OS6" s="357" t="s">
        <v>1125</v>
      </c>
      <c r="OT6" s="357" t="s">
        <v>1126</v>
      </c>
      <c r="OU6" s="357" t="s">
        <v>136</v>
      </c>
      <c r="OV6" s="782" t="s">
        <v>8</v>
      </c>
      <c r="OW6" s="357" t="s">
        <v>1127</v>
      </c>
      <c r="OX6" s="357" t="s">
        <v>1128</v>
      </c>
      <c r="OY6" s="357" t="s">
        <v>1129</v>
      </c>
      <c r="OZ6" s="357" t="s">
        <v>1130</v>
      </c>
      <c r="PA6" s="357" t="s">
        <v>136</v>
      </c>
      <c r="PB6" s="782" t="s">
        <v>8</v>
      </c>
      <c r="PC6" s="356" t="s">
        <v>1659</v>
      </c>
      <c r="PD6" s="356" t="s">
        <v>1660</v>
      </c>
      <c r="PE6" s="356" t="s">
        <v>1661</v>
      </c>
      <c r="PF6" s="356" t="s">
        <v>1131</v>
      </c>
      <c r="PG6" s="782" t="s">
        <v>8</v>
      </c>
      <c r="PH6" s="357" t="s">
        <v>133</v>
      </c>
      <c r="PI6" s="357" t="s">
        <v>134</v>
      </c>
      <c r="PJ6" s="357" t="s">
        <v>135</v>
      </c>
      <c r="PK6" s="357" t="s">
        <v>136</v>
      </c>
      <c r="PL6" s="782" t="s">
        <v>8</v>
      </c>
      <c r="PM6" s="356" t="s">
        <v>1472</v>
      </c>
      <c r="PN6" s="356" t="s">
        <v>1473</v>
      </c>
      <c r="PO6" s="356" t="s">
        <v>1662</v>
      </c>
      <c r="PP6" s="782" t="s">
        <v>8</v>
      </c>
      <c r="PQ6" s="356" t="s">
        <v>1133</v>
      </c>
      <c r="PR6" s="356" t="s">
        <v>1134</v>
      </c>
      <c r="PS6" s="356" t="s">
        <v>1662</v>
      </c>
      <c r="PT6" s="800" t="s">
        <v>8</v>
      </c>
    </row>
    <row r="7" spans="1:436" s="808" customFormat="1" ht="14.25" customHeight="1">
      <c r="A7" s="108"/>
      <c r="B7" s="735"/>
      <c r="C7" s="109"/>
      <c r="D7" s="742" t="s">
        <v>1135</v>
      </c>
      <c r="E7" s="804" t="s">
        <v>1135</v>
      </c>
      <c r="F7" s="804" t="s">
        <v>1135</v>
      </c>
      <c r="G7" s="804" t="s">
        <v>1135</v>
      </c>
      <c r="H7" s="804" t="s">
        <v>1135</v>
      </c>
      <c r="I7" s="804" t="s">
        <v>1135</v>
      </c>
      <c r="J7" s="804" t="s">
        <v>1135</v>
      </c>
      <c r="K7" s="804" t="s">
        <v>1135</v>
      </c>
      <c r="L7" s="805" t="s">
        <v>1136</v>
      </c>
      <c r="M7" s="742" t="s">
        <v>1135</v>
      </c>
      <c r="N7" s="804" t="s">
        <v>1135</v>
      </c>
      <c r="O7" s="804" t="s">
        <v>1135</v>
      </c>
      <c r="P7" s="805" t="s">
        <v>1136</v>
      </c>
      <c r="Q7" s="742" t="s">
        <v>1135</v>
      </c>
      <c r="R7" s="804" t="s">
        <v>1135</v>
      </c>
      <c r="S7" s="804" t="s">
        <v>1135</v>
      </c>
      <c r="T7" s="805" t="s">
        <v>1136</v>
      </c>
      <c r="U7" s="742" t="s">
        <v>1135</v>
      </c>
      <c r="V7" s="804" t="s">
        <v>1135</v>
      </c>
      <c r="W7" s="804" t="s">
        <v>1135</v>
      </c>
      <c r="X7" s="805" t="s">
        <v>1136</v>
      </c>
      <c r="Y7" s="742" t="s">
        <v>1135</v>
      </c>
      <c r="Z7" s="804" t="s">
        <v>1135</v>
      </c>
      <c r="AA7" s="804" t="s">
        <v>1135</v>
      </c>
      <c r="AB7" s="804" t="s">
        <v>1135</v>
      </c>
      <c r="AC7" s="804" t="s">
        <v>1135</v>
      </c>
      <c r="AD7" s="804" t="s">
        <v>1135</v>
      </c>
      <c r="AE7" s="804" t="s">
        <v>1135</v>
      </c>
      <c r="AF7" s="805" t="s">
        <v>1136</v>
      </c>
      <c r="AG7" s="742" t="s">
        <v>1135</v>
      </c>
      <c r="AH7" s="804" t="s">
        <v>1135</v>
      </c>
      <c r="AI7" s="805" t="s">
        <v>1136</v>
      </c>
      <c r="AJ7" s="742" t="s">
        <v>1135</v>
      </c>
      <c r="AK7" s="804" t="s">
        <v>1135</v>
      </c>
      <c r="AL7" s="804" t="s">
        <v>1135</v>
      </c>
      <c r="AM7" s="804" t="s">
        <v>1135</v>
      </c>
      <c r="AN7" s="804" t="s">
        <v>1135</v>
      </c>
      <c r="AO7" s="804" t="s">
        <v>1135</v>
      </c>
      <c r="AP7" s="805" t="s">
        <v>1136</v>
      </c>
      <c r="AQ7" s="742" t="s">
        <v>1135</v>
      </c>
      <c r="AR7" s="804" t="s">
        <v>1135</v>
      </c>
      <c r="AS7" s="804" t="s">
        <v>1135</v>
      </c>
      <c r="AT7" s="804" t="s">
        <v>1135</v>
      </c>
      <c r="AU7" s="804" t="s">
        <v>1135</v>
      </c>
      <c r="AV7" s="804" t="s">
        <v>1135</v>
      </c>
      <c r="AW7" s="804" t="s">
        <v>1135</v>
      </c>
      <c r="AX7" s="804" t="s">
        <v>1135</v>
      </c>
      <c r="AY7" s="805" t="s">
        <v>1136</v>
      </c>
      <c r="AZ7" s="742" t="s">
        <v>1135</v>
      </c>
      <c r="BA7" s="804" t="s">
        <v>1135</v>
      </c>
      <c r="BB7" s="804" t="s">
        <v>1135</v>
      </c>
      <c r="BC7" s="804" t="s">
        <v>1135</v>
      </c>
      <c r="BD7" s="804" t="s">
        <v>1135</v>
      </c>
      <c r="BE7" s="804" t="s">
        <v>1135</v>
      </c>
      <c r="BF7" s="804" t="s">
        <v>1135</v>
      </c>
      <c r="BG7" s="804" t="s">
        <v>1135</v>
      </c>
      <c r="BH7" s="805" t="s">
        <v>1136</v>
      </c>
      <c r="BI7" s="742" t="s">
        <v>1135</v>
      </c>
      <c r="BJ7" s="804" t="s">
        <v>1135</v>
      </c>
      <c r="BK7" s="804" t="s">
        <v>1135</v>
      </c>
      <c r="BL7" s="804" t="s">
        <v>1135</v>
      </c>
      <c r="BM7" s="804" t="s">
        <v>1135</v>
      </c>
      <c r="BN7" s="805" t="s">
        <v>1136</v>
      </c>
      <c r="BO7" s="742" t="s">
        <v>1135</v>
      </c>
      <c r="BP7" s="804" t="s">
        <v>1135</v>
      </c>
      <c r="BQ7" s="804" t="s">
        <v>1135</v>
      </c>
      <c r="BR7" s="804" t="s">
        <v>1135</v>
      </c>
      <c r="BS7" s="804" t="s">
        <v>1135</v>
      </c>
      <c r="BT7" s="805" t="s">
        <v>1136</v>
      </c>
      <c r="BU7" s="742" t="s">
        <v>1135</v>
      </c>
      <c r="BV7" s="804" t="s">
        <v>1135</v>
      </c>
      <c r="BW7" s="804" t="s">
        <v>1135</v>
      </c>
      <c r="BX7" s="804" t="s">
        <v>1135</v>
      </c>
      <c r="BY7" s="804" t="s">
        <v>1135</v>
      </c>
      <c r="BZ7" s="805" t="s">
        <v>1136</v>
      </c>
      <c r="CA7" s="742" t="s">
        <v>1135</v>
      </c>
      <c r="CB7" s="804" t="s">
        <v>1135</v>
      </c>
      <c r="CC7" s="804" t="s">
        <v>1135</v>
      </c>
      <c r="CD7" s="804" t="s">
        <v>1135</v>
      </c>
      <c r="CE7" s="804" t="s">
        <v>1135</v>
      </c>
      <c r="CF7" s="805" t="s">
        <v>1136</v>
      </c>
      <c r="CG7" s="742" t="s">
        <v>1135</v>
      </c>
      <c r="CH7" s="804" t="s">
        <v>1135</v>
      </c>
      <c r="CI7" s="804" t="s">
        <v>1135</v>
      </c>
      <c r="CJ7" s="804" t="s">
        <v>1135</v>
      </c>
      <c r="CK7" s="804" t="s">
        <v>1135</v>
      </c>
      <c r="CL7" s="805" t="s">
        <v>1136</v>
      </c>
      <c r="CM7" s="742" t="s">
        <v>1135</v>
      </c>
      <c r="CN7" s="804" t="s">
        <v>1135</v>
      </c>
      <c r="CO7" s="804" t="s">
        <v>1135</v>
      </c>
      <c r="CP7" s="804" t="s">
        <v>1135</v>
      </c>
      <c r="CQ7" s="804" t="s">
        <v>1135</v>
      </c>
      <c r="CR7" s="805" t="s">
        <v>1136</v>
      </c>
      <c r="CS7" s="742" t="s">
        <v>1135</v>
      </c>
      <c r="CT7" s="804" t="s">
        <v>1135</v>
      </c>
      <c r="CU7" s="804" t="s">
        <v>1135</v>
      </c>
      <c r="CV7" s="804" t="s">
        <v>1135</v>
      </c>
      <c r="CW7" s="804" t="s">
        <v>1135</v>
      </c>
      <c r="CX7" s="805" t="s">
        <v>1136</v>
      </c>
      <c r="CY7" s="742" t="s">
        <v>1135</v>
      </c>
      <c r="CZ7" s="804" t="s">
        <v>1135</v>
      </c>
      <c r="DA7" s="804" t="s">
        <v>1135</v>
      </c>
      <c r="DB7" s="804" t="s">
        <v>1135</v>
      </c>
      <c r="DC7" s="804" t="s">
        <v>1135</v>
      </c>
      <c r="DD7" s="805" t="s">
        <v>1136</v>
      </c>
      <c r="DE7" s="742" t="s">
        <v>1135</v>
      </c>
      <c r="DF7" s="804" t="s">
        <v>1135</v>
      </c>
      <c r="DG7" s="804" t="s">
        <v>1135</v>
      </c>
      <c r="DH7" s="804" t="s">
        <v>1135</v>
      </c>
      <c r="DI7" s="804" t="s">
        <v>1135</v>
      </c>
      <c r="DJ7" s="805" t="s">
        <v>1136</v>
      </c>
      <c r="DK7" s="742" t="s">
        <v>1135</v>
      </c>
      <c r="DL7" s="804" t="s">
        <v>1135</v>
      </c>
      <c r="DM7" s="804" t="s">
        <v>1135</v>
      </c>
      <c r="DN7" s="804" t="s">
        <v>1135</v>
      </c>
      <c r="DO7" s="804" t="s">
        <v>1135</v>
      </c>
      <c r="DP7" s="805" t="s">
        <v>1136</v>
      </c>
      <c r="DQ7" s="742" t="s">
        <v>1135</v>
      </c>
      <c r="DR7" s="804" t="s">
        <v>1135</v>
      </c>
      <c r="DS7" s="804" t="s">
        <v>1135</v>
      </c>
      <c r="DT7" s="804" t="s">
        <v>1135</v>
      </c>
      <c r="DU7" s="804" t="s">
        <v>1135</v>
      </c>
      <c r="DV7" s="805" t="s">
        <v>1136</v>
      </c>
      <c r="DW7" s="742" t="s">
        <v>1135</v>
      </c>
      <c r="DX7" s="804" t="s">
        <v>1135</v>
      </c>
      <c r="DY7" s="805" t="s">
        <v>1136</v>
      </c>
      <c r="DZ7" s="742" t="s">
        <v>1135</v>
      </c>
      <c r="EA7" s="804" t="s">
        <v>1135</v>
      </c>
      <c r="EB7" s="805" t="s">
        <v>1136</v>
      </c>
      <c r="EC7" s="742" t="s">
        <v>1135</v>
      </c>
      <c r="ED7" s="804" t="s">
        <v>1135</v>
      </c>
      <c r="EE7" s="804" t="s">
        <v>1135</v>
      </c>
      <c r="EF7" s="804" t="s">
        <v>1135</v>
      </c>
      <c r="EG7" s="804" t="s">
        <v>1135</v>
      </c>
      <c r="EH7" s="805" t="s">
        <v>1136</v>
      </c>
      <c r="EI7" s="742" t="s">
        <v>1135</v>
      </c>
      <c r="EJ7" s="804" t="s">
        <v>1135</v>
      </c>
      <c r="EK7" s="804" t="s">
        <v>1135</v>
      </c>
      <c r="EL7" s="804" t="s">
        <v>1135</v>
      </c>
      <c r="EM7" s="804" t="s">
        <v>1135</v>
      </c>
      <c r="EN7" s="805" t="s">
        <v>1136</v>
      </c>
      <c r="EO7" s="742" t="s">
        <v>1135</v>
      </c>
      <c r="EP7" s="804" t="s">
        <v>1135</v>
      </c>
      <c r="EQ7" s="805" t="s">
        <v>1136</v>
      </c>
      <c r="ER7" s="809" t="s">
        <v>1135</v>
      </c>
      <c r="ES7" s="818" t="s">
        <v>1135</v>
      </c>
      <c r="ET7" s="818" t="s">
        <v>1135</v>
      </c>
      <c r="EU7" s="818" t="s">
        <v>1135</v>
      </c>
      <c r="EV7" s="818" t="s">
        <v>1135</v>
      </c>
      <c r="EW7" s="818" t="s">
        <v>1135</v>
      </c>
      <c r="EX7" s="818" t="s">
        <v>1135</v>
      </c>
      <c r="EY7" s="818" t="s">
        <v>1135</v>
      </c>
      <c r="EZ7" s="818" t="s">
        <v>1135</v>
      </c>
      <c r="FA7" s="818" t="s">
        <v>1135</v>
      </c>
      <c r="FB7" s="811" t="s">
        <v>1136</v>
      </c>
      <c r="FC7" s="809" t="s">
        <v>1135</v>
      </c>
      <c r="FD7" s="818" t="s">
        <v>1135</v>
      </c>
      <c r="FE7" s="811" t="s">
        <v>1136</v>
      </c>
      <c r="FF7" s="809" t="s">
        <v>1135</v>
      </c>
      <c r="FG7" s="818" t="s">
        <v>1135</v>
      </c>
      <c r="FH7" s="811" t="s">
        <v>1136</v>
      </c>
      <c r="FI7" s="809" t="s">
        <v>1135</v>
      </c>
      <c r="FJ7" s="818" t="s">
        <v>1135</v>
      </c>
      <c r="FK7" s="819" t="s">
        <v>1136</v>
      </c>
      <c r="FL7" s="809" t="s">
        <v>1135</v>
      </c>
      <c r="FM7" s="818" t="s">
        <v>1135</v>
      </c>
      <c r="FN7" s="819" t="s">
        <v>1136</v>
      </c>
      <c r="FO7" s="809" t="s">
        <v>1135</v>
      </c>
      <c r="FP7" s="818" t="s">
        <v>1135</v>
      </c>
      <c r="FQ7" s="819" t="s">
        <v>1136</v>
      </c>
      <c r="FR7" s="809" t="s">
        <v>1135</v>
      </c>
      <c r="FS7" s="818" t="s">
        <v>1135</v>
      </c>
      <c r="FT7" s="819" t="s">
        <v>1136</v>
      </c>
      <c r="FU7" s="809" t="s">
        <v>1135</v>
      </c>
      <c r="FV7" s="818" t="s">
        <v>1135</v>
      </c>
      <c r="FW7" s="819" t="s">
        <v>1136</v>
      </c>
      <c r="FX7" s="809" t="s">
        <v>1135</v>
      </c>
      <c r="FY7" s="818" t="s">
        <v>1135</v>
      </c>
      <c r="FZ7" s="819" t="s">
        <v>1136</v>
      </c>
      <c r="GA7" s="809" t="s">
        <v>1135</v>
      </c>
      <c r="GB7" s="818" t="s">
        <v>1135</v>
      </c>
      <c r="GC7" s="819" t="s">
        <v>1136</v>
      </c>
      <c r="GD7" s="809" t="s">
        <v>1135</v>
      </c>
      <c r="GE7" s="818" t="s">
        <v>1135</v>
      </c>
      <c r="GF7" s="819" t="s">
        <v>1136</v>
      </c>
      <c r="GG7" s="809" t="s">
        <v>1135</v>
      </c>
      <c r="GH7" s="818" t="s">
        <v>1135</v>
      </c>
      <c r="GI7" s="819" t="s">
        <v>1136</v>
      </c>
      <c r="GJ7" s="809" t="s">
        <v>1135</v>
      </c>
      <c r="GK7" s="818" t="s">
        <v>1135</v>
      </c>
      <c r="GL7" s="819" t="s">
        <v>1136</v>
      </c>
      <c r="GM7" s="809" t="s">
        <v>1135</v>
      </c>
      <c r="GN7" s="818" t="s">
        <v>1135</v>
      </c>
      <c r="GO7" s="819" t="s">
        <v>1136</v>
      </c>
      <c r="GP7" s="809" t="s">
        <v>1135</v>
      </c>
      <c r="GQ7" s="818" t="s">
        <v>1135</v>
      </c>
      <c r="GR7" s="819" t="s">
        <v>1136</v>
      </c>
      <c r="GS7" s="809" t="s">
        <v>1135</v>
      </c>
      <c r="GT7" s="818" t="s">
        <v>1135</v>
      </c>
      <c r="GU7" s="819" t="s">
        <v>1136</v>
      </c>
      <c r="GV7" s="809" t="s">
        <v>1135</v>
      </c>
      <c r="GW7" s="818" t="s">
        <v>1135</v>
      </c>
      <c r="GX7" s="819" t="s">
        <v>1136</v>
      </c>
      <c r="GY7" s="809" t="s">
        <v>1135</v>
      </c>
      <c r="GZ7" s="818" t="s">
        <v>1135</v>
      </c>
      <c r="HA7" s="819" t="s">
        <v>1136</v>
      </c>
      <c r="HB7" s="809" t="s">
        <v>1135</v>
      </c>
      <c r="HC7" s="818" t="s">
        <v>1135</v>
      </c>
      <c r="HD7" s="819" t="s">
        <v>1136</v>
      </c>
      <c r="HE7" s="809" t="s">
        <v>1135</v>
      </c>
      <c r="HF7" s="818" t="s">
        <v>1135</v>
      </c>
      <c r="HG7" s="819" t="s">
        <v>1136</v>
      </c>
      <c r="HH7" s="809" t="s">
        <v>1135</v>
      </c>
      <c r="HI7" s="818" t="s">
        <v>1135</v>
      </c>
      <c r="HJ7" s="819" t="s">
        <v>1136</v>
      </c>
      <c r="HK7" s="809" t="s">
        <v>1135</v>
      </c>
      <c r="HL7" s="818" t="s">
        <v>1135</v>
      </c>
      <c r="HM7" s="819" t="s">
        <v>1136</v>
      </c>
      <c r="HN7" s="809" t="s">
        <v>1135</v>
      </c>
      <c r="HO7" s="818" t="s">
        <v>1135</v>
      </c>
      <c r="HP7" s="819" t="s">
        <v>1136</v>
      </c>
      <c r="HQ7" s="809" t="s">
        <v>1135</v>
      </c>
      <c r="HR7" s="818" t="s">
        <v>1135</v>
      </c>
      <c r="HS7" s="819" t="s">
        <v>1136</v>
      </c>
      <c r="HT7" s="809" t="s">
        <v>1135</v>
      </c>
      <c r="HU7" s="818" t="s">
        <v>1135</v>
      </c>
      <c r="HV7" s="819" t="s">
        <v>1136</v>
      </c>
      <c r="HW7" s="809" t="s">
        <v>1135</v>
      </c>
      <c r="HX7" s="818" t="s">
        <v>1135</v>
      </c>
      <c r="HY7" s="819" t="s">
        <v>1136</v>
      </c>
      <c r="HZ7" s="809" t="s">
        <v>1135</v>
      </c>
      <c r="IA7" s="818" t="s">
        <v>1135</v>
      </c>
      <c r="IB7" s="819" t="s">
        <v>1136</v>
      </c>
      <c r="IC7" s="809" t="s">
        <v>1135</v>
      </c>
      <c r="ID7" s="818" t="s">
        <v>1135</v>
      </c>
      <c r="IE7" s="819" t="s">
        <v>1136</v>
      </c>
      <c r="IF7" s="742" t="s">
        <v>1135</v>
      </c>
      <c r="IG7" s="804" t="s">
        <v>1135</v>
      </c>
      <c r="IH7" s="804" t="s">
        <v>1135</v>
      </c>
      <c r="II7" s="806" t="s">
        <v>1136</v>
      </c>
      <c r="IJ7" s="742" t="s">
        <v>1135</v>
      </c>
      <c r="IK7" s="804" t="s">
        <v>1135</v>
      </c>
      <c r="IL7" s="804" t="s">
        <v>1135</v>
      </c>
      <c r="IM7" s="804" t="s">
        <v>1135</v>
      </c>
      <c r="IN7" s="804" t="s">
        <v>1135</v>
      </c>
      <c r="IO7" s="806" t="s">
        <v>1136</v>
      </c>
      <c r="IP7" s="742" t="s">
        <v>1135</v>
      </c>
      <c r="IQ7" s="804" t="s">
        <v>1135</v>
      </c>
      <c r="IR7" s="804" t="s">
        <v>1135</v>
      </c>
      <c r="IS7" s="804" t="s">
        <v>1135</v>
      </c>
      <c r="IT7" s="806" t="s">
        <v>1136</v>
      </c>
      <c r="IU7" s="742" t="s">
        <v>1135</v>
      </c>
      <c r="IV7" s="804" t="s">
        <v>1135</v>
      </c>
      <c r="IW7" s="804" t="s">
        <v>1135</v>
      </c>
      <c r="IX7" s="804" t="s">
        <v>1135</v>
      </c>
      <c r="IY7" s="804" t="s">
        <v>1135</v>
      </c>
      <c r="IZ7" s="806" t="s">
        <v>1136</v>
      </c>
      <c r="JA7" s="742" t="s">
        <v>1135</v>
      </c>
      <c r="JB7" s="804" t="s">
        <v>1135</v>
      </c>
      <c r="JC7" s="804" t="s">
        <v>1135</v>
      </c>
      <c r="JD7" s="804" t="s">
        <v>1135</v>
      </c>
      <c r="JE7" s="804" t="s">
        <v>1135</v>
      </c>
      <c r="JF7" s="806" t="s">
        <v>1136</v>
      </c>
      <c r="JG7" s="742" t="s">
        <v>1135</v>
      </c>
      <c r="JH7" s="804" t="s">
        <v>1135</v>
      </c>
      <c r="JI7" s="804" t="s">
        <v>1135</v>
      </c>
      <c r="JJ7" s="804" t="s">
        <v>1135</v>
      </c>
      <c r="JK7" s="804" t="s">
        <v>1135</v>
      </c>
      <c r="JL7" s="806" t="s">
        <v>1136</v>
      </c>
      <c r="JM7" s="742" t="s">
        <v>1135</v>
      </c>
      <c r="JN7" s="804" t="s">
        <v>1135</v>
      </c>
      <c r="JO7" s="804" t="s">
        <v>1135</v>
      </c>
      <c r="JP7" s="804" t="s">
        <v>1135</v>
      </c>
      <c r="JQ7" s="804" t="s">
        <v>1135</v>
      </c>
      <c r="JR7" s="804" t="s">
        <v>1135</v>
      </c>
      <c r="JS7" s="806" t="s">
        <v>1136</v>
      </c>
      <c r="JT7" s="742" t="s">
        <v>1135</v>
      </c>
      <c r="JU7" s="804" t="s">
        <v>1135</v>
      </c>
      <c r="JV7" s="804" t="s">
        <v>1135</v>
      </c>
      <c r="JW7" s="806" t="s">
        <v>1136</v>
      </c>
      <c r="JX7" s="742" t="s">
        <v>1135</v>
      </c>
      <c r="JY7" s="804" t="s">
        <v>1135</v>
      </c>
      <c r="JZ7" s="804" t="s">
        <v>1135</v>
      </c>
      <c r="KA7" s="804" t="s">
        <v>1135</v>
      </c>
      <c r="KB7" s="804" t="s">
        <v>1135</v>
      </c>
      <c r="KC7" s="806" t="s">
        <v>1136</v>
      </c>
      <c r="KD7" s="742" t="s">
        <v>1135</v>
      </c>
      <c r="KE7" s="804" t="s">
        <v>1135</v>
      </c>
      <c r="KF7" s="804" t="s">
        <v>1135</v>
      </c>
      <c r="KG7" s="804" t="s">
        <v>1135</v>
      </c>
      <c r="KH7" s="806" t="s">
        <v>1136</v>
      </c>
      <c r="KI7" s="742" t="s">
        <v>1135</v>
      </c>
      <c r="KJ7" s="804" t="s">
        <v>1135</v>
      </c>
      <c r="KK7" s="804" t="s">
        <v>1135</v>
      </c>
      <c r="KL7" s="805" t="s">
        <v>1136</v>
      </c>
      <c r="KM7" s="742" t="s">
        <v>1135</v>
      </c>
      <c r="KN7" s="804" t="s">
        <v>1135</v>
      </c>
      <c r="KO7" s="804" t="s">
        <v>1135</v>
      </c>
      <c r="KP7" s="805" t="s">
        <v>1136</v>
      </c>
      <c r="KQ7" s="742" t="s">
        <v>1135</v>
      </c>
      <c r="KR7" s="804" t="s">
        <v>1135</v>
      </c>
      <c r="KS7" s="804" t="s">
        <v>1135</v>
      </c>
      <c r="KT7" s="805" t="s">
        <v>1136</v>
      </c>
      <c r="KU7" s="742" t="s">
        <v>1135</v>
      </c>
      <c r="KV7" s="804" t="s">
        <v>1135</v>
      </c>
      <c r="KW7" s="804" t="s">
        <v>1135</v>
      </c>
      <c r="KX7" s="805" t="s">
        <v>1136</v>
      </c>
      <c r="KY7" s="742" t="s">
        <v>1135</v>
      </c>
      <c r="KZ7" s="804" t="s">
        <v>1135</v>
      </c>
      <c r="LA7" s="804" t="s">
        <v>1135</v>
      </c>
      <c r="LB7" s="804" t="s">
        <v>1135</v>
      </c>
      <c r="LC7" s="804" t="s">
        <v>1135</v>
      </c>
      <c r="LD7" s="805" t="s">
        <v>1136</v>
      </c>
      <c r="LE7" s="742" t="s">
        <v>1135</v>
      </c>
      <c r="LF7" s="804" t="s">
        <v>1135</v>
      </c>
      <c r="LG7" s="804" t="s">
        <v>1135</v>
      </c>
      <c r="LH7" s="804" t="s">
        <v>1135</v>
      </c>
      <c r="LI7" s="804" t="s">
        <v>1135</v>
      </c>
      <c r="LJ7" s="805" t="s">
        <v>1136</v>
      </c>
      <c r="LK7" s="742" t="s">
        <v>1135</v>
      </c>
      <c r="LL7" s="804" t="s">
        <v>1135</v>
      </c>
      <c r="LM7" s="804" t="s">
        <v>1135</v>
      </c>
      <c r="LN7" s="805" t="s">
        <v>1136</v>
      </c>
      <c r="LO7" s="742" t="s">
        <v>1135</v>
      </c>
      <c r="LP7" s="804" t="s">
        <v>1135</v>
      </c>
      <c r="LQ7" s="804" t="s">
        <v>1135</v>
      </c>
      <c r="LR7" s="804" t="s">
        <v>1135</v>
      </c>
      <c r="LS7" s="804" t="s">
        <v>1135</v>
      </c>
      <c r="LT7" s="805" t="s">
        <v>1136</v>
      </c>
      <c r="LU7" s="742" t="s">
        <v>1135</v>
      </c>
      <c r="LV7" s="804" t="s">
        <v>1135</v>
      </c>
      <c r="LW7" s="804" t="s">
        <v>1135</v>
      </c>
      <c r="LX7" s="804" t="s">
        <v>1135</v>
      </c>
      <c r="LY7" s="805" t="s">
        <v>1136</v>
      </c>
      <c r="LZ7" s="809" t="s">
        <v>1135</v>
      </c>
      <c r="MA7" s="818" t="s">
        <v>1135</v>
      </c>
      <c r="MB7" s="818" t="s">
        <v>1135</v>
      </c>
      <c r="MC7" s="818" t="s">
        <v>1135</v>
      </c>
      <c r="MD7" s="818" t="s">
        <v>1135</v>
      </c>
      <c r="ME7" s="818" t="s">
        <v>1135</v>
      </c>
      <c r="MF7" s="811" t="s">
        <v>1136</v>
      </c>
      <c r="MG7" s="809" t="s">
        <v>1135</v>
      </c>
      <c r="MH7" s="818" t="s">
        <v>1135</v>
      </c>
      <c r="MI7" s="818" t="s">
        <v>1135</v>
      </c>
      <c r="MJ7" s="818" t="s">
        <v>1135</v>
      </c>
      <c r="MK7" s="818" t="s">
        <v>1135</v>
      </c>
      <c r="ML7" s="811" t="s">
        <v>1136</v>
      </c>
      <c r="MM7" s="809" t="s">
        <v>1135</v>
      </c>
      <c r="MN7" s="818" t="s">
        <v>1135</v>
      </c>
      <c r="MO7" s="818" t="s">
        <v>1135</v>
      </c>
      <c r="MP7" s="811" t="s">
        <v>1136</v>
      </c>
      <c r="MQ7" s="809" t="s">
        <v>1135</v>
      </c>
      <c r="MR7" s="818" t="s">
        <v>1135</v>
      </c>
      <c r="MS7" s="818" t="s">
        <v>1135</v>
      </c>
      <c r="MT7" s="818" t="s">
        <v>1135</v>
      </c>
      <c r="MU7" s="804" t="s">
        <v>1135</v>
      </c>
      <c r="MV7" s="805" t="s">
        <v>1136</v>
      </c>
      <c r="MW7" s="809" t="s">
        <v>1135</v>
      </c>
      <c r="MX7" s="818" t="s">
        <v>1135</v>
      </c>
      <c r="MY7" s="818" t="s">
        <v>1135</v>
      </c>
      <c r="MZ7" s="818" t="s">
        <v>1135</v>
      </c>
      <c r="NA7" s="818" t="s">
        <v>1135</v>
      </c>
      <c r="NB7" s="811" t="s">
        <v>1136</v>
      </c>
      <c r="NC7" s="809" t="s">
        <v>1135</v>
      </c>
      <c r="ND7" s="818" t="s">
        <v>1135</v>
      </c>
      <c r="NE7" s="818" t="s">
        <v>1135</v>
      </c>
      <c r="NF7" s="811" t="s">
        <v>1136</v>
      </c>
      <c r="NG7" s="809" t="s">
        <v>1135</v>
      </c>
      <c r="NH7" s="818" t="s">
        <v>1135</v>
      </c>
      <c r="NI7" s="818" t="s">
        <v>1135</v>
      </c>
      <c r="NJ7" s="818" t="s">
        <v>1135</v>
      </c>
      <c r="NK7" s="818" t="s">
        <v>1135</v>
      </c>
      <c r="NL7" s="811" t="s">
        <v>1136</v>
      </c>
      <c r="NM7" s="742" t="s">
        <v>1135</v>
      </c>
      <c r="NN7" s="804" t="s">
        <v>1135</v>
      </c>
      <c r="NO7" s="804" t="s">
        <v>1135</v>
      </c>
      <c r="NP7" s="804" t="s">
        <v>1135</v>
      </c>
      <c r="NQ7" s="804" t="s">
        <v>1135</v>
      </c>
      <c r="NR7" s="805" t="s">
        <v>1136</v>
      </c>
      <c r="NS7" s="742" t="s">
        <v>1135</v>
      </c>
      <c r="NT7" s="804" t="s">
        <v>1135</v>
      </c>
      <c r="NU7" s="804" t="s">
        <v>1135</v>
      </c>
      <c r="NV7" s="804" t="s">
        <v>1135</v>
      </c>
      <c r="NW7" s="804" t="s">
        <v>1135</v>
      </c>
      <c r="NX7" s="805" t="s">
        <v>1136</v>
      </c>
      <c r="NY7" s="742" t="s">
        <v>1135</v>
      </c>
      <c r="NZ7" s="804" t="s">
        <v>1135</v>
      </c>
      <c r="OA7" s="804" t="s">
        <v>1135</v>
      </c>
      <c r="OB7" s="804" t="s">
        <v>1135</v>
      </c>
      <c r="OC7" s="804" t="s">
        <v>1135</v>
      </c>
      <c r="OD7" s="805" t="s">
        <v>1136</v>
      </c>
      <c r="OE7" s="742" t="s">
        <v>1135</v>
      </c>
      <c r="OF7" s="804" t="s">
        <v>1135</v>
      </c>
      <c r="OG7" s="804" t="s">
        <v>1135</v>
      </c>
      <c r="OH7" s="804" t="s">
        <v>1135</v>
      </c>
      <c r="OI7" s="804" t="s">
        <v>1135</v>
      </c>
      <c r="OJ7" s="804" t="s">
        <v>1135</v>
      </c>
      <c r="OK7" s="804" t="s">
        <v>1135</v>
      </c>
      <c r="OL7" s="804" t="s">
        <v>1135</v>
      </c>
      <c r="OM7" s="804" t="s">
        <v>1135</v>
      </c>
      <c r="ON7" s="804" t="s">
        <v>1135</v>
      </c>
      <c r="OO7" s="804" t="s">
        <v>1135</v>
      </c>
      <c r="OP7" s="805" t="s">
        <v>1136</v>
      </c>
      <c r="OQ7" s="742" t="s">
        <v>1135</v>
      </c>
      <c r="OR7" s="804" t="s">
        <v>1135</v>
      </c>
      <c r="OS7" s="804" t="s">
        <v>1135</v>
      </c>
      <c r="OT7" s="804" t="s">
        <v>1135</v>
      </c>
      <c r="OU7" s="804" t="s">
        <v>1135</v>
      </c>
      <c r="OV7" s="805" t="s">
        <v>1136</v>
      </c>
      <c r="OW7" s="742" t="s">
        <v>1135</v>
      </c>
      <c r="OX7" s="804" t="s">
        <v>1135</v>
      </c>
      <c r="OY7" s="804" t="s">
        <v>1135</v>
      </c>
      <c r="OZ7" s="804" t="s">
        <v>1135</v>
      </c>
      <c r="PA7" s="804" t="s">
        <v>1135</v>
      </c>
      <c r="PB7" s="805" t="s">
        <v>1136</v>
      </c>
      <c r="PC7" s="742" t="s">
        <v>1135</v>
      </c>
      <c r="PD7" s="804" t="s">
        <v>1135</v>
      </c>
      <c r="PE7" s="804" t="s">
        <v>1135</v>
      </c>
      <c r="PF7" s="804" t="s">
        <v>1135</v>
      </c>
      <c r="PG7" s="805" t="s">
        <v>1136</v>
      </c>
      <c r="PH7" s="742" t="s">
        <v>1135</v>
      </c>
      <c r="PI7" s="804" t="s">
        <v>1135</v>
      </c>
      <c r="PJ7" s="804" t="s">
        <v>1135</v>
      </c>
      <c r="PK7" s="804" t="s">
        <v>1135</v>
      </c>
      <c r="PL7" s="805" t="s">
        <v>1136</v>
      </c>
      <c r="PM7" s="742" t="s">
        <v>1135</v>
      </c>
      <c r="PN7" s="804" t="s">
        <v>1135</v>
      </c>
      <c r="PO7" s="804" t="s">
        <v>1135</v>
      </c>
      <c r="PP7" s="805" t="s">
        <v>1136</v>
      </c>
      <c r="PQ7" s="742" t="s">
        <v>1135</v>
      </c>
      <c r="PR7" s="804" t="s">
        <v>1135</v>
      </c>
      <c r="PS7" s="804" t="s">
        <v>1135</v>
      </c>
      <c r="PT7" s="807" t="s">
        <v>1136</v>
      </c>
    </row>
    <row r="8" spans="1:436" ht="30" customHeight="1">
      <c r="A8" s="1535" t="s">
        <v>1663</v>
      </c>
      <c r="B8" s="1536"/>
      <c r="C8" s="1537"/>
      <c r="D8" s="843">
        <v>32.200000000000003</v>
      </c>
      <c r="E8" s="844">
        <v>3.5</v>
      </c>
      <c r="F8" s="844">
        <v>7</v>
      </c>
      <c r="G8" s="844">
        <v>14</v>
      </c>
      <c r="H8" s="844">
        <v>20.9</v>
      </c>
      <c r="I8" s="844">
        <v>4.8</v>
      </c>
      <c r="J8" s="844">
        <v>15.6</v>
      </c>
      <c r="K8" s="844">
        <v>1.8</v>
      </c>
      <c r="L8" s="359">
        <v>25000</v>
      </c>
      <c r="M8" s="843">
        <v>20.2</v>
      </c>
      <c r="N8" s="844">
        <v>74.3</v>
      </c>
      <c r="O8" s="845">
        <v>5.5</v>
      </c>
      <c r="P8" s="846">
        <v>25000</v>
      </c>
      <c r="Q8" s="847">
        <v>3.9</v>
      </c>
      <c r="R8" s="845">
        <v>90.3</v>
      </c>
      <c r="S8" s="845">
        <v>5.8</v>
      </c>
      <c r="T8" s="846">
        <v>25000</v>
      </c>
      <c r="U8" s="847">
        <v>11.5</v>
      </c>
      <c r="V8" s="845">
        <v>82.5</v>
      </c>
      <c r="W8" s="845">
        <v>6</v>
      </c>
      <c r="X8" s="359">
        <v>25000</v>
      </c>
      <c r="Y8" s="843">
        <v>2.8</v>
      </c>
      <c r="Z8" s="844">
        <v>32.4</v>
      </c>
      <c r="AA8" s="844">
        <v>10.5</v>
      </c>
      <c r="AB8" s="844">
        <v>11.3</v>
      </c>
      <c r="AC8" s="844">
        <v>38.6</v>
      </c>
      <c r="AD8" s="844">
        <v>4.2</v>
      </c>
      <c r="AE8" s="844">
        <v>0.2</v>
      </c>
      <c r="AF8" s="359">
        <v>25000</v>
      </c>
      <c r="AG8" s="843">
        <v>5.9</v>
      </c>
      <c r="AH8" s="844">
        <v>94.1</v>
      </c>
      <c r="AI8" s="359">
        <v>25000</v>
      </c>
      <c r="AJ8" s="843">
        <v>34.9</v>
      </c>
      <c r="AK8" s="844">
        <v>19.5</v>
      </c>
      <c r="AL8" s="844">
        <v>8.3000000000000007</v>
      </c>
      <c r="AM8" s="844">
        <v>18.600000000000001</v>
      </c>
      <c r="AN8" s="844">
        <v>18.5</v>
      </c>
      <c r="AO8" s="844">
        <v>0.1</v>
      </c>
      <c r="AP8" s="359">
        <v>25000</v>
      </c>
      <c r="AQ8" s="843">
        <v>3.6</v>
      </c>
      <c r="AR8" s="844">
        <v>15.7</v>
      </c>
      <c r="AS8" s="844">
        <v>28.9</v>
      </c>
      <c r="AT8" s="844">
        <v>16.600000000000001</v>
      </c>
      <c r="AU8" s="844">
        <v>9.6999999999999993</v>
      </c>
      <c r="AV8" s="844">
        <v>5.0999999999999996</v>
      </c>
      <c r="AW8" s="844">
        <v>1.6</v>
      </c>
      <c r="AX8" s="844">
        <v>18.8</v>
      </c>
      <c r="AY8" s="359">
        <v>25000</v>
      </c>
      <c r="AZ8" s="843">
        <v>13.6</v>
      </c>
      <c r="BA8" s="844">
        <v>15.1</v>
      </c>
      <c r="BB8" s="844">
        <v>9.9</v>
      </c>
      <c r="BC8" s="844">
        <v>5.3</v>
      </c>
      <c r="BD8" s="844">
        <v>4.7</v>
      </c>
      <c r="BE8" s="844">
        <v>7</v>
      </c>
      <c r="BF8" s="844">
        <v>11.5</v>
      </c>
      <c r="BG8" s="844">
        <v>32.9</v>
      </c>
      <c r="BH8" s="359">
        <v>25000</v>
      </c>
      <c r="BI8" s="843">
        <v>33.799999999999997</v>
      </c>
      <c r="BJ8" s="844">
        <v>36.700000000000003</v>
      </c>
      <c r="BK8" s="844">
        <v>22</v>
      </c>
      <c r="BL8" s="844">
        <v>5.3</v>
      </c>
      <c r="BM8" s="844">
        <v>2.2999999999999998</v>
      </c>
      <c r="BN8" s="359">
        <v>25000</v>
      </c>
      <c r="BO8" s="843">
        <v>63.5</v>
      </c>
      <c r="BP8" s="844">
        <v>21</v>
      </c>
      <c r="BQ8" s="844">
        <v>11.3</v>
      </c>
      <c r="BR8" s="844">
        <v>2.7</v>
      </c>
      <c r="BS8" s="844">
        <v>1.5</v>
      </c>
      <c r="BT8" s="359">
        <v>25000</v>
      </c>
      <c r="BU8" s="843">
        <v>3.7</v>
      </c>
      <c r="BV8" s="844">
        <v>11.3</v>
      </c>
      <c r="BW8" s="844">
        <v>43.4</v>
      </c>
      <c r="BX8" s="844">
        <v>22.9</v>
      </c>
      <c r="BY8" s="844">
        <v>18.7</v>
      </c>
      <c r="BZ8" s="359">
        <v>25000</v>
      </c>
      <c r="CA8" s="843">
        <v>17.600000000000001</v>
      </c>
      <c r="CB8" s="844">
        <v>29.9</v>
      </c>
      <c r="CC8" s="844">
        <v>36</v>
      </c>
      <c r="CD8" s="844">
        <v>11</v>
      </c>
      <c r="CE8" s="844">
        <v>5.6</v>
      </c>
      <c r="CF8" s="359">
        <v>25000</v>
      </c>
      <c r="CG8" s="843">
        <v>5.8</v>
      </c>
      <c r="CH8" s="844">
        <v>16.7</v>
      </c>
      <c r="CI8" s="844">
        <v>41.3</v>
      </c>
      <c r="CJ8" s="844">
        <v>21.2</v>
      </c>
      <c r="CK8" s="844">
        <v>15.1</v>
      </c>
      <c r="CL8" s="359">
        <v>25000</v>
      </c>
      <c r="CM8" s="843">
        <v>3.9</v>
      </c>
      <c r="CN8" s="844">
        <v>13.2</v>
      </c>
      <c r="CO8" s="844">
        <v>28.3</v>
      </c>
      <c r="CP8" s="844">
        <v>25.6</v>
      </c>
      <c r="CQ8" s="844">
        <v>28.9</v>
      </c>
      <c r="CR8" s="359">
        <v>25000</v>
      </c>
      <c r="CS8" s="843">
        <v>22.5</v>
      </c>
      <c r="CT8" s="844">
        <v>34.9</v>
      </c>
      <c r="CU8" s="844">
        <v>30.4</v>
      </c>
      <c r="CV8" s="844">
        <v>8.8000000000000007</v>
      </c>
      <c r="CW8" s="844">
        <v>3.3</v>
      </c>
      <c r="CX8" s="359">
        <v>25000</v>
      </c>
      <c r="CY8" s="843">
        <v>4.4000000000000004</v>
      </c>
      <c r="CZ8" s="844">
        <v>7</v>
      </c>
      <c r="DA8" s="844">
        <v>14.8</v>
      </c>
      <c r="DB8" s="844">
        <v>13.3</v>
      </c>
      <c r="DC8" s="844">
        <v>60.6</v>
      </c>
      <c r="DD8" s="359">
        <v>25000</v>
      </c>
      <c r="DE8" s="843">
        <v>8.1</v>
      </c>
      <c r="DF8" s="844">
        <v>18.899999999999999</v>
      </c>
      <c r="DG8" s="844">
        <v>32.799999999999997</v>
      </c>
      <c r="DH8" s="844">
        <v>18.3</v>
      </c>
      <c r="DI8" s="844">
        <v>22</v>
      </c>
      <c r="DJ8" s="359">
        <v>25000</v>
      </c>
      <c r="DK8" s="843">
        <v>30.8</v>
      </c>
      <c r="DL8" s="844">
        <v>16.3</v>
      </c>
      <c r="DM8" s="844">
        <v>17.8</v>
      </c>
      <c r="DN8" s="844">
        <v>12.9</v>
      </c>
      <c r="DO8" s="844">
        <v>22.2</v>
      </c>
      <c r="DP8" s="359">
        <v>25000</v>
      </c>
      <c r="DQ8" s="843">
        <v>7.1</v>
      </c>
      <c r="DR8" s="844">
        <v>15.2</v>
      </c>
      <c r="DS8" s="844">
        <v>36.9</v>
      </c>
      <c r="DT8" s="844">
        <v>17.5</v>
      </c>
      <c r="DU8" s="844">
        <v>23.3</v>
      </c>
      <c r="DV8" s="359">
        <v>25000</v>
      </c>
      <c r="DW8" s="843">
        <v>87.4</v>
      </c>
      <c r="DX8" s="844">
        <v>12.6</v>
      </c>
      <c r="DY8" s="359">
        <v>25000</v>
      </c>
      <c r="DZ8" s="843">
        <v>72.099999999999994</v>
      </c>
      <c r="EA8" s="844">
        <v>27.9</v>
      </c>
      <c r="EB8" s="359">
        <v>25000</v>
      </c>
      <c r="EC8" s="843">
        <v>12.2</v>
      </c>
      <c r="ED8" s="844">
        <v>15.1</v>
      </c>
      <c r="EE8" s="844">
        <v>6.2</v>
      </c>
      <c r="EF8" s="844">
        <v>55.1</v>
      </c>
      <c r="EG8" s="844">
        <v>11.3</v>
      </c>
      <c r="EH8" s="359">
        <v>25000</v>
      </c>
      <c r="EI8" s="843">
        <v>13.3</v>
      </c>
      <c r="EJ8" s="844">
        <v>10.1</v>
      </c>
      <c r="EK8" s="844">
        <v>46.9</v>
      </c>
      <c r="EL8" s="844">
        <v>12.1</v>
      </c>
      <c r="EM8" s="844">
        <v>17.600000000000001</v>
      </c>
      <c r="EN8" s="359">
        <v>25000</v>
      </c>
      <c r="EO8" s="843">
        <v>21.4</v>
      </c>
      <c r="EP8" s="844">
        <v>78.599999999999994</v>
      </c>
      <c r="EQ8" s="359">
        <v>25000</v>
      </c>
      <c r="ER8" s="843">
        <v>56.7</v>
      </c>
      <c r="ES8" s="844">
        <v>24.7</v>
      </c>
      <c r="ET8" s="844">
        <v>13.2</v>
      </c>
      <c r="EU8" s="844">
        <v>54.6</v>
      </c>
      <c r="EV8" s="844">
        <v>43.2</v>
      </c>
      <c r="EW8" s="844">
        <v>27.1</v>
      </c>
      <c r="EX8" s="844">
        <v>7.6</v>
      </c>
      <c r="EY8" s="844">
        <v>14.9</v>
      </c>
      <c r="EZ8" s="844">
        <v>2</v>
      </c>
      <c r="FA8" s="844">
        <v>12.5</v>
      </c>
      <c r="FB8" s="359">
        <v>25000</v>
      </c>
      <c r="FC8" s="843">
        <v>49.4</v>
      </c>
      <c r="FD8" s="844">
        <v>50.6</v>
      </c>
      <c r="FE8" s="359">
        <v>14185</v>
      </c>
      <c r="FF8" s="843">
        <v>56.8</v>
      </c>
      <c r="FG8" s="844">
        <v>43.2</v>
      </c>
      <c r="FH8" s="359">
        <v>6177</v>
      </c>
      <c r="FI8" s="843">
        <v>55.4</v>
      </c>
      <c r="FJ8" s="844">
        <v>44.6</v>
      </c>
      <c r="FK8" s="359">
        <v>3308</v>
      </c>
      <c r="FL8" s="843">
        <v>38.299999999999997</v>
      </c>
      <c r="FM8" s="844">
        <v>61.7</v>
      </c>
      <c r="FN8" s="359">
        <v>13638</v>
      </c>
      <c r="FO8" s="843">
        <v>35.700000000000003</v>
      </c>
      <c r="FP8" s="844">
        <v>64.3</v>
      </c>
      <c r="FQ8" s="359">
        <v>10795</v>
      </c>
      <c r="FR8" s="843">
        <v>75.900000000000006</v>
      </c>
      <c r="FS8" s="844">
        <v>24.1</v>
      </c>
      <c r="FT8" s="359">
        <v>6763</v>
      </c>
      <c r="FU8" s="843">
        <v>38.4</v>
      </c>
      <c r="FV8" s="844">
        <v>61.6</v>
      </c>
      <c r="FW8" s="359">
        <v>1909</v>
      </c>
      <c r="FX8" s="843">
        <v>48</v>
      </c>
      <c r="FY8" s="844">
        <v>52</v>
      </c>
      <c r="FZ8" s="359">
        <v>3737</v>
      </c>
      <c r="GA8" s="843">
        <v>74.900000000000006</v>
      </c>
      <c r="GB8" s="844">
        <v>25.1</v>
      </c>
      <c r="GC8" s="359">
        <v>499</v>
      </c>
      <c r="GD8" s="843">
        <v>35.6</v>
      </c>
      <c r="GE8" s="844">
        <v>64.400000000000006</v>
      </c>
      <c r="GF8" s="359">
        <v>14185</v>
      </c>
      <c r="GG8" s="843">
        <v>48.8</v>
      </c>
      <c r="GH8" s="844">
        <v>51.2</v>
      </c>
      <c r="GI8" s="359">
        <v>6177</v>
      </c>
      <c r="GJ8" s="843">
        <v>35.200000000000003</v>
      </c>
      <c r="GK8" s="844">
        <v>64.8</v>
      </c>
      <c r="GL8" s="359">
        <v>3308</v>
      </c>
      <c r="GM8" s="843">
        <v>28</v>
      </c>
      <c r="GN8" s="844">
        <v>72</v>
      </c>
      <c r="GO8" s="359">
        <v>13638</v>
      </c>
      <c r="GP8" s="843">
        <v>26.1</v>
      </c>
      <c r="GQ8" s="844">
        <v>73.900000000000006</v>
      </c>
      <c r="GR8" s="359">
        <v>10795</v>
      </c>
      <c r="GS8" s="843">
        <v>41.1</v>
      </c>
      <c r="GT8" s="844">
        <v>58.9</v>
      </c>
      <c r="GU8" s="359">
        <v>6763</v>
      </c>
      <c r="GV8" s="843">
        <v>23</v>
      </c>
      <c r="GW8" s="844">
        <v>77</v>
      </c>
      <c r="GX8" s="359">
        <v>1909</v>
      </c>
      <c r="GY8" s="843">
        <v>25.1</v>
      </c>
      <c r="GZ8" s="844">
        <v>74.900000000000006</v>
      </c>
      <c r="HA8" s="359">
        <v>3737</v>
      </c>
      <c r="HB8" s="843">
        <v>53.1</v>
      </c>
      <c r="HC8" s="844">
        <v>46.9</v>
      </c>
      <c r="HD8" s="359">
        <v>499</v>
      </c>
      <c r="HE8" s="843">
        <v>26</v>
      </c>
      <c r="HF8" s="844">
        <v>74</v>
      </c>
      <c r="HG8" s="359">
        <v>14185</v>
      </c>
      <c r="HH8" s="843">
        <v>32.799999999999997</v>
      </c>
      <c r="HI8" s="844">
        <v>67.2</v>
      </c>
      <c r="HJ8" s="359">
        <v>6177</v>
      </c>
      <c r="HK8" s="843">
        <v>15.5</v>
      </c>
      <c r="HL8" s="844">
        <v>84.5</v>
      </c>
      <c r="HM8" s="359">
        <v>3308</v>
      </c>
      <c r="HN8" s="843">
        <v>30.5</v>
      </c>
      <c r="HO8" s="844">
        <v>69.5</v>
      </c>
      <c r="HP8" s="359">
        <v>13638</v>
      </c>
      <c r="HQ8" s="843">
        <v>29</v>
      </c>
      <c r="HR8" s="844">
        <v>71</v>
      </c>
      <c r="HS8" s="359">
        <v>10795</v>
      </c>
      <c r="HT8" s="843">
        <v>32</v>
      </c>
      <c r="HU8" s="844">
        <v>68</v>
      </c>
      <c r="HV8" s="359">
        <v>6763</v>
      </c>
      <c r="HW8" s="843">
        <v>16</v>
      </c>
      <c r="HX8" s="844">
        <v>84</v>
      </c>
      <c r="HY8" s="359">
        <v>1909</v>
      </c>
      <c r="HZ8" s="843">
        <v>21.8</v>
      </c>
      <c r="IA8" s="844">
        <v>78.2</v>
      </c>
      <c r="IB8" s="359">
        <v>3737</v>
      </c>
      <c r="IC8" s="843">
        <v>41.5</v>
      </c>
      <c r="ID8" s="844">
        <v>58.5</v>
      </c>
      <c r="IE8" s="359">
        <v>499</v>
      </c>
      <c r="IF8" s="843">
        <v>54.9</v>
      </c>
      <c r="IG8" s="844">
        <v>29.7</v>
      </c>
      <c r="IH8" s="844">
        <v>15.4</v>
      </c>
      <c r="II8" s="359">
        <v>25000</v>
      </c>
      <c r="IJ8" s="843">
        <v>6.3</v>
      </c>
      <c r="IK8" s="844">
        <v>3.5</v>
      </c>
      <c r="IL8" s="844">
        <v>12.6</v>
      </c>
      <c r="IM8" s="844">
        <v>53.2</v>
      </c>
      <c r="IN8" s="844">
        <v>24.3</v>
      </c>
      <c r="IO8" s="359">
        <v>25000</v>
      </c>
      <c r="IP8" s="843">
        <v>25.4</v>
      </c>
      <c r="IQ8" s="844">
        <v>47.6</v>
      </c>
      <c r="IR8" s="844">
        <v>6.2</v>
      </c>
      <c r="IS8" s="844">
        <v>20.7</v>
      </c>
      <c r="IT8" s="359">
        <v>25000</v>
      </c>
      <c r="IU8" s="843">
        <v>9.3000000000000007</v>
      </c>
      <c r="IV8" s="844">
        <v>4.8</v>
      </c>
      <c r="IW8" s="844">
        <v>66.2</v>
      </c>
      <c r="IX8" s="844">
        <v>4.4000000000000004</v>
      </c>
      <c r="IY8" s="844">
        <v>15.3</v>
      </c>
      <c r="IZ8" s="359">
        <v>25000</v>
      </c>
      <c r="JA8" s="843">
        <v>9.3000000000000007</v>
      </c>
      <c r="JB8" s="844">
        <v>3.8</v>
      </c>
      <c r="JC8" s="844">
        <v>72.400000000000006</v>
      </c>
      <c r="JD8" s="844">
        <v>3.2</v>
      </c>
      <c r="JE8" s="844">
        <v>11.3</v>
      </c>
      <c r="JF8" s="359">
        <v>25000</v>
      </c>
      <c r="JG8" s="843">
        <v>2.2999999999999998</v>
      </c>
      <c r="JH8" s="844">
        <v>4.5</v>
      </c>
      <c r="JI8" s="844">
        <v>80.2</v>
      </c>
      <c r="JJ8" s="844">
        <v>1.6</v>
      </c>
      <c r="JK8" s="844">
        <v>11.5</v>
      </c>
      <c r="JL8" s="359">
        <v>25000</v>
      </c>
      <c r="JM8" s="843">
        <v>1.2</v>
      </c>
      <c r="JN8" s="844">
        <v>11.3</v>
      </c>
      <c r="JO8" s="844">
        <v>44.8</v>
      </c>
      <c r="JP8" s="844">
        <v>27.8</v>
      </c>
      <c r="JQ8" s="844">
        <v>12.1</v>
      </c>
      <c r="JR8" s="844">
        <v>2.8</v>
      </c>
      <c r="JS8" s="359">
        <v>25000</v>
      </c>
      <c r="JT8" s="843">
        <v>65.7</v>
      </c>
      <c r="JU8" s="844">
        <v>10.3</v>
      </c>
      <c r="JV8" s="844">
        <v>24</v>
      </c>
      <c r="JW8" s="359">
        <v>25000</v>
      </c>
      <c r="JX8" s="843">
        <v>42.9</v>
      </c>
      <c r="JY8" s="844">
        <v>18.7</v>
      </c>
      <c r="JZ8" s="844">
        <v>11.2</v>
      </c>
      <c r="KA8" s="844">
        <v>10.7</v>
      </c>
      <c r="KB8" s="844">
        <v>16.5</v>
      </c>
      <c r="KC8" s="359">
        <v>25000</v>
      </c>
      <c r="KD8" s="843">
        <v>3.3</v>
      </c>
      <c r="KE8" s="844">
        <v>7.1</v>
      </c>
      <c r="KF8" s="844">
        <v>55.6</v>
      </c>
      <c r="KG8" s="844">
        <v>34.1</v>
      </c>
      <c r="KH8" s="359">
        <v>25000</v>
      </c>
      <c r="KI8" s="843">
        <v>60.8</v>
      </c>
      <c r="KJ8" s="844">
        <v>7.6</v>
      </c>
      <c r="KK8" s="844">
        <v>31.6</v>
      </c>
      <c r="KL8" s="359">
        <v>25000</v>
      </c>
      <c r="KM8" s="843">
        <v>68.400000000000006</v>
      </c>
      <c r="KN8" s="844">
        <v>5.8</v>
      </c>
      <c r="KO8" s="844">
        <v>25.8</v>
      </c>
      <c r="KP8" s="359">
        <v>25000</v>
      </c>
      <c r="KQ8" s="843">
        <v>74.8</v>
      </c>
      <c r="KR8" s="844">
        <v>2.7</v>
      </c>
      <c r="KS8" s="844">
        <v>22.5</v>
      </c>
      <c r="KT8" s="359">
        <v>25000</v>
      </c>
      <c r="KU8" s="843">
        <v>5.2</v>
      </c>
      <c r="KV8" s="844">
        <v>45.8</v>
      </c>
      <c r="KW8" s="844">
        <v>49</v>
      </c>
      <c r="KX8" s="359">
        <v>25000</v>
      </c>
      <c r="KY8" s="843">
        <v>21.4</v>
      </c>
      <c r="KZ8" s="844">
        <v>24</v>
      </c>
      <c r="LA8" s="844">
        <v>5.0999999999999996</v>
      </c>
      <c r="LB8" s="844">
        <v>9.1</v>
      </c>
      <c r="LC8" s="844">
        <v>40.4</v>
      </c>
      <c r="LD8" s="359">
        <v>25000</v>
      </c>
      <c r="LE8" s="843">
        <v>5</v>
      </c>
      <c r="LF8" s="844">
        <v>7.9</v>
      </c>
      <c r="LG8" s="844">
        <v>43.9</v>
      </c>
      <c r="LH8" s="844">
        <v>2.6</v>
      </c>
      <c r="LI8" s="844">
        <v>40.6</v>
      </c>
      <c r="LJ8" s="359">
        <v>25000</v>
      </c>
      <c r="LK8" s="843">
        <v>38.1</v>
      </c>
      <c r="LL8" s="844">
        <v>31.6</v>
      </c>
      <c r="LM8" s="844">
        <v>30.3</v>
      </c>
      <c r="LN8" s="359">
        <v>25000</v>
      </c>
      <c r="LO8" s="843">
        <v>6.1</v>
      </c>
      <c r="LP8" s="844">
        <v>46.7</v>
      </c>
      <c r="LQ8" s="844">
        <v>3.1</v>
      </c>
      <c r="LR8" s="844">
        <v>6.7</v>
      </c>
      <c r="LS8" s="844">
        <v>37.4</v>
      </c>
      <c r="LT8" s="359">
        <v>25000</v>
      </c>
      <c r="LU8" s="843">
        <v>12.7</v>
      </c>
      <c r="LV8" s="844">
        <v>50.7</v>
      </c>
      <c r="LW8" s="844">
        <v>11.7</v>
      </c>
      <c r="LX8" s="844">
        <v>24.9</v>
      </c>
      <c r="LY8" s="359">
        <v>25000</v>
      </c>
      <c r="LZ8" s="843">
        <v>63.5</v>
      </c>
      <c r="MA8" s="844">
        <v>41.9</v>
      </c>
      <c r="MB8" s="844">
        <v>44.6</v>
      </c>
      <c r="MC8" s="844">
        <v>36.6</v>
      </c>
      <c r="MD8" s="844">
        <v>45.2</v>
      </c>
      <c r="ME8" s="844">
        <v>24.3</v>
      </c>
      <c r="MF8" s="359">
        <v>25000</v>
      </c>
      <c r="MG8" s="843">
        <v>6.5</v>
      </c>
      <c r="MH8" s="844">
        <v>60</v>
      </c>
      <c r="MI8" s="844">
        <v>3.3</v>
      </c>
      <c r="MJ8" s="844">
        <v>9.1</v>
      </c>
      <c r="MK8" s="844">
        <v>21.2</v>
      </c>
      <c r="ML8" s="359">
        <v>25000</v>
      </c>
      <c r="MM8" s="843">
        <v>11.3</v>
      </c>
      <c r="MN8" s="844">
        <v>9.6999999999999993</v>
      </c>
      <c r="MO8" s="844">
        <v>79</v>
      </c>
      <c r="MP8" s="359">
        <v>25000</v>
      </c>
      <c r="MQ8" s="843">
        <v>4.3</v>
      </c>
      <c r="MR8" s="844">
        <v>3.5</v>
      </c>
      <c r="MS8" s="844">
        <v>4.8</v>
      </c>
      <c r="MT8" s="844">
        <v>50.9</v>
      </c>
      <c r="MU8" s="844">
        <v>36.6</v>
      </c>
      <c r="MV8" s="359">
        <v>25000</v>
      </c>
      <c r="MW8" s="843">
        <v>2.7</v>
      </c>
      <c r="MX8" s="844">
        <v>40.6</v>
      </c>
      <c r="MY8" s="844">
        <v>16</v>
      </c>
      <c r="MZ8" s="844">
        <v>2.6</v>
      </c>
      <c r="NA8" s="844">
        <v>38.1</v>
      </c>
      <c r="NB8" s="359">
        <v>25000</v>
      </c>
      <c r="NC8" s="843">
        <v>15.6</v>
      </c>
      <c r="ND8" s="844">
        <v>9.1999999999999993</v>
      </c>
      <c r="NE8" s="844">
        <v>75.2</v>
      </c>
      <c r="NF8" s="359">
        <v>25000</v>
      </c>
      <c r="NG8" s="843">
        <v>9.6999999999999993</v>
      </c>
      <c r="NH8" s="844">
        <v>42.3</v>
      </c>
      <c r="NI8" s="844">
        <v>10</v>
      </c>
      <c r="NJ8" s="844">
        <v>3.5</v>
      </c>
      <c r="NK8" s="844">
        <v>34.5</v>
      </c>
      <c r="NL8" s="359">
        <v>25000</v>
      </c>
      <c r="NM8" s="843">
        <v>4</v>
      </c>
      <c r="NN8" s="844">
        <v>20</v>
      </c>
      <c r="NO8" s="844">
        <v>5.5</v>
      </c>
      <c r="NP8" s="844">
        <v>2.2000000000000002</v>
      </c>
      <c r="NQ8" s="844">
        <v>68.400000000000006</v>
      </c>
      <c r="NR8" s="359">
        <v>25000</v>
      </c>
      <c r="NS8" s="843">
        <v>2.2999999999999998</v>
      </c>
      <c r="NT8" s="844">
        <v>15.2</v>
      </c>
      <c r="NU8" s="844">
        <v>6.3</v>
      </c>
      <c r="NV8" s="844">
        <v>2</v>
      </c>
      <c r="NW8" s="844">
        <v>74.2</v>
      </c>
      <c r="NX8" s="359">
        <v>25000</v>
      </c>
      <c r="NY8" s="843">
        <v>2</v>
      </c>
      <c r="NZ8" s="844">
        <v>10.9</v>
      </c>
      <c r="OA8" s="844">
        <v>3.2</v>
      </c>
      <c r="OB8" s="844">
        <v>1.2</v>
      </c>
      <c r="OC8" s="844">
        <v>82.7</v>
      </c>
      <c r="OD8" s="359">
        <v>25000</v>
      </c>
      <c r="OE8" s="843">
        <v>22.4</v>
      </c>
      <c r="OF8" s="844">
        <v>16.2</v>
      </c>
      <c r="OG8" s="844">
        <v>6</v>
      </c>
      <c r="OH8" s="844">
        <v>4.7</v>
      </c>
      <c r="OI8" s="844">
        <v>16.100000000000001</v>
      </c>
      <c r="OJ8" s="844">
        <v>23.7</v>
      </c>
      <c r="OK8" s="844">
        <v>14.5</v>
      </c>
      <c r="OL8" s="844">
        <v>1.3</v>
      </c>
      <c r="OM8" s="844">
        <v>0.9</v>
      </c>
      <c r="ON8" s="844">
        <v>4.7</v>
      </c>
      <c r="OO8" s="844">
        <v>40.9</v>
      </c>
      <c r="OP8" s="359">
        <v>25000</v>
      </c>
      <c r="OQ8" s="843">
        <v>3.1</v>
      </c>
      <c r="OR8" s="844">
        <v>3.2</v>
      </c>
      <c r="OS8" s="844">
        <v>3.3</v>
      </c>
      <c r="OT8" s="844">
        <v>59.6</v>
      </c>
      <c r="OU8" s="844">
        <v>30.9</v>
      </c>
      <c r="OV8" s="359">
        <v>25000</v>
      </c>
      <c r="OW8" s="843">
        <v>1.6</v>
      </c>
      <c r="OX8" s="844">
        <v>3.1</v>
      </c>
      <c r="OY8" s="844">
        <v>3.3</v>
      </c>
      <c r="OZ8" s="844">
        <v>62.8</v>
      </c>
      <c r="PA8" s="844">
        <v>29.3</v>
      </c>
      <c r="PB8" s="359">
        <v>25000</v>
      </c>
      <c r="PC8" s="843">
        <v>15.2</v>
      </c>
      <c r="PD8" s="844">
        <v>5.0999999999999996</v>
      </c>
      <c r="PE8" s="844">
        <v>73.7</v>
      </c>
      <c r="PF8" s="844">
        <v>6.1</v>
      </c>
      <c r="PG8" s="359">
        <v>25000</v>
      </c>
      <c r="PH8" s="843">
        <v>1.8</v>
      </c>
      <c r="PI8" s="844">
        <v>6.6</v>
      </c>
      <c r="PJ8" s="844">
        <v>73.900000000000006</v>
      </c>
      <c r="PK8" s="844">
        <v>17.7</v>
      </c>
      <c r="PL8" s="359">
        <v>25000</v>
      </c>
      <c r="PM8" s="843">
        <v>19.8</v>
      </c>
      <c r="PN8" s="844">
        <v>60.4</v>
      </c>
      <c r="PO8" s="844">
        <v>19.8</v>
      </c>
      <c r="PP8" s="359">
        <v>25000</v>
      </c>
      <c r="PQ8" s="843">
        <v>62.4</v>
      </c>
      <c r="PR8" s="844">
        <v>12.9</v>
      </c>
      <c r="PS8" s="844">
        <v>24.7</v>
      </c>
      <c r="PT8" s="359">
        <v>25000</v>
      </c>
    </row>
    <row r="9" spans="1:436" ht="30" customHeight="1">
      <c r="A9" s="1532" t="s">
        <v>1511</v>
      </c>
      <c r="B9" s="736" t="s">
        <v>1512</v>
      </c>
      <c r="C9" s="103">
        <v>1</v>
      </c>
      <c r="D9" s="848">
        <v>33.5</v>
      </c>
      <c r="E9" s="849">
        <v>3.5</v>
      </c>
      <c r="F9" s="849">
        <v>1.7</v>
      </c>
      <c r="G9" s="849">
        <v>15.1</v>
      </c>
      <c r="H9" s="849">
        <v>8.1999999999999993</v>
      </c>
      <c r="I9" s="849">
        <v>29.6</v>
      </c>
      <c r="J9" s="849">
        <v>7.4</v>
      </c>
      <c r="K9" s="849">
        <v>0.9</v>
      </c>
      <c r="L9" s="850">
        <v>4026</v>
      </c>
      <c r="M9" s="848">
        <v>8.1</v>
      </c>
      <c r="N9" s="849">
        <v>78.7</v>
      </c>
      <c r="O9" s="844">
        <v>13.3</v>
      </c>
      <c r="P9" s="850">
        <v>4026</v>
      </c>
      <c r="Q9" s="843">
        <v>4.7</v>
      </c>
      <c r="R9" s="844">
        <v>81.599999999999994</v>
      </c>
      <c r="S9" s="844">
        <v>13.6</v>
      </c>
      <c r="T9" s="850">
        <v>4026</v>
      </c>
      <c r="U9" s="843">
        <v>11.8</v>
      </c>
      <c r="V9" s="844">
        <v>74</v>
      </c>
      <c r="W9" s="844">
        <v>14.2</v>
      </c>
      <c r="X9" s="850">
        <v>4026</v>
      </c>
      <c r="Y9" s="848">
        <v>4</v>
      </c>
      <c r="Z9" s="849">
        <v>27.4</v>
      </c>
      <c r="AA9" s="849">
        <v>11.1</v>
      </c>
      <c r="AB9" s="849">
        <v>5.7</v>
      </c>
      <c r="AC9" s="849">
        <v>46.9</v>
      </c>
      <c r="AD9" s="849">
        <v>4.7</v>
      </c>
      <c r="AE9" s="849">
        <v>0.2</v>
      </c>
      <c r="AF9" s="850">
        <v>4026</v>
      </c>
      <c r="AG9" s="848">
        <v>4.4000000000000004</v>
      </c>
      <c r="AH9" s="849">
        <v>95.6</v>
      </c>
      <c r="AI9" s="850">
        <v>4026</v>
      </c>
      <c r="AJ9" s="848">
        <v>19.100000000000001</v>
      </c>
      <c r="AK9" s="849">
        <v>19.2</v>
      </c>
      <c r="AL9" s="849">
        <v>10.8</v>
      </c>
      <c r="AM9" s="849">
        <v>19.899999999999999</v>
      </c>
      <c r="AN9" s="849">
        <v>30.8</v>
      </c>
      <c r="AO9" s="849">
        <v>0.2</v>
      </c>
      <c r="AP9" s="850">
        <v>4026</v>
      </c>
      <c r="AQ9" s="848">
        <v>11.8</v>
      </c>
      <c r="AR9" s="849">
        <v>26.9</v>
      </c>
      <c r="AS9" s="849">
        <v>24.4</v>
      </c>
      <c r="AT9" s="849">
        <v>9.1</v>
      </c>
      <c r="AU9" s="849">
        <v>3.8</v>
      </c>
      <c r="AV9" s="849">
        <v>2.4</v>
      </c>
      <c r="AW9" s="849">
        <v>0.8</v>
      </c>
      <c r="AX9" s="849">
        <v>21</v>
      </c>
      <c r="AY9" s="850">
        <v>4026</v>
      </c>
      <c r="AZ9" s="848">
        <v>25.1</v>
      </c>
      <c r="BA9" s="849">
        <v>24.1</v>
      </c>
      <c r="BB9" s="849">
        <v>7.8</v>
      </c>
      <c r="BC9" s="849">
        <v>3.1</v>
      </c>
      <c r="BD9" s="849">
        <v>2.2999999999999998</v>
      </c>
      <c r="BE9" s="849">
        <v>1.2</v>
      </c>
      <c r="BF9" s="849">
        <v>1.3</v>
      </c>
      <c r="BG9" s="849">
        <v>34.9</v>
      </c>
      <c r="BH9" s="850">
        <v>4026</v>
      </c>
      <c r="BI9" s="848">
        <v>35.700000000000003</v>
      </c>
      <c r="BJ9" s="849">
        <v>36.299999999999997</v>
      </c>
      <c r="BK9" s="849">
        <v>20.100000000000001</v>
      </c>
      <c r="BL9" s="849">
        <v>5.6</v>
      </c>
      <c r="BM9" s="849">
        <v>2.2999999999999998</v>
      </c>
      <c r="BN9" s="850">
        <v>4026</v>
      </c>
      <c r="BO9" s="848">
        <v>47.5</v>
      </c>
      <c r="BP9" s="849">
        <v>24</v>
      </c>
      <c r="BQ9" s="849">
        <v>20.2</v>
      </c>
      <c r="BR9" s="849">
        <v>5.5</v>
      </c>
      <c r="BS9" s="849">
        <v>2.9</v>
      </c>
      <c r="BT9" s="850">
        <v>4026</v>
      </c>
      <c r="BU9" s="848">
        <v>5</v>
      </c>
      <c r="BV9" s="849">
        <v>14.3</v>
      </c>
      <c r="BW9" s="849">
        <v>39.200000000000003</v>
      </c>
      <c r="BX9" s="849">
        <v>26</v>
      </c>
      <c r="BY9" s="849">
        <v>15.6</v>
      </c>
      <c r="BZ9" s="850">
        <v>4026</v>
      </c>
      <c r="CA9" s="848">
        <v>16</v>
      </c>
      <c r="CB9" s="849">
        <v>30.2</v>
      </c>
      <c r="CC9" s="849">
        <v>34.1</v>
      </c>
      <c r="CD9" s="849">
        <v>13.2</v>
      </c>
      <c r="CE9" s="849">
        <v>6.5</v>
      </c>
      <c r="CF9" s="850">
        <v>4026</v>
      </c>
      <c r="CG9" s="848">
        <v>9.4</v>
      </c>
      <c r="CH9" s="849">
        <v>22</v>
      </c>
      <c r="CI9" s="849">
        <v>38.200000000000003</v>
      </c>
      <c r="CJ9" s="849">
        <v>19.600000000000001</v>
      </c>
      <c r="CK9" s="849">
        <v>10.9</v>
      </c>
      <c r="CL9" s="850">
        <v>4026</v>
      </c>
      <c r="CM9" s="848">
        <v>7.6</v>
      </c>
      <c r="CN9" s="849">
        <v>19.399999999999999</v>
      </c>
      <c r="CO9" s="849">
        <v>30.4</v>
      </c>
      <c r="CP9" s="849">
        <v>22.9</v>
      </c>
      <c r="CQ9" s="849">
        <v>19.7</v>
      </c>
      <c r="CR9" s="850">
        <v>4026</v>
      </c>
      <c r="CS9" s="848">
        <v>18.899999999999999</v>
      </c>
      <c r="CT9" s="849">
        <v>33.4</v>
      </c>
      <c r="CU9" s="849">
        <v>33</v>
      </c>
      <c r="CV9" s="849">
        <v>11.1</v>
      </c>
      <c r="CW9" s="849">
        <v>3.7</v>
      </c>
      <c r="CX9" s="850">
        <v>4026</v>
      </c>
      <c r="CY9" s="848">
        <v>6.2</v>
      </c>
      <c r="CZ9" s="849">
        <v>8.3000000000000007</v>
      </c>
      <c r="DA9" s="849">
        <v>19.5</v>
      </c>
      <c r="DB9" s="849">
        <v>13.7</v>
      </c>
      <c r="DC9" s="849">
        <v>52.4</v>
      </c>
      <c r="DD9" s="850">
        <v>4026</v>
      </c>
      <c r="DE9" s="848">
        <v>6.3</v>
      </c>
      <c r="DF9" s="849">
        <v>16.3</v>
      </c>
      <c r="DG9" s="849">
        <v>34.9</v>
      </c>
      <c r="DH9" s="849">
        <v>21</v>
      </c>
      <c r="DI9" s="849">
        <v>21.4</v>
      </c>
      <c r="DJ9" s="850">
        <v>4026</v>
      </c>
      <c r="DK9" s="848">
        <v>28.9</v>
      </c>
      <c r="DL9" s="849">
        <v>13.2</v>
      </c>
      <c r="DM9" s="849">
        <v>20.6</v>
      </c>
      <c r="DN9" s="849">
        <v>14.2</v>
      </c>
      <c r="DO9" s="849">
        <v>23.1</v>
      </c>
      <c r="DP9" s="850">
        <v>4026</v>
      </c>
      <c r="DQ9" s="848">
        <v>4.7</v>
      </c>
      <c r="DR9" s="849">
        <v>12.7</v>
      </c>
      <c r="DS9" s="849">
        <v>37.700000000000003</v>
      </c>
      <c r="DT9" s="849">
        <v>19.7</v>
      </c>
      <c r="DU9" s="849">
        <v>25.1</v>
      </c>
      <c r="DV9" s="850">
        <v>4026</v>
      </c>
      <c r="DW9" s="848">
        <v>81.400000000000006</v>
      </c>
      <c r="DX9" s="849">
        <v>18.600000000000001</v>
      </c>
      <c r="DY9" s="850">
        <v>4026</v>
      </c>
      <c r="DZ9" s="848">
        <v>61.1</v>
      </c>
      <c r="EA9" s="849">
        <v>38.9</v>
      </c>
      <c r="EB9" s="850">
        <v>4026</v>
      </c>
      <c r="EC9" s="848">
        <v>13</v>
      </c>
      <c r="ED9" s="849">
        <v>13.2</v>
      </c>
      <c r="EE9" s="849">
        <v>5.3</v>
      </c>
      <c r="EF9" s="849">
        <v>51.1</v>
      </c>
      <c r="EG9" s="849">
        <v>17.3</v>
      </c>
      <c r="EH9" s="850">
        <v>4026</v>
      </c>
      <c r="EI9" s="848">
        <v>11.4</v>
      </c>
      <c r="EJ9" s="849">
        <v>8.4</v>
      </c>
      <c r="EK9" s="849">
        <v>43.1</v>
      </c>
      <c r="EL9" s="849">
        <v>9</v>
      </c>
      <c r="EM9" s="849">
        <v>28.2</v>
      </c>
      <c r="EN9" s="850">
        <v>4026</v>
      </c>
      <c r="EO9" s="848">
        <v>22.1</v>
      </c>
      <c r="EP9" s="849">
        <v>77.900000000000006</v>
      </c>
      <c r="EQ9" s="850">
        <v>4026</v>
      </c>
      <c r="ER9" s="848">
        <v>42.2</v>
      </c>
      <c r="ES9" s="849">
        <v>36.200000000000003</v>
      </c>
      <c r="ET9" s="849">
        <v>29.9</v>
      </c>
      <c r="EU9" s="849">
        <v>36.700000000000003</v>
      </c>
      <c r="EV9" s="849">
        <v>28.6</v>
      </c>
      <c r="EW9" s="849">
        <v>33.299999999999997</v>
      </c>
      <c r="EX9" s="849">
        <v>31</v>
      </c>
      <c r="EY9" s="849">
        <v>11.3</v>
      </c>
      <c r="EZ9" s="849">
        <v>2</v>
      </c>
      <c r="FA9" s="849">
        <v>23.1</v>
      </c>
      <c r="FB9" s="850">
        <v>4026</v>
      </c>
      <c r="FC9" s="848">
        <v>25.4</v>
      </c>
      <c r="FD9" s="849">
        <v>74.599999999999994</v>
      </c>
      <c r="FE9" s="850">
        <v>1699</v>
      </c>
      <c r="FF9" s="848">
        <v>36.700000000000003</v>
      </c>
      <c r="FG9" s="849">
        <v>63.3</v>
      </c>
      <c r="FH9" s="850">
        <v>1459</v>
      </c>
      <c r="FI9" s="848">
        <v>43.4</v>
      </c>
      <c r="FJ9" s="849">
        <v>56.6</v>
      </c>
      <c r="FK9" s="850">
        <v>1202</v>
      </c>
      <c r="FL9" s="848">
        <v>24.6</v>
      </c>
      <c r="FM9" s="849">
        <v>75.400000000000006</v>
      </c>
      <c r="FN9" s="850">
        <v>1478</v>
      </c>
      <c r="FO9" s="848">
        <v>17.7</v>
      </c>
      <c r="FP9" s="849">
        <v>82.3</v>
      </c>
      <c r="FQ9" s="850">
        <v>1150</v>
      </c>
      <c r="FR9" s="848">
        <v>61.1</v>
      </c>
      <c r="FS9" s="849">
        <v>38.9</v>
      </c>
      <c r="FT9" s="850">
        <v>1339</v>
      </c>
      <c r="FU9" s="848">
        <v>37.799999999999997</v>
      </c>
      <c r="FV9" s="849">
        <v>62.2</v>
      </c>
      <c r="FW9" s="850">
        <v>1248</v>
      </c>
      <c r="FX9" s="848">
        <v>31.6</v>
      </c>
      <c r="FY9" s="849">
        <v>68.400000000000006</v>
      </c>
      <c r="FZ9" s="850">
        <v>456</v>
      </c>
      <c r="GA9" s="848">
        <v>67.5</v>
      </c>
      <c r="GB9" s="849">
        <v>32.5</v>
      </c>
      <c r="GC9" s="850">
        <v>80</v>
      </c>
      <c r="GD9" s="848">
        <v>16.600000000000001</v>
      </c>
      <c r="GE9" s="849">
        <v>83.4</v>
      </c>
      <c r="GF9" s="850">
        <v>1699</v>
      </c>
      <c r="GG9" s="848">
        <v>26</v>
      </c>
      <c r="GH9" s="849">
        <v>74</v>
      </c>
      <c r="GI9" s="850">
        <v>1459</v>
      </c>
      <c r="GJ9" s="848">
        <v>23.4</v>
      </c>
      <c r="GK9" s="849">
        <v>76.599999999999994</v>
      </c>
      <c r="GL9" s="850">
        <v>1202</v>
      </c>
      <c r="GM9" s="848">
        <v>15.6</v>
      </c>
      <c r="GN9" s="849">
        <v>84.4</v>
      </c>
      <c r="GO9" s="850">
        <v>1478</v>
      </c>
      <c r="GP9" s="848">
        <v>12</v>
      </c>
      <c r="GQ9" s="849">
        <v>88</v>
      </c>
      <c r="GR9" s="850">
        <v>1150</v>
      </c>
      <c r="GS9" s="848">
        <v>33</v>
      </c>
      <c r="GT9" s="849">
        <v>67</v>
      </c>
      <c r="GU9" s="850">
        <v>1339</v>
      </c>
      <c r="GV9" s="848">
        <v>22.1</v>
      </c>
      <c r="GW9" s="849">
        <v>77.900000000000006</v>
      </c>
      <c r="GX9" s="850">
        <v>1248</v>
      </c>
      <c r="GY9" s="848">
        <v>13.4</v>
      </c>
      <c r="GZ9" s="849">
        <v>86.6</v>
      </c>
      <c r="HA9" s="850">
        <v>456</v>
      </c>
      <c r="HB9" s="848">
        <v>58.8</v>
      </c>
      <c r="HC9" s="849">
        <v>41.3</v>
      </c>
      <c r="HD9" s="850">
        <v>80</v>
      </c>
      <c r="HE9" s="848">
        <v>6.5</v>
      </c>
      <c r="HF9" s="849">
        <v>93.5</v>
      </c>
      <c r="HG9" s="850">
        <v>1699</v>
      </c>
      <c r="HH9" s="848">
        <v>12.2</v>
      </c>
      <c r="HI9" s="849">
        <v>87.8</v>
      </c>
      <c r="HJ9" s="850">
        <v>1459</v>
      </c>
      <c r="HK9" s="848">
        <v>6.8</v>
      </c>
      <c r="HL9" s="849">
        <v>93.2</v>
      </c>
      <c r="HM9" s="850">
        <v>1202</v>
      </c>
      <c r="HN9" s="848">
        <v>10.1</v>
      </c>
      <c r="HO9" s="849">
        <v>89.9</v>
      </c>
      <c r="HP9" s="850">
        <v>1478</v>
      </c>
      <c r="HQ9" s="848">
        <v>7.6</v>
      </c>
      <c r="HR9" s="849">
        <v>92.4</v>
      </c>
      <c r="HS9" s="850">
        <v>1150</v>
      </c>
      <c r="HT9" s="848">
        <v>15.3</v>
      </c>
      <c r="HU9" s="849">
        <v>84.7</v>
      </c>
      <c r="HV9" s="850">
        <v>1339</v>
      </c>
      <c r="HW9" s="848">
        <v>12.9</v>
      </c>
      <c r="HX9" s="849">
        <v>87.1</v>
      </c>
      <c r="HY9" s="850">
        <v>1248</v>
      </c>
      <c r="HZ9" s="848">
        <v>5.3</v>
      </c>
      <c r="IA9" s="849">
        <v>94.7</v>
      </c>
      <c r="IB9" s="850">
        <v>456</v>
      </c>
      <c r="IC9" s="848">
        <v>23.8</v>
      </c>
      <c r="ID9" s="849">
        <v>76.3</v>
      </c>
      <c r="IE9" s="850">
        <v>80</v>
      </c>
      <c r="IF9" s="848">
        <v>28.9</v>
      </c>
      <c r="IG9" s="849">
        <v>46.1</v>
      </c>
      <c r="IH9" s="849">
        <v>24.9</v>
      </c>
      <c r="II9" s="850">
        <v>4026</v>
      </c>
      <c r="IJ9" s="848">
        <v>7.2</v>
      </c>
      <c r="IK9" s="849">
        <v>4</v>
      </c>
      <c r="IL9" s="849">
        <v>11.9</v>
      </c>
      <c r="IM9" s="849">
        <v>43.8</v>
      </c>
      <c r="IN9" s="849">
        <v>33</v>
      </c>
      <c r="IO9" s="850">
        <v>4026</v>
      </c>
      <c r="IP9" s="848">
        <v>28.3</v>
      </c>
      <c r="IQ9" s="849">
        <v>33.6</v>
      </c>
      <c r="IR9" s="849">
        <v>5.8</v>
      </c>
      <c r="IS9" s="849">
        <v>32.200000000000003</v>
      </c>
      <c r="IT9" s="850">
        <v>4026</v>
      </c>
      <c r="IU9" s="848">
        <v>7.2</v>
      </c>
      <c r="IV9" s="849">
        <v>4.5999999999999996</v>
      </c>
      <c r="IW9" s="849">
        <v>59</v>
      </c>
      <c r="IX9" s="849">
        <v>4.9000000000000004</v>
      </c>
      <c r="IY9" s="849">
        <v>24.3</v>
      </c>
      <c r="IZ9" s="850">
        <v>4026</v>
      </c>
      <c r="JA9" s="848">
        <v>8</v>
      </c>
      <c r="JB9" s="849">
        <v>4.3</v>
      </c>
      <c r="JC9" s="849">
        <v>65.900000000000006</v>
      </c>
      <c r="JD9" s="849">
        <v>3.6</v>
      </c>
      <c r="JE9" s="849">
        <v>18.2</v>
      </c>
      <c r="JF9" s="850">
        <v>4026</v>
      </c>
      <c r="JG9" s="848">
        <v>2</v>
      </c>
      <c r="JH9" s="849">
        <v>4.0999999999999996</v>
      </c>
      <c r="JI9" s="849">
        <v>74.400000000000006</v>
      </c>
      <c r="JJ9" s="849">
        <v>1.5</v>
      </c>
      <c r="JK9" s="849">
        <v>17.899999999999999</v>
      </c>
      <c r="JL9" s="850">
        <v>4026</v>
      </c>
      <c r="JM9" s="848">
        <v>1.3</v>
      </c>
      <c r="JN9" s="849">
        <v>7.7</v>
      </c>
      <c r="JO9" s="849">
        <v>31.9</v>
      </c>
      <c r="JP9" s="849">
        <v>33.6</v>
      </c>
      <c r="JQ9" s="849">
        <v>19.100000000000001</v>
      </c>
      <c r="JR9" s="849">
        <v>6.4</v>
      </c>
      <c r="JS9" s="850">
        <v>4026</v>
      </c>
      <c r="JT9" s="848">
        <v>54.5</v>
      </c>
      <c r="JU9" s="849">
        <v>8.4</v>
      </c>
      <c r="JV9" s="849">
        <v>37</v>
      </c>
      <c r="JW9" s="850">
        <v>4026</v>
      </c>
      <c r="JX9" s="848">
        <v>31.4</v>
      </c>
      <c r="JY9" s="849">
        <v>20.3</v>
      </c>
      <c r="JZ9" s="849">
        <v>10.199999999999999</v>
      </c>
      <c r="KA9" s="849">
        <v>9</v>
      </c>
      <c r="KB9" s="849">
        <v>29</v>
      </c>
      <c r="KC9" s="850">
        <v>4026</v>
      </c>
      <c r="KD9" s="848">
        <v>5.6</v>
      </c>
      <c r="KE9" s="849">
        <v>8.8000000000000007</v>
      </c>
      <c r="KF9" s="849">
        <v>32.200000000000003</v>
      </c>
      <c r="KG9" s="849">
        <v>53.4</v>
      </c>
      <c r="KH9" s="850">
        <v>4026</v>
      </c>
      <c r="KI9" s="848">
        <v>42.4</v>
      </c>
      <c r="KJ9" s="849">
        <v>9.6</v>
      </c>
      <c r="KK9" s="849">
        <v>47.9</v>
      </c>
      <c r="KL9" s="850">
        <v>4026</v>
      </c>
      <c r="KM9" s="848">
        <v>51.1</v>
      </c>
      <c r="KN9" s="849">
        <v>6.5</v>
      </c>
      <c r="KO9" s="849">
        <v>42.4</v>
      </c>
      <c r="KP9" s="850">
        <v>4026</v>
      </c>
      <c r="KQ9" s="848">
        <v>56.5</v>
      </c>
      <c r="KR9" s="849">
        <v>4.3</v>
      </c>
      <c r="KS9" s="849">
        <v>39.200000000000003</v>
      </c>
      <c r="KT9" s="850">
        <v>4026</v>
      </c>
      <c r="KU9" s="848">
        <v>5.9</v>
      </c>
      <c r="KV9" s="849">
        <v>32.5</v>
      </c>
      <c r="KW9" s="849">
        <v>61.6</v>
      </c>
      <c r="KX9" s="850">
        <v>4026</v>
      </c>
      <c r="KY9" s="848">
        <v>17.899999999999999</v>
      </c>
      <c r="KZ9" s="849">
        <v>16.8</v>
      </c>
      <c r="LA9" s="849">
        <v>4.7</v>
      </c>
      <c r="LB9" s="849">
        <v>4.5999999999999996</v>
      </c>
      <c r="LC9" s="849">
        <v>56</v>
      </c>
      <c r="LD9" s="850">
        <v>4026</v>
      </c>
      <c r="LE9" s="848">
        <v>3.2</v>
      </c>
      <c r="LF9" s="849">
        <v>7.1</v>
      </c>
      <c r="LG9" s="849">
        <v>26.5</v>
      </c>
      <c r="LH9" s="849">
        <v>1.7</v>
      </c>
      <c r="LI9" s="849">
        <v>61.6</v>
      </c>
      <c r="LJ9" s="850">
        <v>4026</v>
      </c>
      <c r="LK9" s="848">
        <v>24.1</v>
      </c>
      <c r="LL9" s="849">
        <v>22.1</v>
      </c>
      <c r="LM9" s="849">
        <v>53.8</v>
      </c>
      <c r="LN9" s="850">
        <v>4026</v>
      </c>
      <c r="LO9" s="848">
        <v>5.6</v>
      </c>
      <c r="LP9" s="849">
        <v>39.9</v>
      </c>
      <c r="LQ9" s="849">
        <v>3</v>
      </c>
      <c r="LR9" s="849">
        <v>4.5</v>
      </c>
      <c r="LS9" s="849">
        <v>47.1</v>
      </c>
      <c r="LT9" s="850">
        <v>4026</v>
      </c>
      <c r="LU9" s="848">
        <v>23.9</v>
      </c>
      <c r="LV9" s="849">
        <v>27.8</v>
      </c>
      <c r="LW9" s="849">
        <v>7.7</v>
      </c>
      <c r="LX9" s="849">
        <v>40.700000000000003</v>
      </c>
      <c r="LY9" s="850">
        <v>4026</v>
      </c>
      <c r="LZ9" s="848">
        <v>30.6</v>
      </c>
      <c r="MA9" s="849">
        <v>18.2</v>
      </c>
      <c r="MB9" s="849">
        <v>15.7</v>
      </c>
      <c r="MC9" s="849">
        <v>8.4</v>
      </c>
      <c r="MD9" s="849">
        <v>15.4</v>
      </c>
      <c r="ME9" s="849">
        <v>55.2</v>
      </c>
      <c r="MF9" s="850">
        <v>4026</v>
      </c>
      <c r="MG9" s="848">
        <v>11.5</v>
      </c>
      <c r="MH9" s="849">
        <v>41.5</v>
      </c>
      <c r="MI9" s="849">
        <v>3.1</v>
      </c>
      <c r="MJ9" s="849">
        <v>7.3</v>
      </c>
      <c r="MK9" s="849">
        <v>36.6</v>
      </c>
      <c r="ML9" s="850">
        <v>4026</v>
      </c>
      <c r="MM9" s="848">
        <v>5.3</v>
      </c>
      <c r="MN9" s="849">
        <v>6.1</v>
      </c>
      <c r="MO9" s="849">
        <v>88.6</v>
      </c>
      <c r="MP9" s="850">
        <v>4026</v>
      </c>
      <c r="MQ9" s="848">
        <v>3.1</v>
      </c>
      <c r="MR9" s="849">
        <v>4.3</v>
      </c>
      <c r="MS9" s="849">
        <v>4.5999999999999996</v>
      </c>
      <c r="MT9" s="849">
        <v>28.2</v>
      </c>
      <c r="MU9" s="849">
        <v>59.9</v>
      </c>
      <c r="MV9" s="850">
        <v>4026</v>
      </c>
      <c r="MW9" s="848">
        <v>2.2000000000000002</v>
      </c>
      <c r="MX9" s="849">
        <v>27.6</v>
      </c>
      <c r="MY9" s="849">
        <v>15.7</v>
      </c>
      <c r="MZ9" s="849">
        <v>2.2000000000000002</v>
      </c>
      <c r="NA9" s="849">
        <v>52.2</v>
      </c>
      <c r="NB9" s="850">
        <v>4026</v>
      </c>
      <c r="NC9" s="848">
        <v>7</v>
      </c>
      <c r="ND9" s="849">
        <v>4.5999999999999996</v>
      </c>
      <c r="NE9" s="849">
        <v>88.5</v>
      </c>
      <c r="NF9" s="850">
        <v>4026</v>
      </c>
      <c r="NG9" s="848">
        <v>7.5</v>
      </c>
      <c r="NH9" s="849">
        <v>21.9</v>
      </c>
      <c r="NI9" s="849">
        <v>5.9</v>
      </c>
      <c r="NJ9" s="849">
        <v>3.5</v>
      </c>
      <c r="NK9" s="849">
        <v>61.2</v>
      </c>
      <c r="NL9" s="850">
        <v>4026</v>
      </c>
      <c r="NM9" s="848">
        <v>3</v>
      </c>
      <c r="NN9" s="849">
        <v>6.1</v>
      </c>
      <c r="NO9" s="849">
        <v>2.4</v>
      </c>
      <c r="NP9" s="849">
        <v>1.5</v>
      </c>
      <c r="NQ9" s="849">
        <v>87</v>
      </c>
      <c r="NR9" s="850">
        <v>4026</v>
      </c>
      <c r="NS9" s="848">
        <v>1.6</v>
      </c>
      <c r="NT9" s="849">
        <v>4.3</v>
      </c>
      <c r="NU9" s="849">
        <v>2.5</v>
      </c>
      <c r="NV9" s="849">
        <v>1.2</v>
      </c>
      <c r="NW9" s="849">
        <v>90.5</v>
      </c>
      <c r="NX9" s="850">
        <v>4026</v>
      </c>
      <c r="NY9" s="848">
        <v>1.3</v>
      </c>
      <c r="NZ9" s="849">
        <v>2.7</v>
      </c>
      <c r="OA9" s="849">
        <v>1.6</v>
      </c>
      <c r="OB9" s="849">
        <v>1</v>
      </c>
      <c r="OC9" s="849">
        <v>93.4</v>
      </c>
      <c r="OD9" s="850">
        <v>4026</v>
      </c>
      <c r="OE9" s="848">
        <v>11.1</v>
      </c>
      <c r="OF9" s="849">
        <v>8.6</v>
      </c>
      <c r="OG9" s="849">
        <v>3.1</v>
      </c>
      <c r="OH9" s="849">
        <v>3.4</v>
      </c>
      <c r="OI9" s="849">
        <v>9.6999999999999993</v>
      </c>
      <c r="OJ9" s="849">
        <v>18.2</v>
      </c>
      <c r="OK9" s="849">
        <v>15</v>
      </c>
      <c r="OL9" s="849">
        <v>3.9</v>
      </c>
      <c r="OM9" s="849">
        <v>0.4</v>
      </c>
      <c r="ON9" s="849">
        <v>5.8</v>
      </c>
      <c r="OO9" s="849">
        <v>55.6</v>
      </c>
      <c r="OP9" s="850">
        <v>4026</v>
      </c>
      <c r="OQ9" s="848">
        <v>2</v>
      </c>
      <c r="OR9" s="849">
        <v>3.3</v>
      </c>
      <c r="OS9" s="849">
        <v>2.2999999999999998</v>
      </c>
      <c r="OT9" s="849">
        <v>48.8</v>
      </c>
      <c r="OU9" s="849">
        <v>43.6</v>
      </c>
      <c r="OV9" s="850">
        <v>4026</v>
      </c>
      <c r="OW9" s="848">
        <v>2.1</v>
      </c>
      <c r="OX9" s="849">
        <v>3.8</v>
      </c>
      <c r="OY9" s="849">
        <v>3.4</v>
      </c>
      <c r="OZ9" s="849">
        <v>51.1</v>
      </c>
      <c r="PA9" s="849">
        <v>39.6</v>
      </c>
      <c r="PB9" s="850">
        <v>4026</v>
      </c>
      <c r="PC9" s="848">
        <v>14.5</v>
      </c>
      <c r="PD9" s="849">
        <v>6.8</v>
      </c>
      <c r="PE9" s="849">
        <v>70</v>
      </c>
      <c r="PF9" s="849">
        <v>8.6999999999999993</v>
      </c>
      <c r="PG9" s="850">
        <v>4026</v>
      </c>
      <c r="PH9" s="848">
        <v>2.7</v>
      </c>
      <c r="PI9" s="849">
        <v>10.7</v>
      </c>
      <c r="PJ9" s="849">
        <v>56.1</v>
      </c>
      <c r="PK9" s="849">
        <v>30.5</v>
      </c>
      <c r="PL9" s="850">
        <v>4026</v>
      </c>
      <c r="PM9" s="848">
        <v>26.6</v>
      </c>
      <c r="PN9" s="849">
        <v>43.3</v>
      </c>
      <c r="PO9" s="849">
        <v>30.2</v>
      </c>
      <c r="PP9" s="850">
        <v>4026</v>
      </c>
      <c r="PQ9" s="848">
        <v>62.2</v>
      </c>
      <c r="PR9" s="849">
        <v>10.5</v>
      </c>
      <c r="PS9" s="849">
        <v>27.3</v>
      </c>
      <c r="PT9" s="850">
        <v>4026</v>
      </c>
    </row>
    <row r="10" spans="1:436" ht="30" customHeight="1">
      <c r="A10" s="1533"/>
      <c r="B10" s="737" t="s">
        <v>1513</v>
      </c>
      <c r="C10" s="107">
        <f>+C9+1</f>
        <v>2</v>
      </c>
      <c r="D10" s="843">
        <v>50.1</v>
      </c>
      <c r="E10" s="844">
        <v>4.2</v>
      </c>
      <c r="F10" s="844">
        <v>5.0999999999999996</v>
      </c>
      <c r="G10" s="844">
        <v>15.9</v>
      </c>
      <c r="H10" s="844">
        <v>16.7</v>
      </c>
      <c r="I10" s="844">
        <v>0.3</v>
      </c>
      <c r="J10" s="844">
        <v>6.5</v>
      </c>
      <c r="K10" s="844">
        <v>1.2</v>
      </c>
      <c r="L10" s="850">
        <v>4570</v>
      </c>
      <c r="M10" s="843">
        <v>27</v>
      </c>
      <c r="N10" s="844">
        <v>65.099999999999994</v>
      </c>
      <c r="O10" s="844">
        <v>7.9</v>
      </c>
      <c r="P10" s="850">
        <v>4570</v>
      </c>
      <c r="Q10" s="843">
        <v>5.6</v>
      </c>
      <c r="R10" s="844">
        <v>86.3</v>
      </c>
      <c r="S10" s="844">
        <v>8</v>
      </c>
      <c r="T10" s="850">
        <v>4570</v>
      </c>
      <c r="U10" s="843">
        <v>12.1</v>
      </c>
      <c r="V10" s="844">
        <v>79.599999999999994</v>
      </c>
      <c r="W10" s="844">
        <v>8.4</v>
      </c>
      <c r="X10" s="850">
        <v>4570</v>
      </c>
      <c r="Y10" s="843">
        <v>2.6</v>
      </c>
      <c r="Z10" s="844">
        <v>23.9</v>
      </c>
      <c r="AA10" s="844">
        <v>14.4</v>
      </c>
      <c r="AB10" s="844">
        <v>10.4</v>
      </c>
      <c r="AC10" s="844">
        <v>41.8</v>
      </c>
      <c r="AD10" s="844">
        <v>6.8</v>
      </c>
      <c r="AE10" s="844">
        <v>0.2</v>
      </c>
      <c r="AF10" s="850">
        <v>4570</v>
      </c>
      <c r="AG10" s="843">
        <v>6.7</v>
      </c>
      <c r="AH10" s="844">
        <v>93.3</v>
      </c>
      <c r="AI10" s="850">
        <v>4570</v>
      </c>
      <c r="AJ10" s="843">
        <v>27.2</v>
      </c>
      <c r="AK10" s="844">
        <v>21.5</v>
      </c>
      <c r="AL10" s="844">
        <v>10.5</v>
      </c>
      <c r="AM10" s="844">
        <v>19.100000000000001</v>
      </c>
      <c r="AN10" s="844">
        <v>21.6</v>
      </c>
      <c r="AO10" s="844">
        <v>0</v>
      </c>
      <c r="AP10" s="850">
        <v>4570</v>
      </c>
      <c r="AQ10" s="843">
        <v>2.2000000000000002</v>
      </c>
      <c r="AR10" s="844">
        <v>11.7</v>
      </c>
      <c r="AS10" s="844">
        <v>31.6</v>
      </c>
      <c r="AT10" s="844">
        <v>23.9</v>
      </c>
      <c r="AU10" s="844">
        <v>9</v>
      </c>
      <c r="AV10" s="844">
        <v>4.5</v>
      </c>
      <c r="AW10" s="844">
        <v>1.1000000000000001</v>
      </c>
      <c r="AX10" s="844">
        <v>15.9</v>
      </c>
      <c r="AY10" s="850">
        <v>4570</v>
      </c>
      <c r="AZ10" s="843">
        <v>14</v>
      </c>
      <c r="BA10" s="844">
        <v>20.3</v>
      </c>
      <c r="BB10" s="844">
        <v>12.8</v>
      </c>
      <c r="BC10" s="844">
        <v>7.2</v>
      </c>
      <c r="BD10" s="844">
        <v>4.0999999999999996</v>
      </c>
      <c r="BE10" s="844">
        <v>6.7</v>
      </c>
      <c r="BF10" s="844">
        <v>4.7</v>
      </c>
      <c r="BG10" s="844">
        <v>30.3</v>
      </c>
      <c r="BH10" s="850">
        <v>4570</v>
      </c>
      <c r="BI10" s="843">
        <v>34</v>
      </c>
      <c r="BJ10" s="844">
        <v>37.9</v>
      </c>
      <c r="BK10" s="844">
        <v>21</v>
      </c>
      <c r="BL10" s="844">
        <v>5.3</v>
      </c>
      <c r="BM10" s="844">
        <v>1.8</v>
      </c>
      <c r="BN10" s="850">
        <v>4570</v>
      </c>
      <c r="BO10" s="843">
        <v>56.4</v>
      </c>
      <c r="BP10" s="844">
        <v>23.8</v>
      </c>
      <c r="BQ10" s="844">
        <v>14.4</v>
      </c>
      <c r="BR10" s="844">
        <v>3.6</v>
      </c>
      <c r="BS10" s="844">
        <v>1.8</v>
      </c>
      <c r="BT10" s="850">
        <v>4570</v>
      </c>
      <c r="BU10" s="843">
        <v>3.5</v>
      </c>
      <c r="BV10" s="844">
        <v>13.7</v>
      </c>
      <c r="BW10" s="844">
        <v>42.4</v>
      </c>
      <c r="BX10" s="844">
        <v>23.6</v>
      </c>
      <c r="BY10" s="844">
        <v>16.8</v>
      </c>
      <c r="BZ10" s="850">
        <v>4570</v>
      </c>
      <c r="CA10" s="843">
        <v>16.100000000000001</v>
      </c>
      <c r="CB10" s="844">
        <v>31.6</v>
      </c>
      <c r="CC10" s="844">
        <v>35.6</v>
      </c>
      <c r="CD10" s="844">
        <v>11.1</v>
      </c>
      <c r="CE10" s="844">
        <v>5.6</v>
      </c>
      <c r="CF10" s="850">
        <v>4570</v>
      </c>
      <c r="CG10" s="843">
        <v>6.5</v>
      </c>
      <c r="CH10" s="844">
        <v>19</v>
      </c>
      <c r="CI10" s="844">
        <v>41.8</v>
      </c>
      <c r="CJ10" s="844">
        <v>20.6</v>
      </c>
      <c r="CK10" s="844">
        <v>12.2</v>
      </c>
      <c r="CL10" s="850">
        <v>4570</v>
      </c>
      <c r="CM10" s="843">
        <v>4.9000000000000004</v>
      </c>
      <c r="CN10" s="844">
        <v>16.600000000000001</v>
      </c>
      <c r="CO10" s="844">
        <v>30.3</v>
      </c>
      <c r="CP10" s="844">
        <v>25</v>
      </c>
      <c r="CQ10" s="844">
        <v>23.2</v>
      </c>
      <c r="CR10" s="850">
        <v>4570</v>
      </c>
      <c r="CS10" s="843">
        <v>17.600000000000001</v>
      </c>
      <c r="CT10" s="844">
        <v>34.299999999999997</v>
      </c>
      <c r="CU10" s="844">
        <v>34.6</v>
      </c>
      <c r="CV10" s="844">
        <v>9.6999999999999993</v>
      </c>
      <c r="CW10" s="844">
        <v>3.7</v>
      </c>
      <c r="CX10" s="850">
        <v>4570</v>
      </c>
      <c r="CY10" s="843">
        <v>5.6</v>
      </c>
      <c r="CZ10" s="844">
        <v>8.9</v>
      </c>
      <c r="DA10" s="844">
        <v>16.8</v>
      </c>
      <c r="DB10" s="844">
        <v>13.1</v>
      </c>
      <c r="DC10" s="844">
        <v>55.6</v>
      </c>
      <c r="DD10" s="850">
        <v>4570</v>
      </c>
      <c r="DE10" s="843">
        <v>6.9</v>
      </c>
      <c r="DF10" s="844">
        <v>18.399999999999999</v>
      </c>
      <c r="DG10" s="844">
        <v>34.799999999999997</v>
      </c>
      <c r="DH10" s="844">
        <v>18.899999999999999</v>
      </c>
      <c r="DI10" s="844">
        <v>21.1</v>
      </c>
      <c r="DJ10" s="850">
        <v>4570</v>
      </c>
      <c r="DK10" s="843">
        <v>25.8</v>
      </c>
      <c r="DL10" s="844">
        <v>13.9</v>
      </c>
      <c r="DM10" s="844">
        <v>17.8</v>
      </c>
      <c r="DN10" s="844">
        <v>15</v>
      </c>
      <c r="DO10" s="844">
        <v>27.5</v>
      </c>
      <c r="DP10" s="850">
        <v>4570</v>
      </c>
      <c r="DQ10" s="843">
        <v>4.5999999999999996</v>
      </c>
      <c r="DR10" s="844">
        <v>12.5</v>
      </c>
      <c r="DS10" s="844">
        <v>36.5</v>
      </c>
      <c r="DT10" s="844">
        <v>18.600000000000001</v>
      </c>
      <c r="DU10" s="844">
        <v>27.8</v>
      </c>
      <c r="DV10" s="850">
        <v>4570</v>
      </c>
      <c r="DW10" s="843">
        <v>87.1</v>
      </c>
      <c r="DX10" s="844">
        <v>12.9</v>
      </c>
      <c r="DY10" s="850">
        <v>4570</v>
      </c>
      <c r="DZ10" s="843">
        <v>71.2</v>
      </c>
      <c r="EA10" s="844">
        <v>28.8</v>
      </c>
      <c r="EB10" s="850">
        <v>4570</v>
      </c>
      <c r="EC10" s="843">
        <v>13.7</v>
      </c>
      <c r="ED10" s="844">
        <v>13.7</v>
      </c>
      <c r="EE10" s="844">
        <v>6.3</v>
      </c>
      <c r="EF10" s="844">
        <v>54.6</v>
      </c>
      <c r="EG10" s="844">
        <v>11.6</v>
      </c>
      <c r="EH10" s="850">
        <v>4570</v>
      </c>
      <c r="EI10" s="843">
        <v>14.2</v>
      </c>
      <c r="EJ10" s="844">
        <v>9.3000000000000007</v>
      </c>
      <c r="EK10" s="844">
        <v>48.8</v>
      </c>
      <c r="EL10" s="844">
        <v>10.199999999999999</v>
      </c>
      <c r="EM10" s="844">
        <v>17.600000000000001</v>
      </c>
      <c r="EN10" s="850">
        <v>4570</v>
      </c>
      <c r="EO10" s="843">
        <v>23.5</v>
      </c>
      <c r="EP10" s="844">
        <v>76.5</v>
      </c>
      <c r="EQ10" s="850">
        <v>4570</v>
      </c>
      <c r="ER10" s="843">
        <v>60</v>
      </c>
      <c r="ES10" s="844">
        <v>47.9</v>
      </c>
      <c r="ET10" s="844">
        <v>24</v>
      </c>
      <c r="EU10" s="844">
        <v>43.6</v>
      </c>
      <c r="EV10" s="844">
        <v>36.5</v>
      </c>
      <c r="EW10" s="844">
        <v>32.200000000000003</v>
      </c>
      <c r="EX10" s="844">
        <v>9.9</v>
      </c>
      <c r="EY10" s="844">
        <v>17.8</v>
      </c>
      <c r="EZ10" s="844">
        <v>0.9</v>
      </c>
      <c r="FA10" s="844">
        <v>13.9</v>
      </c>
      <c r="FB10" s="850">
        <v>4570</v>
      </c>
      <c r="FC10" s="843">
        <v>33.4</v>
      </c>
      <c r="FD10" s="844">
        <v>66.599999999999994</v>
      </c>
      <c r="FE10" s="850">
        <v>2741</v>
      </c>
      <c r="FF10" s="843">
        <v>55.8</v>
      </c>
      <c r="FG10" s="844">
        <v>44.2</v>
      </c>
      <c r="FH10" s="850">
        <v>2190</v>
      </c>
      <c r="FI10" s="843">
        <v>60.3</v>
      </c>
      <c r="FJ10" s="844">
        <v>39.700000000000003</v>
      </c>
      <c r="FK10" s="850">
        <v>1096</v>
      </c>
      <c r="FL10" s="843">
        <v>24.6</v>
      </c>
      <c r="FM10" s="844">
        <v>75.400000000000006</v>
      </c>
      <c r="FN10" s="850">
        <v>1994</v>
      </c>
      <c r="FO10" s="843">
        <v>21.2</v>
      </c>
      <c r="FP10" s="844">
        <v>78.8</v>
      </c>
      <c r="FQ10" s="850">
        <v>1669</v>
      </c>
      <c r="FR10" s="843">
        <v>71.099999999999994</v>
      </c>
      <c r="FS10" s="844">
        <v>28.9</v>
      </c>
      <c r="FT10" s="850">
        <v>1471</v>
      </c>
      <c r="FU10" s="843">
        <v>43</v>
      </c>
      <c r="FV10" s="844">
        <v>57</v>
      </c>
      <c r="FW10" s="850">
        <v>454</v>
      </c>
      <c r="FX10" s="843">
        <v>43.5</v>
      </c>
      <c r="FY10" s="844">
        <v>56.5</v>
      </c>
      <c r="FZ10" s="850">
        <v>813</v>
      </c>
      <c r="GA10" s="843">
        <v>65.099999999999994</v>
      </c>
      <c r="GB10" s="844">
        <v>34.9</v>
      </c>
      <c r="GC10" s="850">
        <v>43</v>
      </c>
      <c r="GD10" s="843">
        <v>24.4</v>
      </c>
      <c r="GE10" s="844">
        <v>75.599999999999994</v>
      </c>
      <c r="GF10" s="850">
        <v>2741</v>
      </c>
      <c r="GG10" s="843">
        <v>51.3</v>
      </c>
      <c r="GH10" s="844">
        <v>48.7</v>
      </c>
      <c r="GI10" s="850">
        <v>2190</v>
      </c>
      <c r="GJ10" s="843">
        <v>40.700000000000003</v>
      </c>
      <c r="GK10" s="844">
        <v>59.3</v>
      </c>
      <c r="GL10" s="850">
        <v>1096</v>
      </c>
      <c r="GM10" s="843">
        <v>17.3</v>
      </c>
      <c r="GN10" s="844">
        <v>82.7</v>
      </c>
      <c r="GO10" s="850">
        <v>1994</v>
      </c>
      <c r="GP10" s="843">
        <v>14.8</v>
      </c>
      <c r="GQ10" s="844">
        <v>85.2</v>
      </c>
      <c r="GR10" s="850">
        <v>1669</v>
      </c>
      <c r="GS10" s="843">
        <v>38.9</v>
      </c>
      <c r="GT10" s="844">
        <v>61.1</v>
      </c>
      <c r="GU10" s="850">
        <v>1471</v>
      </c>
      <c r="GV10" s="843">
        <v>28.4</v>
      </c>
      <c r="GW10" s="844">
        <v>71.599999999999994</v>
      </c>
      <c r="GX10" s="850">
        <v>454</v>
      </c>
      <c r="GY10" s="843">
        <v>18.8</v>
      </c>
      <c r="GZ10" s="844">
        <v>81.2</v>
      </c>
      <c r="HA10" s="850">
        <v>813</v>
      </c>
      <c r="HB10" s="843">
        <v>46.5</v>
      </c>
      <c r="HC10" s="844">
        <v>53.5</v>
      </c>
      <c r="HD10" s="850">
        <v>43</v>
      </c>
      <c r="HE10" s="843">
        <v>9.3000000000000007</v>
      </c>
      <c r="HF10" s="844">
        <v>90.7</v>
      </c>
      <c r="HG10" s="850">
        <v>2741</v>
      </c>
      <c r="HH10" s="843">
        <v>31.4</v>
      </c>
      <c r="HI10" s="844">
        <v>68.599999999999994</v>
      </c>
      <c r="HJ10" s="850">
        <v>2190</v>
      </c>
      <c r="HK10" s="843">
        <v>17.2</v>
      </c>
      <c r="HL10" s="844">
        <v>82.8</v>
      </c>
      <c r="HM10" s="850">
        <v>1096</v>
      </c>
      <c r="HN10" s="843">
        <v>13.2</v>
      </c>
      <c r="HO10" s="844">
        <v>86.8</v>
      </c>
      <c r="HP10" s="850">
        <v>1994</v>
      </c>
      <c r="HQ10" s="843">
        <v>10.8</v>
      </c>
      <c r="HR10" s="844">
        <v>89.2</v>
      </c>
      <c r="HS10" s="850">
        <v>1669</v>
      </c>
      <c r="HT10" s="843">
        <v>25.8</v>
      </c>
      <c r="HU10" s="844">
        <v>74.2</v>
      </c>
      <c r="HV10" s="850">
        <v>1471</v>
      </c>
      <c r="HW10" s="843">
        <v>21.8</v>
      </c>
      <c r="HX10" s="844">
        <v>78.2</v>
      </c>
      <c r="HY10" s="850">
        <v>454</v>
      </c>
      <c r="HZ10" s="843">
        <v>9.1999999999999993</v>
      </c>
      <c r="IA10" s="844">
        <v>90.8</v>
      </c>
      <c r="IB10" s="850">
        <v>813</v>
      </c>
      <c r="IC10" s="843">
        <v>32.6</v>
      </c>
      <c r="ID10" s="844">
        <v>67.400000000000006</v>
      </c>
      <c r="IE10" s="850">
        <v>43</v>
      </c>
      <c r="IF10" s="843">
        <v>47.5</v>
      </c>
      <c r="IG10" s="844">
        <v>36.6</v>
      </c>
      <c r="IH10" s="844">
        <v>16</v>
      </c>
      <c r="II10" s="850">
        <v>4570</v>
      </c>
      <c r="IJ10" s="843">
        <v>7.4</v>
      </c>
      <c r="IK10" s="844">
        <v>4.5999999999999996</v>
      </c>
      <c r="IL10" s="844">
        <v>12.6</v>
      </c>
      <c r="IM10" s="844">
        <v>48.1</v>
      </c>
      <c r="IN10" s="844">
        <v>27.3</v>
      </c>
      <c r="IO10" s="850">
        <v>4570</v>
      </c>
      <c r="IP10" s="843">
        <v>25.1</v>
      </c>
      <c r="IQ10" s="844">
        <v>44.2</v>
      </c>
      <c r="IR10" s="844">
        <v>7</v>
      </c>
      <c r="IS10" s="844">
        <v>23.7</v>
      </c>
      <c r="IT10" s="850">
        <v>4570</v>
      </c>
      <c r="IU10" s="843">
        <v>8.5</v>
      </c>
      <c r="IV10" s="844">
        <v>4.5</v>
      </c>
      <c r="IW10" s="844">
        <v>64.5</v>
      </c>
      <c r="IX10" s="844">
        <v>4.4000000000000004</v>
      </c>
      <c r="IY10" s="844">
        <v>18.100000000000001</v>
      </c>
      <c r="IZ10" s="850">
        <v>4570</v>
      </c>
      <c r="JA10" s="843">
        <v>8.6999999999999993</v>
      </c>
      <c r="JB10" s="844">
        <v>3.7</v>
      </c>
      <c r="JC10" s="844">
        <v>70.7</v>
      </c>
      <c r="JD10" s="844">
        <v>3.5</v>
      </c>
      <c r="JE10" s="844">
        <v>13.3</v>
      </c>
      <c r="JF10" s="850">
        <v>4570</v>
      </c>
      <c r="JG10" s="843">
        <v>2.1</v>
      </c>
      <c r="JH10" s="844">
        <v>4</v>
      </c>
      <c r="JI10" s="844">
        <v>79.3</v>
      </c>
      <c r="JJ10" s="844">
        <v>1.7</v>
      </c>
      <c r="JK10" s="844">
        <v>13</v>
      </c>
      <c r="JL10" s="850">
        <v>4570</v>
      </c>
      <c r="JM10" s="843">
        <v>1.1000000000000001</v>
      </c>
      <c r="JN10" s="844">
        <v>9.4</v>
      </c>
      <c r="JO10" s="844">
        <v>39.9</v>
      </c>
      <c r="JP10" s="844">
        <v>30.3</v>
      </c>
      <c r="JQ10" s="844">
        <v>15.8</v>
      </c>
      <c r="JR10" s="844">
        <v>3.6</v>
      </c>
      <c r="JS10" s="850">
        <v>4570</v>
      </c>
      <c r="JT10" s="843">
        <v>62.1</v>
      </c>
      <c r="JU10" s="844">
        <v>10</v>
      </c>
      <c r="JV10" s="844">
        <v>27.9</v>
      </c>
      <c r="JW10" s="850">
        <v>4570</v>
      </c>
      <c r="JX10" s="843">
        <v>37.9</v>
      </c>
      <c r="JY10" s="844">
        <v>21.3</v>
      </c>
      <c r="JZ10" s="844">
        <v>11.4</v>
      </c>
      <c r="KA10" s="844">
        <v>9.6</v>
      </c>
      <c r="KB10" s="844">
        <v>19.7</v>
      </c>
      <c r="KC10" s="850">
        <v>4570</v>
      </c>
      <c r="KD10" s="843">
        <v>4.5</v>
      </c>
      <c r="KE10" s="844">
        <v>9</v>
      </c>
      <c r="KF10" s="844">
        <v>42.5</v>
      </c>
      <c r="KG10" s="844">
        <v>44</v>
      </c>
      <c r="KH10" s="850">
        <v>4570</v>
      </c>
      <c r="KI10" s="843">
        <v>50.2</v>
      </c>
      <c r="KJ10" s="844">
        <v>9.1999999999999993</v>
      </c>
      <c r="KK10" s="844">
        <v>40.6</v>
      </c>
      <c r="KL10" s="850">
        <v>4570</v>
      </c>
      <c r="KM10" s="843">
        <v>61.1</v>
      </c>
      <c r="KN10" s="844">
        <v>6.6</v>
      </c>
      <c r="KO10" s="844">
        <v>32.200000000000003</v>
      </c>
      <c r="KP10" s="850">
        <v>4570</v>
      </c>
      <c r="KQ10" s="843">
        <v>67.5</v>
      </c>
      <c r="KR10" s="844">
        <v>3.6</v>
      </c>
      <c r="KS10" s="844">
        <v>28.9</v>
      </c>
      <c r="KT10" s="850">
        <v>4570</v>
      </c>
      <c r="KU10" s="843">
        <v>5</v>
      </c>
      <c r="KV10" s="844">
        <v>40</v>
      </c>
      <c r="KW10" s="844">
        <v>54.9</v>
      </c>
      <c r="KX10" s="850">
        <v>4570</v>
      </c>
      <c r="KY10" s="843">
        <v>18.399999999999999</v>
      </c>
      <c r="KZ10" s="844">
        <v>21.8</v>
      </c>
      <c r="LA10" s="844">
        <v>5.2</v>
      </c>
      <c r="LB10" s="844">
        <v>6.3</v>
      </c>
      <c r="LC10" s="844">
        <v>48.3</v>
      </c>
      <c r="LD10" s="850">
        <v>4570</v>
      </c>
      <c r="LE10" s="843">
        <v>4.2</v>
      </c>
      <c r="LF10" s="844">
        <v>7.6</v>
      </c>
      <c r="LG10" s="844">
        <v>37</v>
      </c>
      <c r="LH10" s="844">
        <v>2.2999999999999998</v>
      </c>
      <c r="LI10" s="844">
        <v>48.9</v>
      </c>
      <c r="LJ10" s="850">
        <v>4570</v>
      </c>
      <c r="LK10" s="843">
        <v>39.4</v>
      </c>
      <c r="LL10" s="844">
        <v>26.6</v>
      </c>
      <c r="LM10" s="844">
        <v>34</v>
      </c>
      <c r="LN10" s="850">
        <v>4570</v>
      </c>
      <c r="LO10" s="843">
        <v>5.0999999999999996</v>
      </c>
      <c r="LP10" s="844">
        <v>47.1</v>
      </c>
      <c r="LQ10" s="844">
        <v>3.6</v>
      </c>
      <c r="LR10" s="844">
        <v>6.2</v>
      </c>
      <c r="LS10" s="844">
        <v>38</v>
      </c>
      <c r="LT10" s="850">
        <v>4570</v>
      </c>
      <c r="LU10" s="843">
        <v>16.5</v>
      </c>
      <c r="LV10" s="844">
        <v>44.5</v>
      </c>
      <c r="LW10" s="844">
        <v>9.3000000000000007</v>
      </c>
      <c r="LX10" s="844">
        <v>29.6</v>
      </c>
      <c r="LY10" s="850">
        <v>4570</v>
      </c>
      <c r="LZ10" s="843">
        <v>49</v>
      </c>
      <c r="MA10" s="844">
        <v>33.200000000000003</v>
      </c>
      <c r="MB10" s="844">
        <v>29.8</v>
      </c>
      <c r="MC10" s="844">
        <v>14.4</v>
      </c>
      <c r="MD10" s="844">
        <v>23.9</v>
      </c>
      <c r="ME10" s="844">
        <v>34.6</v>
      </c>
      <c r="MF10" s="850">
        <v>4570</v>
      </c>
      <c r="MG10" s="843">
        <v>7.2</v>
      </c>
      <c r="MH10" s="844">
        <v>55.3</v>
      </c>
      <c r="MI10" s="844">
        <v>3.3</v>
      </c>
      <c r="MJ10" s="844">
        <v>8.6</v>
      </c>
      <c r="MK10" s="844">
        <v>25.6</v>
      </c>
      <c r="ML10" s="850">
        <v>4570</v>
      </c>
      <c r="MM10" s="843">
        <v>9.8000000000000007</v>
      </c>
      <c r="MN10" s="844">
        <v>9</v>
      </c>
      <c r="MO10" s="844">
        <v>81.2</v>
      </c>
      <c r="MP10" s="850">
        <v>4570</v>
      </c>
      <c r="MQ10" s="843">
        <v>4</v>
      </c>
      <c r="MR10" s="844">
        <v>4.2</v>
      </c>
      <c r="MS10" s="844">
        <v>4.9000000000000004</v>
      </c>
      <c r="MT10" s="844">
        <v>43.7</v>
      </c>
      <c r="MU10" s="844">
        <v>43.2</v>
      </c>
      <c r="MV10" s="850">
        <v>4570</v>
      </c>
      <c r="MW10" s="843">
        <v>2.8</v>
      </c>
      <c r="MX10" s="844">
        <v>32.6</v>
      </c>
      <c r="MY10" s="844">
        <v>17.399999999999999</v>
      </c>
      <c r="MZ10" s="844">
        <v>2.7</v>
      </c>
      <c r="NA10" s="844">
        <v>44.6</v>
      </c>
      <c r="NB10" s="850">
        <v>4570</v>
      </c>
      <c r="NC10" s="843">
        <v>12.1</v>
      </c>
      <c r="ND10" s="844">
        <v>6.9</v>
      </c>
      <c r="NE10" s="844">
        <v>81</v>
      </c>
      <c r="NF10" s="850">
        <v>4570</v>
      </c>
      <c r="NG10" s="843">
        <v>10.8</v>
      </c>
      <c r="NH10" s="844">
        <v>34</v>
      </c>
      <c r="NI10" s="844">
        <v>8.6</v>
      </c>
      <c r="NJ10" s="844">
        <v>3.8</v>
      </c>
      <c r="NK10" s="844">
        <v>42.8</v>
      </c>
      <c r="NL10" s="850">
        <v>4570</v>
      </c>
      <c r="NM10" s="843">
        <v>3.5</v>
      </c>
      <c r="NN10" s="844">
        <v>14.5</v>
      </c>
      <c r="NO10" s="844">
        <v>4.5999999999999996</v>
      </c>
      <c r="NP10" s="844">
        <v>2.1</v>
      </c>
      <c r="NQ10" s="844">
        <v>75.400000000000006</v>
      </c>
      <c r="NR10" s="850">
        <v>4570</v>
      </c>
      <c r="NS10" s="843">
        <v>2</v>
      </c>
      <c r="NT10" s="844">
        <v>9.1</v>
      </c>
      <c r="NU10" s="844">
        <v>4.5999999999999996</v>
      </c>
      <c r="NV10" s="844">
        <v>1.6</v>
      </c>
      <c r="NW10" s="844">
        <v>82.8</v>
      </c>
      <c r="NX10" s="850">
        <v>4570</v>
      </c>
      <c r="NY10" s="843">
        <v>1.8</v>
      </c>
      <c r="NZ10" s="844">
        <v>8.1</v>
      </c>
      <c r="OA10" s="844">
        <v>3.5</v>
      </c>
      <c r="OB10" s="844">
        <v>1.4</v>
      </c>
      <c r="OC10" s="844">
        <v>85.3</v>
      </c>
      <c r="OD10" s="850">
        <v>4570</v>
      </c>
      <c r="OE10" s="843">
        <v>15.7</v>
      </c>
      <c r="OF10" s="844">
        <v>12.1</v>
      </c>
      <c r="OG10" s="844">
        <v>4</v>
      </c>
      <c r="OH10" s="844">
        <v>4.2</v>
      </c>
      <c r="OI10" s="844">
        <v>12.1</v>
      </c>
      <c r="OJ10" s="844">
        <v>28.4</v>
      </c>
      <c r="OK10" s="844">
        <v>15.6</v>
      </c>
      <c r="OL10" s="844">
        <v>1</v>
      </c>
      <c r="OM10" s="844">
        <v>0.8</v>
      </c>
      <c r="ON10" s="844">
        <v>6</v>
      </c>
      <c r="OO10" s="844">
        <v>44</v>
      </c>
      <c r="OP10" s="850">
        <v>4570</v>
      </c>
      <c r="OQ10" s="843">
        <v>2.7</v>
      </c>
      <c r="OR10" s="844">
        <v>3.7</v>
      </c>
      <c r="OS10" s="844">
        <v>3.2</v>
      </c>
      <c r="OT10" s="844">
        <v>56.1</v>
      </c>
      <c r="OU10" s="844">
        <v>34.299999999999997</v>
      </c>
      <c r="OV10" s="850">
        <v>4570</v>
      </c>
      <c r="OW10" s="843">
        <v>1.4</v>
      </c>
      <c r="OX10" s="844">
        <v>3.5</v>
      </c>
      <c r="OY10" s="844">
        <v>3.3</v>
      </c>
      <c r="OZ10" s="844">
        <v>60.2</v>
      </c>
      <c r="PA10" s="844">
        <v>31.6</v>
      </c>
      <c r="PB10" s="850">
        <v>4570</v>
      </c>
      <c r="PC10" s="843">
        <v>14.6</v>
      </c>
      <c r="PD10" s="844">
        <v>5.4</v>
      </c>
      <c r="PE10" s="844">
        <v>73.900000000000006</v>
      </c>
      <c r="PF10" s="844">
        <v>6.1</v>
      </c>
      <c r="PG10" s="850">
        <v>4570</v>
      </c>
      <c r="PH10" s="843">
        <v>1.7</v>
      </c>
      <c r="PI10" s="844">
        <v>7</v>
      </c>
      <c r="PJ10" s="844">
        <v>70.8</v>
      </c>
      <c r="PK10" s="844">
        <v>20.5</v>
      </c>
      <c r="PL10" s="850">
        <v>4570</v>
      </c>
      <c r="PM10" s="843">
        <v>20.5</v>
      </c>
      <c r="PN10" s="844">
        <v>56.7</v>
      </c>
      <c r="PO10" s="844">
        <v>22.9</v>
      </c>
      <c r="PP10" s="850">
        <v>4570</v>
      </c>
      <c r="PQ10" s="843">
        <v>64.099999999999994</v>
      </c>
      <c r="PR10" s="844">
        <v>11.3</v>
      </c>
      <c r="PS10" s="844">
        <v>24.6</v>
      </c>
      <c r="PT10" s="850">
        <v>4570</v>
      </c>
    </row>
    <row r="11" spans="1:436" ht="30" customHeight="1">
      <c r="A11" s="1533"/>
      <c r="B11" s="737" t="s">
        <v>1514</v>
      </c>
      <c r="C11" s="107">
        <f t="shared" ref="C11:C14" si="0">+C10+1</f>
        <v>3</v>
      </c>
      <c r="D11" s="843">
        <v>47.1</v>
      </c>
      <c r="E11" s="844">
        <v>4.9000000000000004</v>
      </c>
      <c r="F11" s="844">
        <v>8.1999999999999993</v>
      </c>
      <c r="G11" s="844">
        <v>17.3</v>
      </c>
      <c r="H11" s="844">
        <v>15.7</v>
      </c>
      <c r="I11" s="844">
        <v>0.1</v>
      </c>
      <c r="J11" s="844">
        <v>5.0999999999999996</v>
      </c>
      <c r="K11" s="844">
        <v>1.6</v>
      </c>
      <c r="L11" s="850">
        <v>4248</v>
      </c>
      <c r="M11" s="843">
        <v>34.299999999999997</v>
      </c>
      <c r="N11" s="844">
        <v>60.5</v>
      </c>
      <c r="O11" s="844">
        <v>5.2</v>
      </c>
      <c r="P11" s="850">
        <v>4248</v>
      </c>
      <c r="Q11" s="843">
        <v>5.2</v>
      </c>
      <c r="R11" s="844">
        <v>88.8</v>
      </c>
      <c r="S11" s="844">
        <v>6.1</v>
      </c>
      <c r="T11" s="850">
        <v>4248</v>
      </c>
      <c r="U11" s="843">
        <v>14.3</v>
      </c>
      <c r="V11" s="844">
        <v>79.900000000000006</v>
      </c>
      <c r="W11" s="844">
        <v>5.8</v>
      </c>
      <c r="X11" s="850">
        <v>4248</v>
      </c>
      <c r="Y11" s="843">
        <v>2.2000000000000002</v>
      </c>
      <c r="Z11" s="844">
        <v>30</v>
      </c>
      <c r="AA11" s="844">
        <v>13.9</v>
      </c>
      <c r="AB11" s="844">
        <v>14.3</v>
      </c>
      <c r="AC11" s="844">
        <v>34.700000000000003</v>
      </c>
      <c r="AD11" s="844">
        <v>4.7</v>
      </c>
      <c r="AE11" s="844">
        <v>0.2</v>
      </c>
      <c r="AF11" s="850">
        <v>4248</v>
      </c>
      <c r="AG11" s="843">
        <v>6.9</v>
      </c>
      <c r="AH11" s="844">
        <v>93.1</v>
      </c>
      <c r="AI11" s="850">
        <v>4248</v>
      </c>
      <c r="AJ11" s="843">
        <v>31.9</v>
      </c>
      <c r="AK11" s="844">
        <v>19.8</v>
      </c>
      <c r="AL11" s="844">
        <v>8</v>
      </c>
      <c r="AM11" s="844">
        <v>20.399999999999999</v>
      </c>
      <c r="AN11" s="844">
        <v>19.600000000000001</v>
      </c>
      <c r="AO11" s="844">
        <v>0.2</v>
      </c>
      <c r="AP11" s="850">
        <v>4248</v>
      </c>
      <c r="AQ11" s="843">
        <v>2.1</v>
      </c>
      <c r="AR11" s="844">
        <v>12.2</v>
      </c>
      <c r="AS11" s="844">
        <v>24.2</v>
      </c>
      <c r="AT11" s="844">
        <v>22.4</v>
      </c>
      <c r="AU11" s="844">
        <v>13.9</v>
      </c>
      <c r="AV11" s="844">
        <v>6.9</v>
      </c>
      <c r="AW11" s="844">
        <v>1.6</v>
      </c>
      <c r="AX11" s="844">
        <v>16.8</v>
      </c>
      <c r="AY11" s="850">
        <v>4248</v>
      </c>
      <c r="AZ11" s="843">
        <v>14.2</v>
      </c>
      <c r="BA11" s="844">
        <v>16.899999999999999</v>
      </c>
      <c r="BB11" s="844">
        <v>11.9</v>
      </c>
      <c r="BC11" s="844">
        <v>6.3</v>
      </c>
      <c r="BD11" s="844">
        <v>4.8</v>
      </c>
      <c r="BE11" s="844">
        <v>6.5</v>
      </c>
      <c r="BF11" s="844">
        <v>7.6</v>
      </c>
      <c r="BG11" s="844">
        <v>31.7</v>
      </c>
      <c r="BH11" s="850">
        <v>4248</v>
      </c>
      <c r="BI11" s="843">
        <v>32</v>
      </c>
      <c r="BJ11" s="844">
        <v>39.6</v>
      </c>
      <c r="BK11" s="844">
        <v>21.8</v>
      </c>
      <c r="BL11" s="844">
        <v>4.8</v>
      </c>
      <c r="BM11" s="844">
        <v>1.8</v>
      </c>
      <c r="BN11" s="850">
        <v>4248</v>
      </c>
      <c r="BO11" s="843">
        <v>61.1</v>
      </c>
      <c r="BP11" s="844">
        <v>22.5</v>
      </c>
      <c r="BQ11" s="844">
        <v>12.3</v>
      </c>
      <c r="BR11" s="844">
        <v>2.7</v>
      </c>
      <c r="BS11" s="844">
        <v>1.4</v>
      </c>
      <c r="BT11" s="850">
        <v>4248</v>
      </c>
      <c r="BU11" s="843">
        <v>3.1</v>
      </c>
      <c r="BV11" s="844">
        <v>12.3</v>
      </c>
      <c r="BW11" s="844">
        <v>44.1</v>
      </c>
      <c r="BX11" s="844">
        <v>24.2</v>
      </c>
      <c r="BY11" s="844">
        <v>16.3</v>
      </c>
      <c r="BZ11" s="850">
        <v>4248</v>
      </c>
      <c r="CA11" s="843">
        <v>14.2</v>
      </c>
      <c r="CB11" s="844">
        <v>31.1</v>
      </c>
      <c r="CC11" s="844">
        <v>37.299999999999997</v>
      </c>
      <c r="CD11" s="844">
        <v>12.1</v>
      </c>
      <c r="CE11" s="844">
        <v>5.4</v>
      </c>
      <c r="CF11" s="850">
        <v>4248</v>
      </c>
      <c r="CG11" s="843">
        <v>5.3</v>
      </c>
      <c r="CH11" s="844">
        <v>18</v>
      </c>
      <c r="CI11" s="844">
        <v>42.7</v>
      </c>
      <c r="CJ11" s="844">
        <v>22</v>
      </c>
      <c r="CK11" s="844">
        <v>12</v>
      </c>
      <c r="CL11" s="850">
        <v>4248</v>
      </c>
      <c r="CM11" s="843">
        <v>3.3</v>
      </c>
      <c r="CN11" s="844">
        <v>14.1</v>
      </c>
      <c r="CO11" s="844">
        <v>31.8</v>
      </c>
      <c r="CP11" s="844">
        <v>26.9</v>
      </c>
      <c r="CQ11" s="844">
        <v>24</v>
      </c>
      <c r="CR11" s="850">
        <v>4248</v>
      </c>
      <c r="CS11" s="843">
        <v>17.399999999999999</v>
      </c>
      <c r="CT11" s="844">
        <v>34.1</v>
      </c>
      <c r="CU11" s="844">
        <v>34.299999999999997</v>
      </c>
      <c r="CV11" s="844">
        <v>10.4</v>
      </c>
      <c r="CW11" s="844">
        <v>3.8</v>
      </c>
      <c r="CX11" s="850">
        <v>4248</v>
      </c>
      <c r="CY11" s="843">
        <v>5.6</v>
      </c>
      <c r="CZ11" s="844">
        <v>8.9</v>
      </c>
      <c r="DA11" s="844">
        <v>17.2</v>
      </c>
      <c r="DB11" s="844">
        <v>15.4</v>
      </c>
      <c r="DC11" s="844">
        <v>53</v>
      </c>
      <c r="DD11" s="850">
        <v>4248</v>
      </c>
      <c r="DE11" s="843">
        <v>5.6</v>
      </c>
      <c r="DF11" s="844">
        <v>19.2</v>
      </c>
      <c r="DG11" s="844">
        <v>33.700000000000003</v>
      </c>
      <c r="DH11" s="844">
        <v>19.8</v>
      </c>
      <c r="DI11" s="844">
        <v>21.6</v>
      </c>
      <c r="DJ11" s="850">
        <v>4248</v>
      </c>
      <c r="DK11" s="843">
        <v>26.8</v>
      </c>
      <c r="DL11" s="844">
        <v>15.4</v>
      </c>
      <c r="DM11" s="844">
        <v>19.600000000000001</v>
      </c>
      <c r="DN11" s="844">
        <v>14.3</v>
      </c>
      <c r="DO11" s="844">
        <v>23.9</v>
      </c>
      <c r="DP11" s="850">
        <v>4248</v>
      </c>
      <c r="DQ11" s="843">
        <v>4.2</v>
      </c>
      <c r="DR11" s="844">
        <v>12.4</v>
      </c>
      <c r="DS11" s="844">
        <v>38.200000000000003</v>
      </c>
      <c r="DT11" s="844">
        <v>19.3</v>
      </c>
      <c r="DU11" s="844">
        <v>25.9</v>
      </c>
      <c r="DV11" s="850">
        <v>4248</v>
      </c>
      <c r="DW11" s="843">
        <v>86.7</v>
      </c>
      <c r="DX11" s="844">
        <v>13.3</v>
      </c>
      <c r="DY11" s="850">
        <v>4248</v>
      </c>
      <c r="DZ11" s="843">
        <v>72</v>
      </c>
      <c r="EA11" s="844">
        <v>28</v>
      </c>
      <c r="EB11" s="850">
        <v>4248</v>
      </c>
      <c r="EC11" s="843">
        <v>12.2</v>
      </c>
      <c r="ED11" s="844">
        <v>13.5</v>
      </c>
      <c r="EE11" s="844">
        <v>6.8</v>
      </c>
      <c r="EF11" s="844">
        <v>55.6</v>
      </c>
      <c r="EG11" s="844">
        <v>11.9</v>
      </c>
      <c r="EH11" s="850">
        <v>4248</v>
      </c>
      <c r="EI11" s="843">
        <v>13.3</v>
      </c>
      <c r="EJ11" s="844">
        <v>10</v>
      </c>
      <c r="EK11" s="844">
        <v>48.5</v>
      </c>
      <c r="EL11" s="844">
        <v>11.4</v>
      </c>
      <c r="EM11" s="844">
        <v>16.7</v>
      </c>
      <c r="EN11" s="850">
        <v>4248</v>
      </c>
      <c r="EO11" s="843">
        <v>19.600000000000001</v>
      </c>
      <c r="EP11" s="844">
        <v>80.400000000000006</v>
      </c>
      <c r="EQ11" s="850">
        <v>4248</v>
      </c>
      <c r="ER11" s="843">
        <v>69.2</v>
      </c>
      <c r="ES11" s="844">
        <v>41</v>
      </c>
      <c r="ET11" s="844">
        <v>11.8</v>
      </c>
      <c r="EU11" s="844">
        <v>50.3</v>
      </c>
      <c r="EV11" s="844">
        <v>41.8</v>
      </c>
      <c r="EW11" s="844">
        <v>29.6</v>
      </c>
      <c r="EX11" s="844">
        <v>3.2</v>
      </c>
      <c r="EY11" s="844">
        <v>19.600000000000001</v>
      </c>
      <c r="EZ11" s="844">
        <v>1.2</v>
      </c>
      <c r="FA11" s="844">
        <v>10.1</v>
      </c>
      <c r="FB11" s="850">
        <v>4248</v>
      </c>
      <c r="FC11" s="843">
        <v>37.4</v>
      </c>
      <c r="FD11" s="844">
        <v>62.6</v>
      </c>
      <c r="FE11" s="850">
        <v>2939</v>
      </c>
      <c r="FF11" s="843">
        <v>64.7</v>
      </c>
      <c r="FG11" s="844">
        <v>35.299999999999997</v>
      </c>
      <c r="FH11" s="850">
        <v>1741</v>
      </c>
      <c r="FI11" s="843">
        <v>56.5</v>
      </c>
      <c r="FJ11" s="844">
        <v>43.5</v>
      </c>
      <c r="FK11" s="850">
        <v>503</v>
      </c>
      <c r="FL11" s="843">
        <v>28.5</v>
      </c>
      <c r="FM11" s="844">
        <v>71.5</v>
      </c>
      <c r="FN11" s="850">
        <v>2138</v>
      </c>
      <c r="FO11" s="843">
        <v>26.8</v>
      </c>
      <c r="FP11" s="844">
        <v>73.2</v>
      </c>
      <c r="FQ11" s="850">
        <v>1776</v>
      </c>
      <c r="FR11" s="843">
        <v>76.900000000000006</v>
      </c>
      <c r="FS11" s="844">
        <v>23.1</v>
      </c>
      <c r="FT11" s="850">
        <v>1257</v>
      </c>
      <c r="FU11" s="843">
        <v>30.9</v>
      </c>
      <c r="FV11" s="844">
        <v>69.099999999999994</v>
      </c>
      <c r="FW11" s="850">
        <v>136</v>
      </c>
      <c r="FX11" s="843">
        <v>42.5</v>
      </c>
      <c r="FY11" s="844">
        <v>57.5</v>
      </c>
      <c r="FZ11" s="850">
        <v>832</v>
      </c>
      <c r="GA11" s="843">
        <v>68.599999999999994</v>
      </c>
      <c r="GB11" s="844">
        <v>31.4</v>
      </c>
      <c r="GC11" s="850">
        <v>51</v>
      </c>
      <c r="GD11" s="843">
        <v>25.2</v>
      </c>
      <c r="GE11" s="844">
        <v>74.8</v>
      </c>
      <c r="GF11" s="850">
        <v>2939</v>
      </c>
      <c r="GG11" s="843">
        <v>57.3</v>
      </c>
      <c r="GH11" s="844">
        <v>42.7</v>
      </c>
      <c r="GI11" s="850">
        <v>1741</v>
      </c>
      <c r="GJ11" s="843">
        <v>38.6</v>
      </c>
      <c r="GK11" s="844">
        <v>61.4</v>
      </c>
      <c r="GL11" s="850">
        <v>503</v>
      </c>
      <c r="GM11" s="843">
        <v>19.899999999999999</v>
      </c>
      <c r="GN11" s="844">
        <v>80.099999999999994</v>
      </c>
      <c r="GO11" s="850">
        <v>2138</v>
      </c>
      <c r="GP11" s="843">
        <v>18.600000000000001</v>
      </c>
      <c r="GQ11" s="844">
        <v>81.400000000000006</v>
      </c>
      <c r="GR11" s="850">
        <v>1776</v>
      </c>
      <c r="GS11" s="843">
        <v>37.5</v>
      </c>
      <c r="GT11" s="844">
        <v>62.5</v>
      </c>
      <c r="GU11" s="850">
        <v>1257</v>
      </c>
      <c r="GV11" s="843">
        <v>14.7</v>
      </c>
      <c r="GW11" s="844">
        <v>85.3</v>
      </c>
      <c r="GX11" s="850">
        <v>136</v>
      </c>
      <c r="GY11" s="843">
        <v>19</v>
      </c>
      <c r="GZ11" s="844">
        <v>81</v>
      </c>
      <c r="HA11" s="850">
        <v>832</v>
      </c>
      <c r="HB11" s="843">
        <v>54.9</v>
      </c>
      <c r="HC11" s="844">
        <v>45.1</v>
      </c>
      <c r="HD11" s="850">
        <v>51</v>
      </c>
      <c r="HE11" s="843">
        <v>13.7</v>
      </c>
      <c r="HF11" s="844">
        <v>86.3</v>
      </c>
      <c r="HG11" s="850">
        <v>2939</v>
      </c>
      <c r="HH11" s="843">
        <v>40.799999999999997</v>
      </c>
      <c r="HI11" s="844">
        <v>59.2</v>
      </c>
      <c r="HJ11" s="850">
        <v>1741</v>
      </c>
      <c r="HK11" s="843">
        <v>16.7</v>
      </c>
      <c r="HL11" s="844">
        <v>83.3</v>
      </c>
      <c r="HM11" s="850">
        <v>503</v>
      </c>
      <c r="HN11" s="843">
        <v>13.6</v>
      </c>
      <c r="HO11" s="844">
        <v>86.4</v>
      </c>
      <c r="HP11" s="850">
        <v>2138</v>
      </c>
      <c r="HQ11" s="843">
        <v>13.3</v>
      </c>
      <c r="HR11" s="844">
        <v>86.7</v>
      </c>
      <c r="HS11" s="850">
        <v>1776</v>
      </c>
      <c r="HT11" s="843">
        <v>25.6</v>
      </c>
      <c r="HU11" s="844">
        <v>74.400000000000006</v>
      </c>
      <c r="HV11" s="850">
        <v>1257</v>
      </c>
      <c r="HW11" s="843">
        <v>19.100000000000001</v>
      </c>
      <c r="HX11" s="844">
        <v>80.900000000000006</v>
      </c>
      <c r="HY11" s="850">
        <v>136</v>
      </c>
      <c r="HZ11" s="843">
        <v>10.8</v>
      </c>
      <c r="IA11" s="844">
        <v>89.2</v>
      </c>
      <c r="IB11" s="850">
        <v>832</v>
      </c>
      <c r="IC11" s="843">
        <v>21.6</v>
      </c>
      <c r="ID11" s="844">
        <v>78.400000000000006</v>
      </c>
      <c r="IE11" s="850">
        <v>51</v>
      </c>
      <c r="IF11" s="843">
        <v>49.8</v>
      </c>
      <c r="IG11" s="844">
        <v>34.5</v>
      </c>
      <c r="IH11" s="844">
        <v>15.7</v>
      </c>
      <c r="II11" s="850">
        <v>4248</v>
      </c>
      <c r="IJ11" s="843">
        <v>6.4</v>
      </c>
      <c r="IK11" s="844">
        <v>3.5</v>
      </c>
      <c r="IL11" s="844">
        <v>13</v>
      </c>
      <c r="IM11" s="844">
        <v>49.6</v>
      </c>
      <c r="IN11" s="844">
        <v>27.6</v>
      </c>
      <c r="IO11" s="850">
        <v>4248</v>
      </c>
      <c r="IP11" s="843">
        <v>24.3</v>
      </c>
      <c r="IQ11" s="844">
        <v>46.2</v>
      </c>
      <c r="IR11" s="844">
        <v>7.6</v>
      </c>
      <c r="IS11" s="844">
        <v>21.9</v>
      </c>
      <c r="IT11" s="850">
        <v>4248</v>
      </c>
      <c r="IU11" s="843">
        <v>9.1</v>
      </c>
      <c r="IV11" s="844">
        <v>4.5</v>
      </c>
      <c r="IW11" s="844">
        <v>64.900000000000006</v>
      </c>
      <c r="IX11" s="844">
        <v>4.3</v>
      </c>
      <c r="IY11" s="844">
        <v>17.3</v>
      </c>
      <c r="IZ11" s="850">
        <v>4248</v>
      </c>
      <c r="JA11" s="843">
        <v>10.1</v>
      </c>
      <c r="JB11" s="844">
        <v>3.2</v>
      </c>
      <c r="JC11" s="844">
        <v>70.7</v>
      </c>
      <c r="JD11" s="844">
        <v>3.8</v>
      </c>
      <c r="JE11" s="844">
        <v>12.2</v>
      </c>
      <c r="JF11" s="850">
        <v>4248</v>
      </c>
      <c r="JG11" s="843">
        <v>2.4</v>
      </c>
      <c r="JH11" s="844">
        <v>3.9</v>
      </c>
      <c r="JI11" s="844">
        <v>80.3</v>
      </c>
      <c r="JJ11" s="844">
        <v>1.4</v>
      </c>
      <c r="JK11" s="844">
        <v>12</v>
      </c>
      <c r="JL11" s="850">
        <v>4248</v>
      </c>
      <c r="JM11" s="843">
        <v>1.2</v>
      </c>
      <c r="JN11" s="844">
        <v>10.3</v>
      </c>
      <c r="JO11" s="844">
        <v>43.4</v>
      </c>
      <c r="JP11" s="844">
        <v>29.2</v>
      </c>
      <c r="JQ11" s="844">
        <v>13.2</v>
      </c>
      <c r="JR11" s="844">
        <v>2.7</v>
      </c>
      <c r="JS11" s="850">
        <v>4248</v>
      </c>
      <c r="JT11" s="843">
        <v>64.099999999999994</v>
      </c>
      <c r="JU11" s="844">
        <v>10.9</v>
      </c>
      <c r="JV11" s="844">
        <v>25</v>
      </c>
      <c r="JW11" s="850">
        <v>4248</v>
      </c>
      <c r="JX11" s="843">
        <v>40.5</v>
      </c>
      <c r="JY11" s="844">
        <v>19.399999999999999</v>
      </c>
      <c r="JZ11" s="844">
        <v>12.5</v>
      </c>
      <c r="KA11" s="844">
        <v>10.9</v>
      </c>
      <c r="KB11" s="844">
        <v>16.7</v>
      </c>
      <c r="KC11" s="850">
        <v>4248</v>
      </c>
      <c r="KD11" s="843">
        <v>2.9</v>
      </c>
      <c r="KE11" s="844">
        <v>7.4</v>
      </c>
      <c r="KF11" s="844">
        <v>51.7</v>
      </c>
      <c r="KG11" s="844">
        <v>38</v>
      </c>
      <c r="KH11" s="850">
        <v>4248</v>
      </c>
      <c r="KI11" s="843">
        <v>55.6</v>
      </c>
      <c r="KJ11" s="844">
        <v>8</v>
      </c>
      <c r="KK11" s="844">
        <v>36.4</v>
      </c>
      <c r="KL11" s="850">
        <v>4248</v>
      </c>
      <c r="KM11" s="843">
        <v>66.099999999999994</v>
      </c>
      <c r="KN11" s="844">
        <v>6</v>
      </c>
      <c r="KO11" s="844">
        <v>28</v>
      </c>
      <c r="KP11" s="850">
        <v>4248</v>
      </c>
      <c r="KQ11" s="843">
        <v>73.599999999999994</v>
      </c>
      <c r="KR11" s="844">
        <v>2.8</v>
      </c>
      <c r="KS11" s="844">
        <v>23.7</v>
      </c>
      <c r="KT11" s="850">
        <v>4248</v>
      </c>
      <c r="KU11" s="843">
        <v>4.5</v>
      </c>
      <c r="KV11" s="844">
        <v>44.8</v>
      </c>
      <c r="KW11" s="844">
        <v>50.7</v>
      </c>
      <c r="KX11" s="850">
        <v>4248</v>
      </c>
      <c r="KY11" s="843">
        <v>20.2</v>
      </c>
      <c r="KZ11" s="844">
        <v>23.2</v>
      </c>
      <c r="LA11" s="844">
        <v>4.5</v>
      </c>
      <c r="LB11" s="844">
        <v>8</v>
      </c>
      <c r="LC11" s="844">
        <v>44.1</v>
      </c>
      <c r="LD11" s="850">
        <v>4248</v>
      </c>
      <c r="LE11" s="843">
        <v>4.2</v>
      </c>
      <c r="LF11" s="844">
        <v>7.2</v>
      </c>
      <c r="LG11" s="844">
        <v>43.7</v>
      </c>
      <c r="LH11" s="844">
        <v>2.2999999999999998</v>
      </c>
      <c r="LI11" s="844">
        <v>42.5</v>
      </c>
      <c r="LJ11" s="850">
        <v>4248</v>
      </c>
      <c r="LK11" s="843">
        <v>44.4</v>
      </c>
      <c r="LL11" s="844">
        <v>31.8</v>
      </c>
      <c r="LM11" s="844">
        <v>23.8</v>
      </c>
      <c r="LN11" s="850">
        <v>4248</v>
      </c>
      <c r="LO11" s="843">
        <v>5.7</v>
      </c>
      <c r="LP11" s="844">
        <v>46</v>
      </c>
      <c r="LQ11" s="844">
        <v>3.4</v>
      </c>
      <c r="LR11" s="844">
        <v>6.3</v>
      </c>
      <c r="LS11" s="844">
        <v>38.6</v>
      </c>
      <c r="LT11" s="850">
        <v>4248</v>
      </c>
      <c r="LU11" s="843">
        <v>10.1</v>
      </c>
      <c r="LV11" s="844">
        <v>54.5</v>
      </c>
      <c r="LW11" s="844">
        <v>9.3000000000000007</v>
      </c>
      <c r="LX11" s="844">
        <v>26.1</v>
      </c>
      <c r="LY11" s="850">
        <v>4248</v>
      </c>
      <c r="LZ11" s="843">
        <v>59.7</v>
      </c>
      <c r="MA11" s="844">
        <v>42</v>
      </c>
      <c r="MB11" s="844">
        <v>37.5</v>
      </c>
      <c r="MC11" s="844">
        <v>19.7</v>
      </c>
      <c r="MD11" s="844">
        <v>30.6</v>
      </c>
      <c r="ME11" s="844">
        <v>26.6</v>
      </c>
      <c r="MF11" s="850">
        <v>4248</v>
      </c>
      <c r="MG11" s="843">
        <v>5</v>
      </c>
      <c r="MH11" s="844">
        <v>60.9</v>
      </c>
      <c r="MI11" s="844">
        <v>2.8</v>
      </c>
      <c r="MJ11" s="844">
        <v>8.9</v>
      </c>
      <c r="MK11" s="844">
        <v>22.4</v>
      </c>
      <c r="ML11" s="850">
        <v>4248</v>
      </c>
      <c r="MM11" s="843">
        <v>12</v>
      </c>
      <c r="MN11" s="844">
        <v>11.3</v>
      </c>
      <c r="MO11" s="844">
        <v>76.7</v>
      </c>
      <c r="MP11" s="850">
        <v>4248</v>
      </c>
      <c r="MQ11" s="843">
        <v>3.8</v>
      </c>
      <c r="MR11" s="844">
        <v>3.6</v>
      </c>
      <c r="MS11" s="844">
        <v>4.5</v>
      </c>
      <c r="MT11" s="844">
        <v>51.6</v>
      </c>
      <c r="MU11" s="844">
        <v>36.4</v>
      </c>
      <c r="MV11" s="850">
        <v>4248</v>
      </c>
      <c r="MW11" s="843">
        <v>3.3</v>
      </c>
      <c r="MX11" s="844">
        <v>36.5</v>
      </c>
      <c r="MY11" s="844">
        <v>15.9</v>
      </c>
      <c r="MZ11" s="844">
        <v>3</v>
      </c>
      <c r="NA11" s="844">
        <v>41.3</v>
      </c>
      <c r="NB11" s="850">
        <v>4248</v>
      </c>
      <c r="NC11" s="843">
        <v>13.3</v>
      </c>
      <c r="ND11" s="844">
        <v>7.7</v>
      </c>
      <c r="NE11" s="844">
        <v>79.099999999999994</v>
      </c>
      <c r="NF11" s="850">
        <v>4248</v>
      </c>
      <c r="NG11" s="843">
        <v>10.5</v>
      </c>
      <c r="NH11" s="844">
        <v>39.1</v>
      </c>
      <c r="NI11" s="844">
        <v>9.6</v>
      </c>
      <c r="NJ11" s="844">
        <v>3.5</v>
      </c>
      <c r="NK11" s="844">
        <v>37.299999999999997</v>
      </c>
      <c r="NL11" s="850">
        <v>4248</v>
      </c>
      <c r="NM11" s="843">
        <v>4.4000000000000004</v>
      </c>
      <c r="NN11" s="844">
        <v>15.1</v>
      </c>
      <c r="NO11" s="844">
        <v>5</v>
      </c>
      <c r="NP11" s="844">
        <v>1.9</v>
      </c>
      <c r="NQ11" s="844">
        <v>73.599999999999994</v>
      </c>
      <c r="NR11" s="850">
        <v>4248</v>
      </c>
      <c r="NS11" s="843">
        <v>2.8</v>
      </c>
      <c r="NT11" s="844">
        <v>11.6</v>
      </c>
      <c r="NU11" s="844">
        <v>4.7</v>
      </c>
      <c r="NV11" s="844">
        <v>1.9</v>
      </c>
      <c r="NW11" s="844">
        <v>79</v>
      </c>
      <c r="NX11" s="850">
        <v>4248</v>
      </c>
      <c r="NY11" s="843">
        <v>2.6</v>
      </c>
      <c r="NZ11" s="844">
        <v>10.1</v>
      </c>
      <c r="OA11" s="844">
        <v>3.3</v>
      </c>
      <c r="OB11" s="844">
        <v>1.2</v>
      </c>
      <c r="OC11" s="844">
        <v>82.7</v>
      </c>
      <c r="OD11" s="850">
        <v>4248</v>
      </c>
      <c r="OE11" s="843">
        <v>16.899999999999999</v>
      </c>
      <c r="OF11" s="844">
        <v>13.6</v>
      </c>
      <c r="OG11" s="844">
        <v>3.9</v>
      </c>
      <c r="OH11" s="844">
        <v>3.7</v>
      </c>
      <c r="OI11" s="844">
        <v>13.3</v>
      </c>
      <c r="OJ11" s="844">
        <v>27.6</v>
      </c>
      <c r="OK11" s="844">
        <v>12.8</v>
      </c>
      <c r="OL11" s="844">
        <v>0.7</v>
      </c>
      <c r="OM11" s="844">
        <v>0.9</v>
      </c>
      <c r="ON11" s="844">
        <v>5.2</v>
      </c>
      <c r="OO11" s="844">
        <v>44.1</v>
      </c>
      <c r="OP11" s="850">
        <v>4248</v>
      </c>
      <c r="OQ11" s="843">
        <v>2.7</v>
      </c>
      <c r="OR11" s="844">
        <v>3.5</v>
      </c>
      <c r="OS11" s="844">
        <v>2.6</v>
      </c>
      <c r="OT11" s="844">
        <v>58.9</v>
      </c>
      <c r="OU11" s="844">
        <v>32.4</v>
      </c>
      <c r="OV11" s="850">
        <v>4248</v>
      </c>
      <c r="OW11" s="843">
        <v>1.4</v>
      </c>
      <c r="OX11" s="844">
        <v>2.9</v>
      </c>
      <c r="OY11" s="844">
        <v>3.1</v>
      </c>
      <c r="OZ11" s="844">
        <v>61.5</v>
      </c>
      <c r="PA11" s="844">
        <v>31.1</v>
      </c>
      <c r="PB11" s="850">
        <v>4248</v>
      </c>
      <c r="PC11" s="843">
        <v>14.9</v>
      </c>
      <c r="PD11" s="844">
        <v>5.0999999999999996</v>
      </c>
      <c r="PE11" s="844">
        <v>73.7</v>
      </c>
      <c r="PF11" s="844">
        <v>6.3</v>
      </c>
      <c r="PG11" s="850">
        <v>4248</v>
      </c>
      <c r="PH11" s="843">
        <v>1.5</v>
      </c>
      <c r="PI11" s="844">
        <v>4.8</v>
      </c>
      <c r="PJ11" s="844">
        <v>74.099999999999994</v>
      </c>
      <c r="PK11" s="844">
        <v>19.600000000000001</v>
      </c>
      <c r="PL11" s="850">
        <v>4248</v>
      </c>
      <c r="PM11" s="843">
        <v>18.5</v>
      </c>
      <c r="PN11" s="844">
        <v>59.5</v>
      </c>
      <c r="PO11" s="844">
        <v>21.9</v>
      </c>
      <c r="PP11" s="850">
        <v>4248</v>
      </c>
      <c r="PQ11" s="843">
        <v>59.2</v>
      </c>
      <c r="PR11" s="844">
        <v>12.7</v>
      </c>
      <c r="PS11" s="844">
        <v>28.1</v>
      </c>
      <c r="PT11" s="850">
        <v>4248</v>
      </c>
    </row>
    <row r="12" spans="1:436" ht="30" customHeight="1">
      <c r="A12" s="1533"/>
      <c r="B12" s="737" t="s">
        <v>1515</v>
      </c>
      <c r="C12" s="107">
        <f t="shared" si="0"/>
        <v>4</v>
      </c>
      <c r="D12" s="843">
        <v>39.5</v>
      </c>
      <c r="E12" s="844">
        <v>6.4</v>
      </c>
      <c r="F12" s="844">
        <v>10.9</v>
      </c>
      <c r="G12" s="844">
        <v>15.9</v>
      </c>
      <c r="H12" s="844">
        <v>20.6</v>
      </c>
      <c r="I12" s="844">
        <v>0</v>
      </c>
      <c r="J12" s="844">
        <v>4.7</v>
      </c>
      <c r="K12" s="844">
        <v>2</v>
      </c>
      <c r="L12" s="850">
        <v>4163</v>
      </c>
      <c r="M12" s="843">
        <v>30.7</v>
      </c>
      <c r="N12" s="844">
        <v>66.5</v>
      </c>
      <c r="O12" s="844">
        <v>2.7</v>
      </c>
      <c r="P12" s="850">
        <v>4163</v>
      </c>
      <c r="Q12" s="843">
        <v>4</v>
      </c>
      <c r="R12" s="844">
        <v>92.9</v>
      </c>
      <c r="S12" s="844">
        <v>3.1</v>
      </c>
      <c r="T12" s="850">
        <v>4163</v>
      </c>
      <c r="U12" s="843">
        <v>16.399999999999999</v>
      </c>
      <c r="V12" s="844">
        <v>80.400000000000006</v>
      </c>
      <c r="W12" s="844">
        <v>3.2</v>
      </c>
      <c r="X12" s="850">
        <v>4163</v>
      </c>
      <c r="Y12" s="843">
        <v>1.1000000000000001</v>
      </c>
      <c r="Z12" s="844">
        <v>32</v>
      </c>
      <c r="AA12" s="844">
        <v>11</v>
      </c>
      <c r="AB12" s="844">
        <v>13.8</v>
      </c>
      <c r="AC12" s="844">
        <v>38.299999999999997</v>
      </c>
      <c r="AD12" s="844">
        <v>3.6</v>
      </c>
      <c r="AE12" s="844">
        <v>0.1</v>
      </c>
      <c r="AF12" s="850">
        <v>4163</v>
      </c>
      <c r="AG12" s="843">
        <v>6.6</v>
      </c>
      <c r="AH12" s="844">
        <v>93.4</v>
      </c>
      <c r="AI12" s="850">
        <v>4163</v>
      </c>
      <c r="AJ12" s="843">
        <v>38.4</v>
      </c>
      <c r="AK12" s="844">
        <v>20.8</v>
      </c>
      <c r="AL12" s="844">
        <v>7.8</v>
      </c>
      <c r="AM12" s="844">
        <v>19</v>
      </c>
      <c r="AN12" s="844">
        <v>14.1</v>
      </c>
      <c r="AO12" s="844">
        <v>0</v>
      </c>
      <c r="AP12" s="850">
        <v>4163</v>
      </c>
      <c r="AQ12" s="843">
        <v>2.2000000000000002</v>
      </c>
      <c r="AR12" s="844">
        <v>10</v>
      </c>
      <c r="AS12" s="844">
        <v>19.899999999999999</v>
      </c>
      <c r="AT12" s="844">
        <v>18</v>
      </c>
      <c r="AU12" s="844">
        <v>16.8</v>
      </c>
      <c r="AV12" s="844">
        <v>10.7</v>
      </c>
      <c r="AW12" s="844">
        <v>3.7</v>
      </c>
      <c r="AX12" s="844">
        <v>18.600000000000001</v>
      </c>
      <c r="AY12" s="850">
        <v>4163</v>
      </c>
      <c r="AZ12" s="843">
        <v>10.7</v>
      </c>
      <c r="BA12" s="844">
        <v>13.1</v>
      </c>
      <c r="BB12" s="844">
        <v>10.4</v>
      </c>
      <c r="BC12" s="844">
        <v>5.8</v>
      </c>
      <c r="BD12" s="844">
        <v>5.4</v>
      </c>
      <c r="BE12" s="844">
        <v>7.5</v>
      </c>
      <c r="BF12" s="844">
        <v>14</v>
      </c>
      <c r="BG12" s="844">
        <v>33</v>
      </c>
      <c r="BH12" s="850">
        <v>4163</v>
      </c>
      <c r="BI12" s="843">
        <v>33.200000000000003</v>
      </c>
      <c r="BJ12" s="844">
        <v>37.9</v>
      </c>
      <c r="BK12" s="844">
        <v>21.8</v>
      </c>
      <c r="BL12" s="844">
        <v>5.0999999999999996</v>
      </c>
      <c r="BM12" s="844">
        <v>2.1</v>
      </c>
      <c r="BN12" s="850">
        <v>4163</v>
      </c>
      <c r="BO12" s="843">
        <v>66.3</v>
      </c>
      <c r="BP12" s="844">
        <v>20.7</v>
      </c>
      <c r="BQ12" s="844">
        <v>9.6999999999999993</v>
      </c>
      <c r="BR12" s="844">
        <v>2.1</v>
      </c>
      <c r="BS12" s="844">
        <v>1.2</v>
      </c>
      <c r="BT12" s="850">
        <v>4163</v>
      </c>
      <c r="BU12" s="843">
        <v>3.6</v>
      </c>
      <c r="BV12" s="844">
        <v>10.4</v>
      </c>
      <c r="BW12" s="844">
        <v>43.7</v>
      </c>
      <c r="BX12" s="844">
        <v>23.1</v>
      </c>
      <c r="BY12" s="844">
        <v>19.2</v>
      </c>
      <c r="BZ12" s="850">
        <v>4163</v>
      </c>
      <c r="CA12" s="843">
        <v>18</v>
      </c>
      <c r="CB12" s="844">
        <v>28.7</v>
      </c>
      <c r="CC12" s="844">
        <v>36.1</v>
      </c>
      <c r="CD12" s="844">
        <v>11.5</v>
      </c>
      <c r="CE12" s="844">
        <v>5.7</v>
      </c>
      <c r="CF12" s="850">
        <v>4163</v>
      </c>
      <c r="CG12" s="843">
        <v>4.3</v>
      </c>
      <c r="CH12" s="844">
        <v>15</v>
      </c>
      <c r="CI12" s="844">
        <v>42</v>
      </c>
      <c r="CJ12" s="844">
        <v>22.1</v>
      </c>
      <c r="CK12" s="844">
        <v>16.600000000000001</v>
      </c>
      <c r="CL12" s="850">
        <v>4163</v>
      </c>
      <c r="CM12" s="843">
        <v>2.5</v>
      </c>
      <c r="CN12" s="844">
        <v>12.1</v>
      </c>
      <c r="CO12" s="844">
        <v>27.4</v>
      </c>
      <c r="CP12" s="844">
        <v>27.4</v>
      </c>
      <c r="CQ12" s="844">
        <v>30.7</v>
      </c>
      <c r="CR12" s="850">
        <v>4163</v>
      </c>
      <c r="CS12" s="843">
        <v>20.3</v>
      </c>
      <c r="CT12" s="844">
        <v>35.4</v>
      </c>
      <c r="CU12" s="844">
        <v>31.3</v>
      </c>
      <c r="CV12" s="844">
        <v>9.4</v>
      </c>
      <c r="CW12" s="844">
        <v>3.6</v>
      </c>
      <c r="CX12" s="850">
        <v>4163</v>
      </c>
      <c r="CY12" s="843">
        <v>4.9000000000000004</v>
      </c>
      <c r="CZ12" s="844">
        <v>7.9</v>
      </c>
      <c r="DA12" s="844">
        <v>15.5</v>
      </c>
      <c r="DB12" s="844">
        <v>14.5</v>
      </c>
      <c r="DC12" s="844">
        <v>57.2</v>
      </c>
      <c r="DD12" s="850">
        <v>4163</v>
      </c>
      <c r="DE12" s="843">
        <v>7</v>
      </c>
      <c r="DF12" s="844">
        <v>17.7</v>
      </c>
      <c r="DG12" s="844">
        <v>30.8</v>
      </c>
      <c r="DH12" s="844">
        <v>20.100000000000001</v>
      </c>
      <c r="DI12" s="844">
        <v>24.4</v>
      </c>
      <c r="DJ12" s="850">
        <v>4163</v>
      </c>
      <c r="DK12" s="843">
        <v>31.7</v>
      </c>
      <c r="DL12" s="844">
        <v>17.399999999999999</v>
      </c>
      <c r="DM12" s="844">
        <v>16</v>
      </c>
      <c r="DN12" s="844">
        <v>13.1</v>
      </c>
      <c r="DO12" s="844">
        <v>21.8</v>
      </c>
      <c r="DP12" s="850">
        <v>4163</v>
      </c>
      <c r="DQ12" s="843">
        <v>6.3</v>
      </c>
      <c r="DR12" s="844">
        <v>15.9</v>
      </c>
      <c r="DS12" s="844">
        <v>36</v>
      </c>
      <c r="DT12" s="844">
        <v>18</v>
      </c>
      <c r="DU12" s="844">
        <v>23.8</v>
      </c>
      <c r="DV12" s="850">
        <v>4163</v>
      </c>
      <c r="DW12" s="843">
        <v>88.1</v>
      </c>
      <c r="DX12" s="844">
        <v>11.9</v>
      </c>
      <c r="DY12" s="850">
        <v>4163</v>
      </c>
      <c r="DZ12" s="843">
        <v>73.8</v>
      </c>
      <c r="EA12" s="844">
        <v>26.2</v>
      </c>
      <c r="EB12" s="850">
        <v>4163</v>
      </c>
      <c r="EC12" s="843">
        <v>10.6</v>
      </c>
      <c r="ED12" s="844">
        <v>15.4</v>
      </c>
      <c r="EE12" s="844">
        <v>7.8</v>
      </c>
      <c r="EF12" s="844">
        <v>57.6</v>
      </c>
      <c r="EG12" s="844">
        <v>8.6</v>
      </c>
      <c r="EH12" s="850">
        <v>4163</v>
      </c>
      <c r="EI12" s="843">
        <v>13.3</v>
      </c>
      <c r="EJ12" s="844">
        <v>11.1</v>
      </c>
      <c r="EK12" s="844">
        <v>49.5</v>
      </c>
      <c r="EL12" s="844">
        <v>12.8</v>
      </c>
      <c r="EM12" s="844">
        <v>13.3</v>
      </c>
      <c r="EN12" s="850">
        <v>4163</v>
      </c>
      <c r="EO12" s="843">
        <v>19.5</v>
      </c>
      <c r="EP12" s="844">
        <v>80.5</v>
      </c>
      <c r="EQ12" s="850">
        <v>4163</v>
      </c>
      <c r="ER12" s="843">
        <v>76.8</v>
      </c>
      <c r="ES12" s="844">
        <v>15.6</v>
      </c>
      <c r="ET12" s="844">
        <v>6.6</v>
      </c>
      <c r="EU12" s="844">
        <v>58.5</v>
      </c>
      <c r="EV12" s="844">
        <v>46.4</v>
      </c>
      <c r="EW12" s="844">
        <v>28.1</v>
      </c>
      <c r="EX12" s="844">
        <v>1.1000000000000001</v>
      </c>
      <c r="EY12" s="844">
        <v>23.7</v>
      </c>
      <c r="EZ12" s="844">
        <v>1.9</v>
      </c>
      <c r="FA12" s="844">
        <v>7.6</v>
      </c>
      <c r="FB12" s="850">
        <v>4163</v>
      </c>
      <c r="FC12" s="843">
        <v>54.4</v>
      </c>
      <c r="FD12" s="844">
        <v>45.6</v>
      </c>
      <c r="FE12" s="850">
        <v>3197</v>
      </c>
      <c r="FF12" s="843">
        <v>79.900000000000006</v>
      </c>
      <c r="FG12" s="844">
        <v>20.100000000000001</v>
      </c>
      <c r="FH12" s="850">
        <v>648</v>
      </c>
      <c r="FI12" s="843">
        <v>68.099999999999994</v>
      </c>
      <c r="FJ12" s="844">
        <v>31.9</v>
      </c>
      <c r="FK12" s="850">
        <v>276</v>
      </c>
      <c r="FL12" s="843">
        <v>35.4</v>
      </c>
      <c r="FM12" s="844">
        <v>64.599999999999994</v>
      </c>
      <c r="FN12" s="850">
        <v>2435</v>
      </c>
      <c r="FO12" s="843">
        <v>35.5</v>
      </c>
      <c r="FP12" s="844">
        <v>64.5</v>
      </c>
      <c r="FQ12" s="850">
        <v>1933</v>
      </c>
      <c r="FR12" s="843">
        <v>81.2</v>
      </c>
      <c r="FS12" s="844">
        <v>18.8</v>
      </c>
      <c r="FT12" s="850">
        <v>1168</v>
      </c>
      <c r="FU12" s="843">
        <v>35.6</v>
      </c>
      <c r="FV12" s="844">
        <v>64.400000000000006</v>
      </c>
      <c r="FW12" s="850">
        <v>45</v>
      </c>
      <c r="FX12" s="843">
        <v>51.5</v>
      </c>
      <c r="FY12" s="844">
        <v>48.5</v>
      </c>
      <c r="FZ12" s="850">
        <v>988</v>
      </c>
      <c r="GA12" s="843">
        <v>70.900000000000006</v>
      </c>
      <c r="GB12" s="844">
        <v>29.1</v>
      </c>
      <c r="GC12" s="850">
        <v>79</v>
      </c>
      <c r="GD12" s="843">
        <v>38</v>
      </c>
      <c r="GE12" s="844">
        <v>62</v>
      </c>
      <c r="GF12" s="850">
        <v>3197</v>
      </c>
      <c r="GG12" s="843">
        <v>65.3</v>
      </c>
      <c r="GH12" s="844">
        <v>34.700000000000003</v>
      </c>
      <c r="GI12" s="850">
        <v>648</v>
      </c>
      <c r="GJ12" s="843">
        <v>41.3</v>
      </c>
      <c r="GK12" s="844">
        <v>58.7</v>
      </c>
      <c r="GL12" s="850">
        <v>276</v>
      </c>
      <c r="GM12" s="843">
        <v>25.1</v>
      </c>
      <c r="GN12" s="844">
        <v>74.900000000000006</v>
      </c>
      <c r="GO12" s="850">
        <v>2435</v>
      </c>
      <c r="GP12" s="843">
        <v>23.5</v>
      </c>
      <c r="GQ12" s="844">
        <v>76.5</v>
      </c>
      <c r="GR12" s="850">
        <v>1933</v>
      </c>
      <c r="GS12" s="843">
        <v>41.4</v>
      </c>
      <c r="GT12" s="844">
        <v>58.6</v>
      </c>
      <c r="GU12" s="850">
        <v>1168</v>
      </c>
      <c r="GV12" s="843">
        <v>15.6</v>
      </c>
      <c r="GW12" s="844">
        <v>84.4</v>
      </c>
      <c r="GX12" s="850">
        <v>45</v>
      </c>
      <c r="GY12" s="843">
        <v>27.6</v>
      </c>
      <c r="GZ12" s="844">
        <v>72.400000000000006</v>
      </c>
      <c r="HA12" s="850">
        <v>988</v>
      </c>
      <c r="HB12" s="843">
        <v>44.3</v>
      </c>
      <c r="HC12" s="844">
        <v>55.7</v>
      </c>
      <c r="HD12" s="850">
        <v>79</v>
      </c>
      <c r="HE12" s="843">
        <v>28</v>
      </c>
      <c r="HF12" s="844">
        <v>72</v>
      </c>
      <c r="HG12" s="850">
        <v>3197</v>
      </c>
      <c r="HH12" s="843">
        <v>55.9</v>
      </c>
      <c r="HI12" s="844">
        <v>44.1</v>
      </c>
      <c r="HJ12" s="850">
        <v>648</v>
      </c>
      <c r="HK12" s="843">
        <v>26.8</v>
      </c>
      <c r="HL12" s="844">
        <v>73.2</v>
      </c>
      <c r="HM12" s="850">
        <v>276</v>
      </c>
      <c r="HN12" s="843">
        <v>26.5</v>
      </c>
      <c r="HO12" s="844">
        <v>73.5</v>
      </c>
      <c r="HP12" s="850">
        <v>2435</v>
      </c>
      <c r="HQ12" s="843">
        <v>25.7</v>
      </c>
      <c r="HR12" s="844">
        <v>74.3</v>
      </c>
      <c r="HS12" s="850">
        <v>1933</v>
      </c>
      <c r="HT12" s="843">
        <v>36.299999999999997</v>
      </c>
      <c r="HU12" s="844">
        <v>63.7</v>
      </c>
      <c r="HV12" s="850">
        <v>1168</v>
      </c>
      <c r="HW12" s="843">
        <v>28.9</v>
      </c>
      <c r="HX12" s="844">
        <v>71.099999999999994</v>
      </c>
      <c r="HY12" s="850">
        <v>45</v>
      </c>
      <c r="HZ12" s="843">
        <v>28.2</v>
      </c>
      <c r="IA12" s="844">
        <v>71.8</v>
      </c>
      <c r="IB12" s="850">
        <v>988</v>
      </c>
      <c r="IC12" s="843">
        <v>39.200000000000003</v>
      </c>
      <c r="ID12" s="844">
        <v>60.8</v>
      </c>
      <c r="IE12" s="850">
        <v>79</v>
      </c>
      <c r="IF12" s="843">
        <v>57.8</v>
      </c>
      <c r="IG12" s="844">
        <v>29</v>
      </c>
      <c r="IH12" s="844">
        <v>13.2</v>
      </c>
      <c r="II12" s="850">
        <v>4163</v>
      </c>
      <c r="IJ12" s="843">
        <v>4.8</v>
      </c>
      <c r="IK12" s="844">
        <v>3.2</v>
      </c>
      <c r="IL12" s="844">
        <v>12.4</v>
      </c>
      <c r="IM12" s="844">
        <v>58.8</v>
      </c>
      <c r="IN12" s="844">
        <v>20.9</v>
      </c>
      <c r="IO12" s="850">
        <v>4163</v>
      </c>
      <c r="IP12" s="843">
        <v>24.5</v>
      </c>
      <c r="IQ12" s="844">
        <v>51.1</v>
      </c>
      <c r="IR12" s="844">
        <v>6.4</v>
      </c>
      <c r="IS12" s="844">
        <v>18</v>
      </c>
      <c r="IT12" s="850">
        <v>4163</v>
      </c>
      <c r="IU12" s="843">
        <v>9.6999999999999993</v>
      </c>
      <c r="IV12" s="844">
        <v>4.7</v>
      </c>
      <c r="IW12" s="844">
        <v>68.7</v>
      </c>
      <c r="IX12" s="844">
        <v>4.3</v>
      </c>
      <c r="IY12" s="844">
        <v>12.6</v>
      </c>
      <c r="IZ12" s="850">
        <v>4163</v>
      </c>
      <c r="JA12" s="843">
        <v>9</v>
      </c>
      <c r="JB12" s="844">
        <v>3.4</v>
      </c>
      <c r="JC12" s="844">
        <v>74.8</v>
      </c>
      <c r="JD12" s="844">
        <v>3.1</v>
      </c>
      <c r="JE12" s="844">
        <v>9.8000000000000007</v>
      </c>
      <c r="JF12" s="850">
        <v>4163</v>
      </c>
      <c r="JG12" s="843">
        <v>2.4</v>
      </c>
      <c r="JH12" s="844">
        <v>4</v>
      </c>
      <c r="JI12" s="844">
        <v>82.5</v>
      </c>
      <c r="JJ12" s="844">
        <v>1.4</v>
      </c>
      <c r="JK12" s="844">
        <v>9.6</v>
      </c>
      <c r="JL12" s="850">
        <v>4163</v>
      </c>
      <c r="JM12" s="843">
        <v>1.3</v>
      </c>
      <c r="JN12" s="844">
        <v>11.9</v>
      </c>
      <c r="JO12" s="844">
        <v>49.6</v>
      </c>
      <c r="JP12" s="844">
        <v>26.1</v>
      </c>
      <c r="JQ12" s="844">
        <v>9.5</v>
      </c>
      <c r="JR12" s="844">
        <v>1.6</v>
      </c>
      <c r="JS12" s="850">
        <v>4163</v>
      </c>
      <c r="JT12" s="843">
        <v>70.3</v>
      </c>
      <c r="JU12" s="844">
        <v>11</v>
      </c>
      <c r="JV12" s="844">
        <v>18.7</v>
      </c>
      <c r="JW12" s="850">
        <v>4163</v>
      </c>
      <c r="JX12" s="843">
        <v>48.9</v>
      </c>
      <c r="JY12" s="844">
        <v>15.8</v>
      </c>
      <c r="JZ12" s="844">
        <v>12</v>
      </c>
      <c r="KA12" s="844">
        <v>11.5</v>
      </c>
      <c r="KB12" s="844">
        <v>11.8</v>
      </c>
      <c r="KC12" s="850">
        <v>4163</v>
      </c>
      <c r="KD12" s="843">
        <v>2.4</v>
      </c>
      <c r="KE12" s="844">
        <v>6.3</v>
      </c>
      <c r="KF12" s="844">
        <v>64.599999999999994</v>
      </c>
      <c r="KG12" s="844">
        <v>26.8</v>
      </c>
      <c r="KH12" s="850">
        <v>4163</v>
      </c>
      <c r="KI12" s="843">
        <v>67.599999999999994</v>
      </c>
      <c r="KJ12" s="844">
        <v>6.5</v>
      </c>
      <c r="KK12" s="844">
        <v>25.9</v>
      </c>
      <c r="KL12" s="850">
        <v>4163</v>
      </c>
      <c r="KM12" s="843">
        <v>75.2</v>
      </c>
      <c r="KN12" s="844">
        <v>5.2</v>
      </c>
      <c r="KO12" s="844">
        <v>19.600000000000001</v>
      </c>
      <c r="KP12" s="850">
        <v>4163</v>
      </c>
      <c r="KQ12" s="843">
        <v>80.8</v>
      </c>
      <c r="KR12" s="844">
        <v>2</v>
      </c>
      <c r="KS12" s="844">
        <v>17.2</v>
      </c>
      <c r="KT12" s="850">
        <v>4163</v>
      </c>
      <c r="KU12" s="843">
        <v>4.7</v>
      </c>
      <c r="KV12" s="844">
        <v>49.6</v>
      </c>
      <c r="KW12" s="844">
        <v>45.7</v>
      </c>
      <c r="KX12" s="850">
        <v>4163</v>
      </c>
      <c r="KY12" s="843">
        <v>23</v>
      </c>
      <c r="KZ12" s="844">
        <v>25</v>
      </c>
      <c r="LA12" s="844">
        <v>5</v>
      </c>
      <c r="LB12" s="844">
        <v>12.2</v>
      </c>
      <c r="LC12" s="844">
        <v>35</v>
      </c>
      <c r="LD12" s="850">
        <v>4163</v>
      </c>
      <c r="LE12" s="843">
        <v>5.7</v>
      </c>
      <c r="LF12" s="844">
        <v>8.6</v>
      </c>
      <c r="LG12" s="844">
        <v>51.3</v>
      </c>
      <c r="LH12" s="844">
        <v>2.8</v>
      </c>
      <c r="LI12" s="844">
        <v>31.6</v>
      </c>
      <c r="LJ12" s="850">
        <v>4163</v>
      </c>
      <c r="LK12" s="843">
        <v>46.2</v>
      </c>
      <c r="LL12" s="844">
        <v>35.4</v>
      </c>
      <c r="LM12" s="844">
        <v>18.399999999999999</v>
      </c>
      <c r="LN12" s="850">
        <v>4163</v>
      </c>
      <c r="LO12" s="843">
        <v>6.4</v>
      </c>
      <c r="LP12" s="844">
        <v>51.3</v>
      </c>
      <c r="LQ12" s="844">
        <v>3</v>
      </c>
      <c r="LR12" s="844">
        <v>6.7</v>
      </c>
      <c r="LS12" s="844">
        <v>32.6</v>
      </c>
      <c r="LT12" s="850">
        <v>4163</v>
      </c>
      <c r="LU12" s="843">
        <v>7.4</v>
      </c>
      <c r="LV12" s="844">
        <v>63.5</v>
      </c>
      <c r="LW12" s="844">
        <v>11</v>
      </c>
      <c r="LX12" s="844">
        <v>18.2</v>
      </c>
      <c r="LY12" s="850">
        <v>4163</v>
      </c>
      <c r="LZ12" s="843">
        <v>73.2</v>
      </c>
      <c r="MA12" s="844">
        <v>51.3</v>
      </c>
      <c r="MB12" s="844">
        <v>54.6</v>
      </c>
      <c r="MC12" s="844">
        <v>40.299999999999997</v>
      </c>
      <c r="MD12" s="844">
        <v>55.8</v>
      </c>
      <c r="ME12" s="844">
        <v>15.3</v>
      </c>
      <c r="MF12" s="850">
        <v>4163</v>
      </c>
      <c r="MG12" s="843">
        <v>5.0999999999999996</v>
      </c>
      <c r="MH12" s="844">
        <v>66.900000000000006</v>
      </c>
      <c r="MI12" s="844">
        <v>3.1</v>
      </c>
      <c r="MJ12" s="844">
        <v>9.1999999999999993</v>
      </c>
      <c r="MK12" s="844">
        <v>15.6</v>
      </c>
      <c r="ML12" s="850">
        <v>4163</v>
      </c>
      <c r="MM12" s="843">
        <v>15.1</v>
      </c>
      <c r="MN12" s="844">
        <v>11.3</v>
      </c>
      <c r="MO12" s="844">
        <v>73.599999999999994</v>
      </c>
      <c r="MP12" s="850">
        <v>4163</v>
      </c>
      <c r="MQ12" s="843">
        <v>4.8</v>
      </c>
      <c r="MR12" s="844">
        <v>3.1</v>
      </c>
      <c r="MS12" s="844">
        <v>5.3</v>
      </c>
      <c r="MT12" s="844">
        <v>59.5</v>
      </c>
      <c r="MU12" s="844">
        <v>27.2</v>
      </c>
      <c r="MV12" s="850">
        <v>4163</v>
      </c>
      <c r="MW12" s="843">
        <v>2.7</v>
      </c>
      <c r="MX12" s="844">
        <v>46.9</v>
      </c>
      <c r="MY12" s="844">
        <v>14.7</v>
      </c>
      <c r="MZ12" s="844">
        <v>2.6</v>
      </c>
      <c r="NA12" s="844">
        <v>33</v>
      </c>
      <c r="NB12" s="850">
        <v>4163</v>
      </c>
      <c r="NC12" s="843">
        <v>18.3</v>
      </c>
      <c r="ND12" s="844">
        <v>9.1</v>
      </c>
      <c r="NE12" s="844">
        <v>72.599999999999994</v>
      </c>
      <c r="NF12" s="850">
        <v>4163</v>
      </c>
      <c r="NG12" s="843">
        <v>9.1999999999999993</v>
      </c>
      <c r="NH12" s="844">
        <v>48</v>
      </c>
      <c r="NI12" s="844">
        <v>12.6</v>
      </c>
      <c r="NJ12" s="844">
        <v>3</v>
      </c>
      <c r="NK12" s="844">
        <v>27.2</v>
      </c>
      <c r="NL12" s="850">
        <v>4163</v>
      </c>
      <c r="NM12" s="843">
        <v>4.3</v>
      </c>
      <c r="NN12" s="844">
        <v>22</v>
      </c>
      <c r="NO12" s="844">
        <v>6.5</v>
      </c>
      <c r="NP12" s="844">
        <v>2.2999999999999998</v>
      </c>
      <c r="NQ12" s="844">
        <v>65</v>
      </c>
      <c r="NR12" s="850">
        <v>4163</v>
      </c>
      <c r="NS12" s="843">
        <v>2.6</v>
      </c>
      <c r="NT12" s="844">
        <v>17.3</v>
      </c>
      <c r="NU12" s="844">
        <v>6.6</v>
      </c>
      <c r="NV12" s="844">
        <v>2.1</v>
      </c>
      <c r="NW12" s="844">
        <v>71.400000000000006</v>
      </c>
      <c r="NX12" s="850">
        <v>4163</v>
      </c>
      <c r="NY12" s="843">
        <v>2.5</v>
      </c>
      <c r="NZ12" s="844">
        <v>13.1</v>
      </c>
      <c r="OA12" s="844">
        <v>3.5</v>
      </c>
      <c r="OB12" s="844">
        <v>1.3</v>
      </c>
      <c r="OC12" s="844">
        <v>79.599999999999994</v>
      </c>
      <c r="OD12" s="850">
        <v>4163</v>
      </c>
      <c r="OE12" s="843">
        <v>24.8</v>
      </c>
      <c r="OF12" s="844">
        <v>19</v>
      </c>
      <c r="OG12" s="844">
        <v>5.6</v>
      </c>
      <c r="OH12" s="844">
        <v>4.5</v>
      </c>
      <c r="OI12" s="844">
        <v>17.8</v>
      </c>
      <c r="OJ12" s="844">
        <v>27.6</v>
      </c>
      <c r="OK12" s="844">
        <v>13.6</v>
      </c>
      <c r="OL12" s="844">
        <v>0.8</v>
      </c>
      <c r="OM12" s="844">
        <v>0.7</v>
      </c>
      <c r="ON12" s="844">
        <v>4.7</v>
      </c>
      <c r="OO12" s="844">
        <v>36.6</v>
      </c>
      <c r="OP12" s="850">
        <v>4163</v>
      </c>
      <c r="OQ12" s="843">
        <v>3.6</v>
      </c>
      <c r="OR12" s="844">
        <v>3.1</v>
      </c>
      <c r="OS12" s="844">
        <v>3.7</v>
      </c>
      <c r="OT12" s="844">
        <v>62.7</v>
      </c>
      <c r="OU12" s="844">
        <v>26.9</v>
      </c>
      <c r="OV12" s="850">
        <v>4163</v>
      </c>
      <c r="OW12" s="843">
        <v>1.9</v>
      </c>
      <c r="OX12" s="844">
        <v>2.4</v>
      </c>
      <c r="OY12" s="844">
        <v>3.3</v>
      </c>
      <c r="OZ12" s="844">
        <v>67.3</v>
      </c>
      <c r="PA12" s="844">
        <v>25.1</v>
      </c>
      <c r="PB12" s="850">
        <v>4163</v>
      </c>
      <c r="PC12" s="843">
        <v>14.6</v>
      </c>
      <c r="PD12" s="844">
        <v>4.2</v>
      </c>
      <c r="PE12" s="844">
        <v>75.7</v>
      </c>
      <c r="PF12" s="844">
        <v>5.5</v>
      </c>
      <c r="PG12" s="850">
        <v>4163</v>
      </c>
      <c r="PH12" s="843">
        <v>1.6</v>
      </c>
      <c r="PI12" s="844">
        <v>5.9</v>
      </c>
      <c r="PJ12" s="844">
        <v>77.900000000000006</v>
      </c>
      <c r="PK12" s="844">
        <v>14.6</v>
      </c>
      <c r="PL12" s="850">
        <v>4163</v>
      </c>
      <c r="PM12" s="843">
        <v>17.399999999999999</v>
      </c>
      <c r="PN12" s="844">
        <v>65.400000000000006</v>
      </c>
      <c r="PO12" s="844">
        <v>17.2</v>
      </c>
      <c r="PP12" s="850">
        <v>4163</v>
      </c>
      <c r="PQ12" s="843">
        <v>63.6</v>
      </c>
      <c r="PR12" s="844">
        <v>12.3</v>
      </c>
      <c r="PS12" s="844">
        <v>24.1</v>
      </c>
      <c r="PT12" s="850">
        <v>4163</v>
      </c>
    </row>
    <row r="13" spans="1:436" ht="30" customHeight="1">
      <c r="A13" s="1533"/>
      <c r="B13" s="737" t="s">
        <v>1516</v>
      </c>
      <c r="C13" s="107">
        <f t="shared" si="0"/>
        <v>5</v>
      </c>
      <c r="D13" s="843">
        <v>14.4</v>
      </c>
      <c r="E13" s="844">
        <v>1.4</v>
      </c>
      <c r="F13" s="844">
        <v>9.8000000000000007</v>
      </c>
      <c r="G13" s="844">
        <v>12.8</v>
      </c>
      <c r="H13" s="844">
        <v>31</v>
      </c>
      <c r="I13" s="844">
        <v>0</v>
      </c>
      <c r="J13" s="844">
        <v>27.7</v>
      </c>
      <c r="K13" s="844">
        <v>2.7</v>
      </c>
      <c r="L13" s="850">
        <v>4849</v>
      </c>
      <c r="M13" s="843">
        <v>11.8</v>
      </c>
      <c r="N13" s="844">
        <v>86.6</v>
      </c>
      <c r="O13" s="844">
        <v>1.7</v>
      </c>
      <c r="P13" s="850">
        <v>4849</v>
      </c>
      <c r="Q13" s="843">
        <v>2</v>
      </c>
      <c r="R13" s="844">
        <v>96.3</v>
      </c>
      <c r="S13" s="844">
        <v>1.7</v>
      </c>
      <c r="T13" s="850">
        <v>4849</v>
      </c>
      <c r="U13" s="843">
        <v>8.1</v>
      </c>
      <c r="V13" s="844">
        <v>89.9</v>
      </c>
      <c r="W13" s="844">
        <v>2</v>
      </c>
      <c r="X13" s="850">
        <v>4849</v>
      </c>
      <c r="Y13" s="843">
        <v>2.6</v>
      </c>
      <c r="Z13" s="844">
        <v>38.799999999999997</v>
      </c>
      <c r="AA13" s="844">
        <v>6.6</v>
      </c>
      <c r="AB13" s="844">
        <v>12.9</v>
      </c>
      <c r="AC13" s="844">
        <v>36.4</v>
      </c>
      <c r="AD13" s="844">
        <v>2.5</v>
      </c>
      <c r="AE13" s="844">
        <v>0.2</v>
      </c>
      <c r="AF13" s="850">
        <v>4849</v>
      </c>
      <c r="AG13" s="843">
        <v>5.0999999999999996</v>
      </c>
      <c r="AH13" s="844">
        <v>94.9</v>
      </c>
      <c r="AI13" s="850">
        <v>4849</v>
      </c>
      <c r="AJ13" s="843">
        <v>46.2</v>
      </c>
      <c r="AK13" s="844">
        <v>18.100000000000001</v>
      </c>
      <c r="AL13" s="844">
        <v>6.3</v>
      </c>
      <c r="AM13" s="844">
        <v>17.100000000000001</v>
      </c>
      <c r="AN13" s="844">
        <v>12.2</v>
      </c>
      <c r="AO13" s="844">
        <v>0.1</v>
      </c>
      <c r="AP13" s="850">
        <v>4849</v>
      </c>
      <c r="AQ13" s="843">
        <v>2.1</v>
      </c>
      <c r="AR13" s="844">
        <v>16.399999999999999</v>
      </c>
      <c r="AS13" s="844">
        <v>32.9</v>
      </c>
      <c r="AT13" s="844">
        <v>13</v>
      </c>
      <c r="AU13" s="844">
        <v>8.3000000000000007</v>
      </c>
      <c r="AV13" s="844">
        <v>3.6</v>
      </c>
      <c r="AW13" s="844">
        <v>1.7</v>
      </c>
      <c r="AX13" s="844">
        <v>22</v>
      </c>
      <c r="AY13" s="850">
        <v>4849</v>
      </c>
      <c r="AZ13" s="843">
        <v>8.6</v>
      </c>
      <c r="BA13" s="844">
        <v>7.9</v>
      </c>
      <c r="BB13" s="844">
        <v>7.8</v>
      </c>
      <c r="BC13" s="844">
        <v>4.3</v>
      </c>
      <c r="BD13" s="844">
        <v>5.3</v>
      </c>
      <c r="BE13" s="844">
        <v>9.3000000000000007</v>
      </c>
      <c r="BF13" s="844">
        <v>21.3</v>
      </c>
      <c r="BG13" s="844">
        <v>35.4</v>
      </c>
      <c r="BH13" s="850">
        <v>4849</v>
      </c>
      <c r="BI13" s="843">
        <v>30.5</v>
      </c>
      <c r="BJ13" s="844">
        <v>37.299999999999997</v>
      </c>
      <c r="BK13" s="844">
        <v>23.6</v>
      </c>
      <c r="BL13" s="844">
        <v>6</v>
      </c>
      <c r="BM13" s="844">
        <v>2.6</v>
      </c>
      <c r="BN13" s="850">
        <v>4849</v>
      </c>
      <c r="BO13" s="843">
        <v>72</v>
      </c>
      <c r="BP13" s="844">
        <v>19.899999999999999</v>
      </c>
      <c r="BQ13" s="844">
        <v>6.3</v>
      </c>
      <c r="BR13" s="844">
        <v>1.1000000000000001</v>
      </c>
      <c r="BS13" s="844">
        <v>0.7</v>
      </c>
      <c r="BT13" s="850">
        <v>4849</v>
      </c>
      <c r="BU13" s="843">
        <v>2.9</v>
      </c>
      <c r="BV13" s="844">
        <v>8.9</v>
      </c>
      <c r="BW13" s="844">
        <v>44.4</v>
      </c>
      <c r="BX13" s="844">
        <v>22.7</v>
      </c>
      <c r="BY13" s="844">
        <v>21.1</v>
      </c>
      <c r="BZ13" s="850">
        <v>4849</v>
      </c>
      <c r="CA13" s="843">
        <v>18.600000000000001</v>
      </c>
      <c r="CB13" s="844">
        <v>30.5</v>
      </c>
      <c r="CC13" s="844">
        <v>36.5</v>
      </c>
      <c r="CD13" s="844">
        <v>9.6999999999999993</v>
      </c>
      <c r="CE13" s="844">
        <v>4.7</v>
      </c>
      <c r="CF13" s="850">
        <v>4849</v>
      </c>
      <c r="CG13" s="843">
        <v>3.5</v>
      </c>
      <c r="CH13" s="844">
        <v>14.4</v>
      </c>
      <c r="CI13" s="844">
        <v>40.700000000000003</v>
      </c>
      <c r="CJ13" s="844">
        <v>22.6</v>
      </c>
      <c r="CK13" s="844">
        <v>18.7</v>
      </c>
      <c r="CL13" s="850">
        <v>4849</v>
      </c>
      <c r="CM13" s="843">
        <v>2.1</v>
      </c>
      <c r="CN13" s="844">
        <v>8.9</v>
      </c>
      <c r="CO13" s="844">
        <v>25.2</v>
      </c>
      <c r="CP13" s="844">
        <v>28.1</v>
      </c>
      <c r="CQ13" s="844">
        <v>35.6</v>
      </c>
      <c r="CR13" s="850">
        <v>4849</v>
      </c>
      <c r="CS13" s="843">
        <v>27.2</v>
      </c>
      <c r="CT13" s="844">
        <v>38.4</v>
      </c>
      <c r="CU13" s="844">
        <v>25.7</v>
      </c>
      <c r="CV13" s="844">
        <v>6.2</v>
      </c>
      <c r="CW13" s="844">
        <v>2.5</v>
      </c>
      <c r="CX13" s="850">
        <v>4849</v>
      </c>
      <c r="CY13" s="843">
        <v>1.9</v>
      </c>
      <c r="CZ13" s="844">
        <v>4.5999999999999996</v>
      </c>
      <c r="DA13" s="844">
        <v>10.5</v>
      </c>
      <c r="DB13" s="844">
        <v>12.8</v>
      </c>
      <c r="DC13" s="844">
        <v>70.2</v>
      </c>
      <c r="DD13" s="850">
        <v>4849</v>
      </c>
      <c r="DE13" s="843">
        <v>9.1</v>
      </c>
      <c r="DF13" s="844">
        <v>22</v>
      </c>
      <c r="DG13" s="844">
        <v>30.5</v>
      </c>
      <c r="DH13" s="844">
        <v>16.5</v>
      </c>
      <c r="DI13" s="844">
        <v>21.8</v>
      </c>
      <c r="DJ13" s="850">
        <v>4849</v>
      </c>
      <c r="DK13" s="843">
        <v>34.4</v>
      </c>
      <c r="DL13" s="844">
        <v>19.8</v>
      </c>
      <c r="DM13" s="844">
        <v>15.7</v>
      </c>
      <c r="DN13" s="844">
        <v>11.6</v>
      </c>
      <c r="DO13" s="844">
        <v>18.5</v>
      </c>
      <c r="DP13" s="850">
        <v>4849</v>
      </c>
      <c r="DQ13" s="843">
        <v>9.9</v>
      </c>
      <c r="DR13" s="844">
        <v>19.7</v>
      </c>
      <c r="DS13" s="844">
        <v>37.299999999999997</v>
      </c>
      <c r="DT13" s="844">
        <v>15.5</v>
      </c>
      <c r="DU13" s="844">
        <v>17.600000000000001</v>
      </c>
      <c r="DV13" s="850">
        <v>4849</v>
      </c>
      <c r="DW13" s="843">
        <v>90.2</v>
      </c>
      <c r="DX13" s="844">
        <v>9.8000000000000007</v>
      </c>
      <c r="DY13" s="850">
        <v>4849</v>
      </c>
      <c r="DZ13" s="843">
        <v>76.3</v>
      </c>
      <c r="EA13" s="844">
        <v>23.7</v>
      </c>
      <c r="EB13" s="850">
        <v>4849</v>
      </c>
      <c r="EC13" s="843">
        <v>12.6</v>
      </c>
      <c r="ED13" s="844">
        <v>16.7</v>
      </c>
      <c r="EE13" s="844">
        <v>5.5</v>
      </c>
      <c r="EF13" s="844">
        <v>55.7</v>
      </c>
      <c r="EG13" s="844">
        <v>9.5</v>
      </c>
      <c r="EH13" s="850">
        <v>4849</v>
      </c>
      <c r="EI13" s="843">
        <v>13.7</v>
      </c>
      <c r="EJ13" s="844">
        <v>10.199999999999999</v>
      </c>
      <c r="EK13" s="844">
        <v>47.8</v>
      </c>
      <c r="EL13" s="844">
        <v>13.5</v>
      </c>
      <c r="EM13" s="844">
        <v>14.7</v>
      </c>
      <c r="EN13" s="850">
        <v>4849</v>
      </c>
      <c r="EO13" s="843">
        <v>19.899999999999999</v>
      </c>
      <c r="EP13" s="844">
        <v>80.099999999999994</v>
      </c>
      <c r="EQ13" s="850">
        <v>4849</v>
      </c>
      <c r="ER13" s="843">
        <v>53.6</v>
      </c>
      <c r="ES13" s="844">
        <v>2</v>
      </c>
      <c r="ET13" s="844">
        <v>3.4</v>
      </c>
      <c r="EU13" s="844">
        <v>67.900000000000006</v>
      </c>
      <c r="EV13" s="844">
        <v>52.5</v>
      </c>
      <c r="EW13" s="844">
        <v>22.3</v>
      </c>
      <c r="EX13" s="844">
        <v>0.3</v>
      </c>
      <c r="EY13" s="844">
        <v>10.9</v>
      </c>
      <c r="EZ13" s="844">
        <v>2.5</v>
      </c>
      <c r="FA13" s="844">
        <v>9.1999999999999993</v>
      </c>
      <c r="FB13" s="850">
        <v>4849</v>
      </c>
      <c r="FC13" s="843">
        <v>76.599999999999994</v>
      </c>
      <c r="FD13" s="844">
        <v>23.4</v>
      </c>
      <c r="FE13" s="850">
        <v>2600</v>
      </c>
      <c r="FF13" s="843">
        <v>75.5</v>
      </c>
      <c r="FG13" s="844">
        <v>24.5</v>
      </c>
      <c r="FH13" s="850">
        <v>98</v>
      </c>
      <c r="FI13" s="843">
        <v>76.099999999999994</v>
      </c>
      <c r="FJ13" s="844">
        <v>23.9</v>
      </c>
      <c r="FK13" s="850">
        <v>163</v>
      </c>
      <c r="FL13" s="843">
        <v>49.6</v>
      </c>
      <c r="FM13" s="844">
        <v>50.4</v>
      </c>
      <c r="FN13" s="850">
        <v>3291</v>
      </c>
      <c r="FO13" s="843">
        <v>47.3</v>
      </c>
      <c r="FP13" s="844">
        <v>52.7</v>
      </c>
      <c r="FQ13" s="850">
        <v>2545</v>
      </c>
      <c r="FR13" s="843">
        <v>88.1</v>
      </c>
      <c r="FS13" s="844">
        <v>11.9</v>
      </c>
      <c r="FT13" s="850">
        <v>1082</v>
      </c>
      <c r="FU13" s="843">
        <v>33.299999999999997</v>
      </c>
      <c r="FV13" s="844">
        <v>66.7</v>
      </c>
      <c r="FW13" s="850">
        <v>15</v>
      </c>
      <c r="FX13" s="843">
        <v>67.2</v>
      </c>
      <c r="FY13" s="844">
        <v>32.799999999999997</v>
      </c>
      <c r="FZ13" s="850">
        <v>530</v>
      </c>
      <c r="GA13" s="843">
        <v>78</v>
      </c>
      <c r="GB13" s="844">
        <v>22</v>
      </c>
      <c r="GC13" s="850">
        <v>123</v>
      </c>
      <c r="GD13" s="843">
        <v>57.7</v>
      </c>
      <c r="GE13" s="844">
        <v>42.3</v>
      </c>
      <c r="GF13" s="850">
        <v>2600</v>
      </c>
      <c r="GG13" s="843">
        <v>66.3</v>
      </c>
      <c r="GH13" s="844">
        <v>33.700000000000003</v>
      </c>
      <c r="GI13" s="850">
        <v>98</v>
      </c>
      <c r="GJ13" s="843">
        <v>55.2</v>
      </c>
      <c r="GK13" s="844">
        <v>44.8</v>
      </c>
      <c r="GL13" s="850">
        <v>163</v>
      </c>
      <c r="GM13" s="843">
        <v>37.6</v>
      </c>
      <c r="GN13" s="844">
        <v>62.4</v>
      </c>
      <c r="GO13" s="850">
        <v>3291</v>
      </c>
      <c r="GP13" s="843">
        <v>36.299999999999997</v>
      </c>
      <c r="GQ13" s="844">
        <v>63.7</v>
      </c>
      <c r="GR13" s="850">
        <v>2545</v>
      </c>
      <c r="GS13" s="843">
        <v>53</v>
      </c>
      <c r="GT13" s="844">
        <v>47</v>
      </c>
      <c r="GU13" s="850">
        <v>1082</v>
      </c>
      <c r="GV13" s="843">
        <v>26.7</v>
      </c>
      <c r="GW13" s="844">
        <v>73.3</v>
      </c>
      <c r="GX13" s="850">
        <v>15</v>
      </c>
      <c r="GY13" s="843">
        <v>46.8</v>
      </c>
      <c r="GZ13" s="844">
        <v>53.2</v>
      </c>
      <c r="HA13" s="850">
        <v>530</v>
      </c>
      <c r="HB13" s="843">
        <v>59.3</v>
      </c>
      <c r="HC13" s="844">
        <v>40.700000000000003</v>
      </c>
      <c r="HD13" s="850">
        <v>123</v>
      </c>
      <c r="HE13" s="843">
        <v>53.4</v>
      </c>
      <c r="HF13" s="844">
        <v>46.6</v>
      </c>
      <c r="HG13" s="850">
        <v>2600</v>
      </c>
      <c r="HH13" s="843">
        <v>65.3</v>
      </c>
      <c r="HI13" s="844">
        <v>34.700000000000003</v>
      </c>
      <c r="HJ13" s="850">
        <v>98</v>
      </c>
      <c r="HK13" s="843">
        <v>39.299999999999997</v>
      </c>
      <c r="HL13" s="844">
        <v>60.7</v>
      </c>
      <c r="HM13" s="850">
        <v>163</v>
      </c>
      <c r="HN13" s="843">
        <v>47.2</v>
      </c>
      <c r="HO13" s="844">
        <v>52.8</v>
      </c>
      <c r="HP13" s="850">
        <v>3291</v>
      </c>
      <c r="HQ13" s="843">
        <v>46.9</v>
      </c>
      <c r="HR13" s="844">
        <v>53.1</v>
      </c>
      <c r="HS13" s="850">
        <v>2545</v>
      </c>
      <c r="HT13" s="843">
        <v>54.3</v>
      </c>
      <c r="HU13" s="844">
        <v>45.7</v>
      </c>
      <c r="HV13" s="850">
        <v>1082</v>
      </c>
      <c r="HW13" s="843">
        <v>26.7</v>
      </c>
      <c r="HX13" s="844">
        <v>73.3</v>
      </c>
      <c r="HY13" s="850">
        <v>15</v>
      </c>
      <c r="HZ13" s="843">
        <v>53.2</v>
      </c>
      <c r="IA13" s="844">
        <v>46.8</v>
      </c>
      <c r="IB13" s="850">
        <v>530</v>
      </c>
      <c r="IC13" s="843">
        <v>51.2</v>
      </c>
      <c r="ID13" s="844">
        <v>48.8</v>
      </c>
      <c r="IE13" s="850">
        <v>123</v>
      </c>
      <c r="IF13" s="843">
        <v>72.099999999999994</v>
      </c>
      <c r="IG13" s="844">
        <v>16.100000000000001</v>
      </c>
      <c r="IH13" s="844">
        <v>11.8</v>
      </c>
      <c r="II13" s="850">
        <v>4849</v>
      </c>
      <c r="IJ13" s="843">
        <v>5.9</v>
      </c>
      <c r="IK13" s="844">
        <v>2.7</v>
      </c>
      <c r="IL13" s="844">
        <v>12.7</v>
      </c>
      <c r="IM13" s="844">
        <v>60.8</v>
      </c>
      <c r="IN13" s="844">
        <v>18</v>
      </c>
      <c r="IO13" s="850">
        <v>4849</v>
      </c>
      <c r="IP13" s="843">
        <v>24.5</v>
      </c>
      <c r="IQ13" s="844">
        <v>55.2</v>
      </c>
      <c r="IR13" s="844">
        <v>5.0999999999999996</v>
      </c>
      <c r="IS13" s="844">
        <v>15.1</v>
      </c>
      <c r="IT13" s="850">
        <v>4849</v>
      </c>
      <c r="IU13" s="843">
        <v>10.3</v>
      </c>
      <c r="IV13" s="844">
        <v>4.9000000000000004</v>
      </c>
      <c r="IW13" s="844">
        <v>70.900000000000006</v>
      </c>
      <c r="IX13" s="844">
        <v>4.2</v>
      </c>
      <c r="IY13" s="844">
        <v>9.6999999999999993</v>
      </c>
      <c r="IZ13" s="850">
        <v>4849</v>
      </c>
      <c r="JA13" s="843">
        <v>9.1999999999999993</v>
      </c>
      <c r="JB13" s="844">
        <v>3.6</v>
      </c>
      <c r="JC13" s="844">
        <v>77.400000000000006</v>
      </c>
      <c r="JD13" s="844">
        <v>2.5</v>
      </c>
      <c r="JE13" s="844">
        <v>7.3</v>
      </c>
      <c r="JF13" s="850">
        <v>4849</v>
      </c>
      <c r="JG13" s="843">
        <v>2.2999999999999998</v>
      </c>
      <c r="JH13" s="844">
        <v>4.4000000000000004</v>
      </c>
      <c r="JI13" s="844">
        <v>83.8</v>
      </c>
      <c r="JJ13" s="844">
        <v>1.5</v>
      </c>
      <c r="JK13" s="844">
        <v>8</v>
      </c>
      <c r="JL13" s="850">
        <v>4849</v>
      </c>
      <c r="JM13" s="843">
        <v>1.1000000000000001</v>
      </c>
      <c r="JN13" s="844">
        <v>14</v>
      </c>
      <c r="JO13" s="844">
        <v>53.2</v>
      </c>
      <c r="JP13" s="844">
        <v>23.1</v>
      </c>
      <c r="JQ13" s="844">
        <v>7.4</v>
      </c>
      <c r="JR13" s="844">
        <v>1.2</v>
      </c>
      <c r="JS13" s="850">
        <v>4849</v>
      </c>
      <c r="JT13" s="843">
        <v>72.2</v>
      </c>
      <c r="JU13" s="844">
        <v>10.4</v>
      </c>
      <c r="JV13" s="844">
        <v>17.5</v>
      </c>
      <c r="JW13" s="850">
        <v>4849</v>
      </c>
      <c r="JX13" s="843">
        <v>49.6</v>
      </c>
      <c r="JY13" s="844">
        <v>17.100000000000001</v>
      </c>
      <c r="JZ13" s="844">
        <v>10.9</v>
      </c>
      <c r="KA13" s="844">
        <v>12.1</v>
      </c>
      <c r="KB13" s="844">
        <v>10.3</v>
      </c>
      <c r="KC13" s="850">
        <v>4849</v>
      </c>
      <c r="KD13" s="843">
        <v>2.1</v>
      </c>
      <c r="KE13" s="844">
        <v>5.5</v>
      </c>
      <c r="KF13" s="844">
        <v>71.8</v>
      </c>
      <c r="KG13" s="844">
        <v>20.6</v>
      </c>
      <c r="KH13" s="850">
        <v>4849</v>
      </c>
      <c r="KI13" s="843">
        <v>74.2</v>
      </c>
      <c r="KJ13" s="844">
        <v>6.5</v>
      </c>
      <c r="KK13" s="844">
        <v>19.3</v>
      </c>
      <c r="KL13" s="850">
        <v>4849</v>
      </c>
      <c r="KM13" s="843">
        <v>78.900000000000006</v>
      </c>
      <c r="KN13" s="844">
        <v>5.0999999999999996</v>
      </c>
      <c r="KO13" s="844">
        <v>16</v>
      </c>
      <c r="KP13" s="850">
        <v>4849</v>
      </c>
      <c r="KQ13" s="843">
        <v>85.9</v>
      </c>
      <c r="KR13" s="844">
        <v>1.6</v>
      </c>
      <c r="KS13" s="844">
        <v>12.5</v>
      </c>
      <c r="KT13" s="850">
        <v>4849</v>
      </c>
      <c r="KU13" s="843">
        <v>5.0999999999999996</v>
      </c>
      <c r="KV13" s="844">
        <v>54.6</v>
      </c>
      <c r="KW13" s="844">
        <v>40.299999999999997</v>
      </c>
      <c r="KX13" s="850">
        <v>4849</v>
      </c>
      <c r="KY13" s="843">
        <v>24.1</v>
      </c>
      <c r="KZ13" s="844">
        <v>28</v>
      </c>
      <c r="LA13" s="844">
        <v>5.9</v>
      </c>
      <c r="LB13" s="844">
        <v>12.6</v>
      </c>
      <c r="LC13" s="844">
        <v>29.4</v>
      </c>
      <c r="LD13" s="850">
        <v>4849</v>
      </c>
      <c r="LE13" s="843">
        <v>6</v>
      </c>
      <c r="LF13" s="844">
        <v>8.3000000000000007</v>
      </c>
      <c r="LG13" s="844">
        <v>54.7</v>
      </c>
      <c r="LH13" s="844">
        <v>3</v>
      </c>
      <c r="LI13" s="844">
        <v>28</v>
      </c>
      <c r="LJ13" s="850">
        <v>4849</v>
      </c>
      <c r="LK13" s="843">
        <v>40.200000000000003</v>
      </c>
      <c r="LL13" s="844">
        <v>36.6</v>
      </c>
      <c r="LM13" s="844">
        <v>23.2</v>
      </c>
      <c r="LN13" s="850">
        <v>4849</v>
      </c>
      <c r="LO13" s="843">
        <v>6.2</v>
      </c>
      <c r="LP13" s="844">
        <v>49.7</v>
      </c>
      <c r="LQ13" s="844">
        <v>3.1</v>
      </c>
      <c r="LR13" s="844">
        <v>8.3000000000000007</v>
      </c>
      <c r="LS13" s="844">
        <v>32.799999999999997</v>
      </c>
      <c r="LT13" s="850">
        <v>4849</v>
      </c>
      <c r="LU13" s="843">
        <v>7.2</v>
      </c>
      <c r="LV13" s="844">
        <v>61.6</v>
      </c>
      <c r="LW13" s="844">
        <v>14.6</v>
      </c>
      <c r="LX13" s="844">
        <v>16.600000000000001</v>
      </c>
      <c r="LY13" s="850">
        <v>4849</v>
      </c>
      <c r="LZ13" s="843">
        <v>84.1</v>
      </c>
      <c r="MA13" s="844">
        <v>56.7</v>
      </c>
      <c r="MB13" s="844">
        <v>68.5</v>
      </c>
      <c r="MC13" s="844">
        <v>71.3</v>
      </c>
      <c r="MD13" s="844">
        <v>77.400000000000006</v>
      </c>
      <c r="ME13" s="844">
        <v>6.6</v>
      </c>
      <c r="MF13" s="850">
        <v>4849</v>
      </c>
      <c r="MG13" s="843">
        <v>4.9000000000000004</v>
      </c>
      <c r="MH13" s="844">
        <v>68.7</v>
      </c>
      <c r="MI13" s="844">
        <v>3.3</v>
      </c>
      <c r="MJ13" s="844">
        <v>9.8000000000000007</v>
      </c>
      <c r="MK13" s="844">
        <v>13.2</v>
      </c>
      <c r="ML13" s="850">
        <v>4849</v>
      </c>
      <c r="MM13" s="843">
        <v>13.2</v>
      </c>
      <c r="MN13" s="844">
        <v>10.7</v>
      </c>
      <c r="MO13" s="844">
        <v>76.2</v>
      </c>
      <c r="MP13" s="850">
        <v>4849</v>
      </c>
      <c r="MQ13" s="843">
        <v>5.2</v>
      </c>
      <c r="MR13" s="844">
        <v>2.6</v>
      </c>
      <c r="MS13" s="844">
        <v>4.5</v>
      </c>
      <c r="MT13" s="844">
        <v>63.2</v>
      </c>
      <c r="MU13" s="844">
        <v>24.5</v>
      </c>
      <c r="MV13" s="850">
        <v>4849</v>
      </c>
      <c r="MW13" s="843">
        <v>2.6</v>
      </c>
      <c r="MX13" s="844">
        <v>51.6</v>
      </c>
      <c r="MY13" s="844">
        <v>15.8</v>
      </c>
      <c r="MZ13" s="844">
        <v>2.5</v>
      </c>
      <c r="NA13" s="844">
        <v>27.5</v>
      </c>
      <c r="NB13" s="850">
        <v>4849</v>
      </c>
      <c r="NC13" s="843">
        <v>22</v>
      </c>
      <c r="ND13" s="844">
        <v>12.2</v>
      </c>
      <c r="NE13" s="844">
        <v>65.8</v>
      </c>
      <c r="NF13" s="850">
        <v>4849</v>
      </c>
      <c r="NG13" s="843">
        <v>9.6999999999999993</v>
      </c>
      <c r="NH13" s="844">
        <v>55.9</v>
      </c>
      <c r="NI13" s="844">
        <v>11.7</v>
      </c>
      <c r="NJ13" s="844">
        <v>3.6</v>
      </c>
      <c r="NK13" s="844">
        <v>19.100000000000001</v>
      </c>
      <c r="NL13" s="850">
        <v>4849</v>
      </c>
      <c r="NM13" s="843">
        <v>4.5999999999999996</v>
      </c>
      <c r="NN13" s="844">
        <v>28.9</v>
      </c>
      <c r="NO13" s="844">
        <v>7.2</v>
      </c>
      <c r="NP13" s="844">
        <v>2.9</v>
      </c>
      <c r="NQ13" s="844">
        <v>56.4</v>
      </c>
      <c r="NR13" s="850">
        <v>4849</v>
      </c>
      <c r="NS13" s="843">
        <v>2.2999999999999998</v>
      </c>
      <c r="NT13" s="844">
        <v>23.4</v>
      </c>
      <c r="NU13" s="844">
        <v>9.3000000000000007</v>
      </c>
      <c r="NV13" s="844">
        <v>2.8</v>
      </c>
      <c r="NW13" s="844">
        <v>62.1</v>
      </c>
      <c r="NX13" s="850">
        <v>4849</v>
      </c>
      <c r="NY13" s="843">
        <v>1.9</v>
      </c>
      <c r="NZ13" s="844">
        <v>15.6</v>
      </c>
      <c r="OA13" s="844">
        <v>3.5</v>
      </c>
      <c r="OB13" s="844">
        <v>1.2</v>
      </c>
      <c r="OC13" s="844">
        <v>77.900000000000006</v>
      </c>
      <c r="OD13" s="850">
        <v>4849</v>
      </c>
      <c r="OE13" s="843">
        <v>31.9</v>
      </c>
      <c r="OF13" s="844">
        <v>22</v>
      </c>
      <c r="OG13" s="844">
        <v>8.3000000000000007</v>
      </c>
      <c r="OH13" s="844">
        <v>5.8</v>
      </c>
      <c r="OI13" s="844">
        <v>22</v>
      </c>
      <c r="OJ13" s="844">
        <v>21.9</v>
      </c>
      <c r="OK13" s="844">
        <v>14.8</v>
      </c>
      <c r="OL13" s="844">
        <v>0.7</v>
      </c>
      <c r="OM13" s="844">
        <v>1</v>
      </c>
      <c r="ON13" s="844">
        <v>3.2</v>
      </c>
      <c r="OO13" s="844">
        <v>33.1</v>
      </c>
      <c r="OP13" s="850">
        <v>4849</v>
      </c>
      <c r="OQ13" s="843">
        <v>3.5</v>
      </c>
      <c r="OR13" s="844">
        <v>3.1</v>
      </c>
      <c r="OS13" s="844">
        <v>3.5</v>
      </c>
      <c r="OT13" s="844">
        <v>66.5</v>
      </c>
      <c r="OU13" s="844">
        <v>23.5</v>
      </c>
      <c r="OV13" s="850">
        <v>4849</v>
      </c>
      <c r="OW13" s="843">
        <v>1.6</v>
      </c>
      <c r="OX13" s="844">
        <v>2.7</v>
      </c>
      <c r="OY13" s="844">
        <v>3.2</v>
      </c>
      <c r="OZ13" s="844">
        <v>68.900000000000006</v>
      </c>
      <c r="PA13" s="844">
        <v>23.5</v>
      </c>
      <c r="PB13" s="850">
        <v>4849</v>
      </c>
      <c r="PC13" s="843">
        <v>15.5</v>
      </c>
      <c r="PD13" s="844">
        <v>3.9</v>
      </c>
      <c r="PE13" s="844">
        <v>75.900000000000006</v>
      </c>
      <c r="PF13" s="844">
        <v>4.7</v>
      </c>
      <c r="PG13" s="850">
        <v>4849</v>
      </c>
      <c r="PH13" s="843">
        <v>1.5</v>
      </c>
      <c r="PI13" s="844">
        <v>5.9</v>
      </c>
      <c r="PJ13" s="844">
        <v>81.7</v>
      </c>
      <c r="PK13" s="844">
        <v>10.8</v>
      </c>
      <c r="PL13" s="850">
        <v>4849</v>
      </c>
      <c r="PM13" s="843">
        <v>18.3</v>
      </c>
      <c r="PN13" s="844">
        <v>68.099999999999994</v>
      </c>
      <c r="PO13" s="844">
        <v>13.7</v>
      </c>
      <c r="PP13" s="850">
        <v>4849</v>
      </c>
      <c r="PQ13" s="843">
        <v>64.099999999999994</v>
      </c>
      <c r="PR13" s="844">
        <v>14.1</v>
      </c>
      <c r="PS13" s="844">
        <v>21.8</v>
      </c>
      <c r="PT13" s="850">
        <v>4849</v>
      </c>
    </row>
    <row r="14" spans="1:436" ht="30" customHeight="1">
      <c r="A14" s="1533"/>
      <c r="B14" s="737" t="s">
        <v>1517</v>
      </c>
      <c r="C14" s="107">
        <f t="shared" si="0"/>
        <v>6</v>
      </c>
      <c r="D14" s="843">
        <v>2.5</v>
      </c>
      <c r="E14" s="844">
        <v>0</v>
      </c>
      <c r="F14" s="844">
        <v>5.2</v>
      </c>
      <c r="G14" s="844">
        <v>4.9000000000000004</v>
      </c>
      <c r="H14" s="844">
        <v>35.1</v>
      </c>
      <c r="I14" s="844">
        <v>0</v>
      </c>
      <c r="J14" s="844">
        <v>49.6</v>
      </c>
      <c r="K14" s="844">
        <v>2.6</v>
      </c>
      <c r="L14" s="850">
        <v>3144</v>
      </c>
      <c r="M14" s="843">
        <v>6.1</v>
      </c>
      <c r="N14" s="844">
        <v>92.1</v>
      </c>
      <c r="O14" s="844">
        <v>1.8</v>
      </c>
      <c r="P14" s="850">
        <v>3144</v>
      </c>
      <c r="Q14" s="843">
        <v>1.3</v>
      </c>
      <c r="R14" s="844">
        <v>96.8</v>
      </c>
      <c r="S14" s="844">
        <v>1.8</v>
      </c>
      <c r="T14" s="850">
        <v>3144</v>
      </c>
      <c r="U14" s="843">
        <v>5.5</v>
      </c>
      <c r="V14" s="844">
        <v>92.6</v>
      </c>
      <c r="W14" s="844">
        <v>1.9</v>
      </c>
      <c r="X14" s="850">
        <v>3144</v>
      </c>
      <c r="Y14" s="843">
        <v>5.2</v>
      </c>
      <c r="Z14" s="844">
        <v>45.2</v>
      </c>
      <c r="AA14" s="844">
        <v>4.9000000000000004</v>
      </c>
      <c r="AB14" s="844">
        <v>9.9</v>
      </c>
      <c r="AC14" s="844">
        <v>32.299999999999997</v>
      </c>
      <c r="AD14" s="844">
        <v>2.4</v>
      </c>
      <c r="AE14" s="844">
        <v>0.1</v>
      </c>
      <c r="AF14" s="850">
        <v>3144</v>
      </c>
      <c r="AG14" s="843">
        <v>5.3</v>
      </c>
      <c r="AH14" s="844">
        <v>94.7</v>
      </c>
      <c r="AI14" s="850">
        <v>3144</v>
      </c>
      <c r="AJ14" s="843">
        <v>48.4</v>
      </c>
      <c r="AK14" s="844">
        <v>17.3</v>
      </c>
      <c r="AL14" s="844">
        <v>6.3</v>
      </c>
      <c r="AM14" s="844">
        <v>15.8</v>
      </c>
      <c r="AN14" s="844">
        <v>11.9</v>
      </c>
      <c r="AO14" s="844">
        <v>0.3</v>
      </c>
      <c r="AP14" s="850">
        <v>3144</v>
      </c>
      <c r="AQ14" s="843">
        <v>1.2</v>
      </c>
      <c r="AR14" s="844">
        <v>18.399999999999999</v>
      </c>
      <c r="AS14" s="844">
        <v>42.8</v>
      </c>
      <c r="AT14" s="844">
        <v>11.9</v>
      </c>
      <c r="AU14" s="844">
        <v>5.0999999999999996</v>
      </c>
      <c r="AV14" s="844">
        <v>2.2000000000000002</v>
      </c>
      <c r="AW14" s="844">
        <v>0.6</v>
      </c>
      <c r="AX14" s="844">
        <v>17.8</v>
      </c>
      <c r="AY14" s="850">
        <v>3144</v>
      </c>
      <c r="AZ14" s="843">
        <v>8.6999999999999993</v>
      </c>
      <c r="BA14" s="844">
        <v>7</v>
      </c>
      <c r="BB14" s="844">
        <v>8.3000000000000007</v>
      </c>
      <c r="BC14" s="844">
        <v>5.0999999999999996</v>
      </c>
      <c r="BD14" s="844">
        <v>7</v>
      </c>
      <c r="BE14" s="844">
        <v>11.2</v>
      </c>
      <c r="BF14" s="844">
        <v>20.8</v>
      </c>
      <c r="BG14" s="844">
        <v>31.9</v>
      </c>
      <c r="BH14" s="850">
        <v>3144</v>
      </c>
      <c r="BI14" s="843">
        <v>39.200000000000003</v>
      </c>
      <c r="BJ14" s="844">
        <v>28.7</v>
      </c>
      <c r="BK14" s="844">
        <v>23.7</v>
      </c>
      <c r="BL14" s="844">
        <v>4.4000000000000004</v>
      </c>
      <c r="BM14" s="844">
        <v>3.9</v>
      </c>
      <c r="BN14" s="850">
        <v>3144</v>
      </c>
      <c r="BO14" s="843">
        <v>80.5</v>
      </c>
      <c r="BP14" s="844">
        <v>13</v>
      </c>
      <c r="BQ14" s="844">
        <v>4.3</v>
      </c>
      <c r="BR14" s="844">
        <v>1</v>
      </c>
      <c r="BS14" s="844">
        <v>1.2</v>
      </c>
      <c r="BT14" s="850">
        <v>3144</v>
      </c>
      <c r="BU14" s="843">
        <v>4.7</v>
      </c>
      <c r="BV14" s="844">
        <v>7.4</v>
      </c>
      <c r="BW14" s="844">
        <v>47.8</v>
      </c>
      <c r="BX14" s="844">
        <v>15.9</v>
      </c>
      <c r="BY14" s="844">
        <v>24.2</v>
      </c>
      <c r="BZ14" s="850">
        <v>3144</v>
      </c>
      <c r="CA14" s="843">
        <v>24.4</v>
      </c>
      <c r="CB14" s="844">
        <v>25.6</v>
      </c>
      <c r="CC14" s="844">
        <v>36.299999999999997</v>
      </c>
      <c r="CD14" s="844">
        <v>7.6</v>
      </c>
      <c r="CE14" s="844">
        <v>6.1</v>
      </c>
      <c r="CF14" s="850">
        <v>3144</v>
      </c>
      <c r="CG14" s="843">
        <v>6.4</v>
      </c>
      <c r="CH14" s="844">
        <v>10.6</v>
      </c>
      <c r="CI14" s="844">
        <v>42.5</v>
      </c>
      <c r="CJ14" s="844">
        <v>19.3</v>
      </c>
      <c r="CK14" s="844">
        <v>21.2</v>
      </c>
      <c r="CL14" s="850">
        <v>3144</v>
      </c>
      <c r="CM14" s="843">
        <v>3.2</v>
      </c>
      <c r="CN14" s="844">
        <v>7.5</v>
      </c>
      <c r="CO14" s="844">
        <v>24.2</v>
      </c>
      <c r="CP14" s="844">
        <v>22.1</v>
      </c>
      <c r="CQ14" s="844">
        <v>43</v>
      </c>
      <c r="CR14" s="850">
        <v>3144</v>
      </c>
      <c r="CS14" s="843">
        <v>37.200000000000003</v>
      </c>
      <c r="CT14" s="844">
        <v>32.700000000000003</v>
      </c>
      <c r="CU14" s="844">
        <v>21.9</v>
      </c>
      <c r="CV14" s="844">
        <v>5.4</v>
      </c>
      <c r="CW14" s="844">
        <v>2.8</v>
      </c>
      <c r="CX14" s="850">
        <v>3144</v>
      </c>
      <c r="CY14" s="843">
        <v>1.9</v>
      </c>
      <c r="CZ14" s="844">
        <v>2.4</v>
      </c>
      <c r="DA14" s="844">
        <v>8.1999999999999993</v>
      </c>
      <c r="DB14" s="844">
        <v>9.6</v>
      </c>
      <c r="DC14" s="844">
        <v>78</v>
      </c>
      <c r="DD14" s="850">
        <v>3144</v>
      </c>
      <c r="DE14" s="843">
        <v>15.1</v>
      </c>
      <c r="DF14" s="844">
        <v>19.399999999999999</v>
      </c>
      <c r="DG14" s="844">
        <v>32</v>
      </c>
      <c r="DH14" s="844">
        <v>11.9</v>
      </c>
      <c r="DI14" s="844">
        <v>21.6</v>
      </c>
      <c r="DJ14" s="850">
        <v>3144</v>
      </c>
      <c r="DK14" s="843">
        <v>39.6</v>
      </c>
      <c r="DL14" s="844">
        <v>17.8</v>
      </c>
      <c r="DM14" s="844">
        <v>17.600000000000001</v>
      </c>
      <c r="DN14" s="844">
        <v>8.3000000000000007</v>
      </c>
      <c r="DO14" s="844">
        <v>16.8</v>
      </c>
      <c r="DP14" s="850">
        <v>3144</v>
      </c>
      <c r="DQ14" s="843">
        <v>14.3</v>
      </c>
      <c r="DR14" s="844">
        <v>17.899999999999999</v>
      </c>
      <c r="DS14" s="844">
        <v>35.5</v>
      </c>
      <c r="DT14" s="844">
        <v>13.3</v>
      </c>
      <c r="DU14" s="844">
        <v>18.899999999999999</v>
      </c>
      <c r="DV14" s="850">
        <v>3144</v>
      </c>
      <c r="DW14" s="843">
        <v>91.1</v>
      </c>
      <c r="DX14" s="844">
        <v>8.9</v>
      </c>
      <c r="DY14" s="850">
        <v>3144</v>
      </c>
      <c r="DZ14" s="843">
        <v>79</v>
      </c>
      <c r="EA14" s="844">
        <v>21</v>
      </c>
      <c r="EB14" s="850">
        <v>3144</v>
      </c>
      <c r="EC14" s="843">
        <v>10.7</v>
      </c>
      <c r="ED14" s="844">
        <v>18.7</v>
      </c>
      <c r="EE14" s="844">
        <v>5.5</v>
      </c>
      <c r="EF14" s="844">
        <v>56.3</v>
      </c>
      <c r="EG14" s="844">
        <v>8.8000000000000007</v>
      </c>
      <c r="EH14" s="850">
        <v>3144</v>
      </c>
      <c r="EI14" s="843">
        <v>13.5</v>
      </c>
      <c r="EJ14" s="844">
        <v>12</v>
      </c>
      <c r="EK14" s="844">
        <v>42</v>
      </c>
      <c r="EL14" s="844">
        <v>17.100000000000001</v>
      </c>
      <c r="EM14" s="844">
        <v>15.3</v>
      </c>
      <c r="EN14" s="850">
        <v>3144</v>
      </c>
      <c r="EO14" s="843">
        <v>24.5</v>
      </c>
      <c r="EP14" s="844">
        <v>75.5</v>
      </c>
      <c r="EQ14" s="850">
        <v>3144</v>
      </c>
      <c r="ER14" s="843">
        <v>32.1</v>
      </c>
      <c r="ES14" s="844">
        <v>1.3</v>
      </c>
      <c r="ET14" s="844">
        <v>2.2000000000000002</v>
      </c>
      <c r="EU14" s="844">
        <v>73.2</v>
      </c>
      <c r="EV14" s="844">
        <v>54.8</v>
      </c>
      <c r="EW14" s="844">
        <v>14.2</v>
      </c>
      <c r="EX14" s="844">
        <v>0.3</v>
      </c>
      <c r="EY14" s="844">
        <v>3.8</v>
      </c>
      <c r="EZ14" s="844">
        <v>3.9</v>
      </c>
      <c r="FA14" s="844">
        <v>11.5</v>
      </c>
      <c r="FB14" s="850">
        <v>3144</v>
      </c>
      <c r="FC14" s="843">
        <v>82.2</v>
      </c>
      <c r="FD14" s="844">
        <v>17.8</v>
      </c>
      <c r="FE14" s="850">
        <v>1009</v>
      </c>
      <c r="FF14" s="843">
        <v>80.5</v>
      </c>
      <c r="FG14" s="844">
        <v>19.5</v>
      </c>
      <c r="FH14" s="850">
        <v>41</v>
      </c>
      <c r="FI14" s="843">
        <v>77.900000000000006</v>
      </c>
      <c r="FJ14" s="844">
        <v>22.1</v>
      </c>
      <c r="FK14" s="850">
        <v>68</v>
      </c>
      <c r="FL14" s="843">
        <v>55.3</v>
      </c>
      <c r="FM14" s="844">
        <v>44.7</v>
      </c>
      <c r="FN14" s="850">
        <v>2302</v>
      </c>
      <c r="FO14" s="843">
        <v>54.2</v>
      </c>
      <c r="FP14" s="844">
        <v>45.8</v>
      </c>
      <c r="FQ14" s="850">
        <v>1722</v>
      </c>
      <c r="FR14" s="843">
        <v>89.2</v>
      </c>
      <c r="FS14" s="844">
        <v>10.8</v>
      </c>
      <c r="FT14" s="850">
        <v>446</v>
      </c>
      <c r="FU14" s="843">
        <v>27.3</v>
      </c>
      <c r="FV14" s="844">
        <v>72.7</v>
      </c>
      <c r="FW14" s="850">
        <v>11</v>
      </c>
      <c r="FX14" s="843">
        <v>66.099999999999994</v>
      </c>
      <c r="FY14" s="844">
        <v>33.9</v>
      </c>
      <c r="FZ14" s="850">
        <v>118</v>
      </c>
      <c r="GA14" s="843">
        <v>85.4</v>
      </c>
      <c r="GB14" s="844">
        <v>14.6</v>
      </c>
      <c r="GC14" s="850">
        <v>123</v>
      </c>
      <c r="GD14" s="843">
        <v>63.6</v>
      </c>
      <c r="GE14" s="844">
        <v>36.4</v>
      </c>
      <c r="GF14" s="850">
        <v>1009</v>
      </c>
      <c r="GG14" s="843">
        <v>61</v>
      </c>
      <c r="GH14" s="844">
        <v>39</v>
      </c>
      <c r="GI14" s="850">
        <v>41</v>
      </c>
      <c r="GJ14" s="843">
        <v>55.9</v>
      </c>
      <c r="GK14" s="844">
        <v>44.1</v>
      </c>
      <c r="GL14" s="850">
        <v>68</v>
      </c>
      <c r="GM14" s="843">
        <v>42.4</v>
      </c>
      <c r="GN14" s="844">
        <v>57.6</v>
      </c>
      <c r="GO14" s="850">
        <v>2302</v>
      </c>
      <c r="GP14" s="843">
        <v>41.8</v>
      </c>
      <c r="GQ14" s="844">
        <v>58.2</v>
      </c>
      <c r="GR14" s="850">
        <v>1722</v>
      </c>
      <c r="GS14" s="843">
        <v>53.6</v>
      </c>
      <c r="GT14" s="844">
        <v>46.4</v>
      </c>
      <c r="GU14" s="850">
        <v>446</v>
      </c>
      <c r="GV14" s="843">
        <v>36.4</v>
      </c>
      <c r="GW14" s="844">
        <v>63.6</v>
      </c>
      <c r="GX14" s="850">
        <v>11</v>
      </c>
      <c r="GY14" s="843">
        <v>38.1</v>
      </c>
      <c r="GZ14" s="844">
        <v>61.9</v>
      </c>
      <c r="HA14" s="850">
        <v>118</v>
      </c>
      <c r="HB14" s="843">
        <v>50.4</v>
      </c>
      <c r="HC14" s="844">
        <v>49.6</v>
      </c>
      <c r="HD14" s="850">
        <v>123</v>
      </c>
      <c r="HE14" s="843">
        <v>63.6</v>
      </c>
      <c r="HF14" s="844">
        <v>36.4</v>
      </c>
      <c r="HG14" s="850">
        <v>1009</v>
      </c>
      <c r="HH14" s="843">
        <v>51.2</v>
      </c>
      <c r="HI14" s="844">
        <v>48.8</v>
      </c>
      <c r="HJ14" s="850">
        <v>41</v>
      </c>
      <c r="HK14" s="843">
        <v>30.9</v>
      </c>
      <c r="HL14" s="844">
        <v>69.099999999999994</v>
      </c>
      <c r="HM14" s="850">
        <v>68</v>
      </c>
      <c r="HN14" s="843">
        <v>54.9</v>
      </c>
      <c r="HO14" s="844">
        <v>45.1</v>
      </c>
      <c r="HP14" s="850">
        <v>2302</v>
      </c>
      <c r="HQ14" s="843">
        <v>54.3</v>
      </c>
      <c r="HR14" s="844">
        <v>45.7</v>
      </c>
      <c r="HS14" s="850">
        <v>1722</v>
      </c>
      <c r="HT14" s="843">
        <v>54.7</v>
      </c>
      <c r="HU14" s="844">
        <v>45.3</v>
      </c>
      <c r="HV14" s="850">
        <v>446</v>
      </c>
      <c r="HW14" s="843">
        <v>27.3</v>
      </c>
      <c r="HX14" s="844">
        <v>72.7</v>
      </c>
      <c r="HY14" s="850">
        <v>11</v>
      </c>
      <c r="HZ14" s="843">
        <v>54.2</v>
      </c>
      <c r="IA14" s="844">
        <v>45.8</v>
      </c>
      <c r="IB14" s="850">
        <v>118</v>
      </c>
      <c r="IC14" s="843">
        <v>56.1</v>
      </c>
      <c r="ID14" s="844">
        <v>43.9</v>
      </c>
      <c r="IE14" s="850">
        <v>123</v>
      </c>
      <c r="IF14" s="843">
        <v>75.2</v>
      </c>
      <c r="IG14" s="844">
        <v>14</v>
      </c>
      <c r="IH14" s="844">
        <v>10.8</v>
      </c>
      <c r="II14" s="850">
        <v>3144</v>
      </c>
      <c r="IJ14" s="843">
        <v>5.9</v>
      </c>
      <c r="IK14" s="844">
        <v>3.2</v>
      </c>
      <c r="IL14" s="844">
        <v>13.3</v>
      </c>
      <c r="IM14" s="844">
        <v>58.4</v>
      </c>
      <c r="IN14" s="844">
        <v>19.100000000000001</v>
      </c>
      <c r="IO14" s="850">
        <v>3144</v>
      </c>
      <c r="IP14" s="843">
        <v>26.2</v>
      </c>
      <c r="IQ14" s="844">
        <v>56.1</v>
      </c>
      <c r="IR14" s="844">
        <v>5.2</v>
      </c>
      <c r="IS14" s="844">
        <v>12.4</v>
      </c>
      <c r="IT14" s="850">
        <v>3144</v>
      </c>
      <c r="IU14" s="843">
        <v>11.4</v>
      </c>
      <c r="IV14" s="844">
        <v>5.8</v>
      </c>
      <c r="IW14" s="844">
        <v>69.099999999999994</v>
      </c>
      <c r="IX14" s="844">
        <v>4.8</v>
      </c>
      <c r="IY14" s="844">
        <v>9</v>
      </c>
      <c r="IZ14" s="850">
        <v>3144</v>
      </c>
      <c r="JA14" s="843">
        <v>11.4</v>
      </c>
      <c r="JB14" s="844">
        <v>5</v>
      </c>
      <c r="JC14" s="844">
        <v>74.5</v>
      </c>
      <c r="JD14" s="844">
        <v>2.5</v>
      </c>
      <c r="JE14" s="844">
        <v>6.6</v>
      </c>
      <c r="JF14" s="850">
        <v>3144</v>
      </c>
      <c r="JG14" s="843">
        <v>2.6</v>
      </c>
      <c r="JH14" s="844">
        <v>7.3</v>
      </c>
      <c r="JI14" s="844">
        <v>79.900000000000006</v>
      </c>
      <c r="JJ14" s="844">
        <v>1.9</v>
      </c>
      <c r="JK14" s="844">
        <v>8.1999999999999993</v>
      </c>
      <c r="JL14" s="850">
        <v>3144</v>
      </c>
      <c r="JM14" s="843">
        <v>1</v>
      </c>
      <c r="JN14" s="844">
        <v>15.3</v>
      </c>
      <c r="JO14" s="844">
        <v>50.6</v>
      </c>
      <c r="JP14" s="844">
        <v>24.3</v>
      </c>
      <c r="JQ14" s="844">
        <v>7.3</v>
      </c>
      <c r="JR14" s="844">
        <v>1.5</v>
      </c>
      <c r="JS14" s="850">
        <v>3144</v>
      </c>
      <c r="JT14" s="843">
        <v>71.2</v>
      </c>
      <c r="JU14" s="844">
        <v>11.6</v>
      </c>
      <c r="JV14" s="844">
        <v>17.3</v>
      </c>
      <c r="JW14" s="850">
        <v>3144</v>
      </c>
      <c r="JX14" s="843">
        <v>49.4</v>
      </c>
      <c r="JY14" s="844">
        <v>18.5</v>
      </c>
      <c r="JZ14" s="844">
        <v>9.9</v>
      </c>
      <c r="KA14" s="844">
        <v>11</v>
      </c>
      <c r="KB14" s="844">
        <v>11.2</v>
      </c>
      <c r="KC14" s="850">
        <v>3144</v>
      </c>
      <c r="KD14" s="843">
        <v>2.2999999999999998</v>
      </c>
      <c r="KE14" s="844">
        <v>4.9000000000000004</v>
      </c>
      <c r="KF14" s="844">
        <v>72.8</v>
      </c>
      <c r="KG14" s="844">
        <v>20</v>
      </c>
      <c r="KH14" s="850">
        <v>3144</v>
      </c>
      <c r="KI14" s="843">
        <v>76.900000000000006</v>
      </c>
      <c r="KJ14" s="844">
        <v>5.5</v>
      </c>
      <c r="KK14" s="844">
        <v>17.5</v>
      </c>
      <c r="KL14" s="850">
        <v>3144</v>
      </c>
      <c r="KM14" s="843">
        <v>79.2</v>
      </c>
      <c r="KN14" s="844">
        <v>5.2</v>
      </c>
      <c r="KO14" s="844">
        <v>15.6</v>
      </c>
      <c r="KP14" s="850">
        <v>3144</v>
      </c>
      <c r="KQ14" s="843">
        <v>85.5</v>
      </c>
      <c r="KR14" s="844">
        <v>1.6</v>
      </c>
      <c r="KS14" s="844">
        <v>13</v>
      </c>
      <c r="KT14" s="850">
        <v>3144</v>
      </c>
      <c r="KU14" s="843">
        <v>6.5</v>
      </c>
      <c r="KV14" s="844">
        <v>53.8</v>
      </c>
      <c r="KW14" s="844">
        <v>39.700000000000003</v>
      </c>
      <c r="KX14" s="850">
        <v>3144</v>
      </c>
      <c r="KY14" s="843">
        <v>26</v>
      </c>
      <c r="KZ14" s="844">
        <v>29.7</v>
      </c>
      <c r="LA14" s="844">
        <v>5.3</v>
      </c>
      <c r="LB14" s="844">
        <v>10.9</v>
      </c>
      <c r="LC14" s="844">
        <v>28.1</v>
      </c>
      <c r="LD14" s="850">
        <v>3144</v>
      </c>
      <c r="LE14" s="843">
        <v>7.3</v>
      </c>
      <c r="LF14" s="844">
        <v>8.5</v>
      </c>
      <c r="LG14" s="844">
        <v>50.3</v>
      </c>
      <c r="LH14" s="844">
        <v>3.8</v>
      </c>
      <c r="LI14" s="844">
        <v>30.1</v>
      </c>
      <c r="LJ14" s="850">
        <v>3144</v>
      </c>
      <c r="LK14" s="843">
        <v>32</v>
      </c>
      <c r="LL14" s="844">
        <v>38.1</v>
      </c>
      <c r="LM14" s="844">
        <v>29.9</v>
      </c>
      <c r="LN14" s="850">
        <v>3144</v>
      </c>
      <c r="LO14" s="843">
        <v>8.1999999999999993</v>
      </c>
      <c r="LP14" s="844">
        <v>44.9</v>
      </c>
      <c r="LQ14" s="844">
        <v>2.8</v>
      </c>
      <c r="LR14" s="844">
        <v>8.3000000000000007</v>
      </c>
      <c r="LS14" s="844">
        <v>35.799999999999997</v>
      </c>
      <c r="LT14" s="850">
        <v>3144</v>
      </c>
      <c r="LU14" s="843">
        <v>11.6</v>
      </c>
      <c r="LV14" s="844">
        <v>50.3</v>
      </c>
      <c r="LW14" s="844">
        <v>19.8</v>
      </c>
      <c r="LX14" s="844">
        <v>18.2</v>
      </c>
      <c r="LY14" s="850">
        <v>3144</v>
      </c>
      <c r="LZ14" s="843">
        <v>87.1</v>
      </c>
      <c r="MA14" s="844">
        <v>49</v>
      </c>
      <c r="MB14" s="844">
        <v>62.8</v>
      </c>
      <c r="MC14" s="844">
        <v>69.099999999999994</v>
      </c>
      <c r="MD14" s="844">
        <v>70.099999999999994</v>
      </c>
      <c r="ME14" s="844">
        <v>5.7</v>
      </c>
      <c r="MF14" s="850">
        <v>3144</v>
      </c>
      <c r="MG14" s="843">
        <v>5.0999999999999996</v>
      </c>
      <c r="MH14" s="844">
        <v>66.7</v>
      </c>
      <c r="MI14" s="844">
        <v>4</v>
      </c>
      <c r="MJ14" s="844">
        <v>10.9</v>
      </c>
      <c r="MK14" s="844">
        <v>13.3</v>
      </c>
      <c r="ML14" s="850">
        <v>3144</v>
      </c>
      <c r="MM14" s="843">
        <v>11.8</v>
      </c>
      <c r="MN14" s="844">
        <v>9.9</v>
      </c>
      <c r="MO14" s="844">
        <v>78.3</v>
      </c>
      <c r="MP14" s="850">
        <v>3144</v>
      </c>
      <c r="MQ14" s="843">
        <v>5.2</v>
      </c>
      <c r="MR14" s="844">
        <v>3</v>
      </c>
      <c r="MS14" s="844">
        <v>4.9000000000000004</v>
      </c>
      <c r="MT14" s="844">
        <v>58.8</v>
      </c>
      <c r="MU14" s="844">
        <v>28.1</v>
      </c>
      <c r="MV14" s="850">
        <v>3144</v>
      </c>
      <c r="MW14" s="843">
        <v>2.4</v>
      </c>
      <c r="MX14" s="844">
        <v>49</v>
      </c>
      <c r="MY14" s="844">
        <v>16.100000000000001</v>
      </c>
      <c r="MZ14" s="844">
        <v>2.8</v>
      </c>
      <c r="NA14" s="844">
        <v>29.8</v>
      </c>
      <c r="NB14" s="850">
        <v>3144</v>
      </c>
      <c r="NC14" s="843">
        <v>21.8</v>
      </c>
      <c r="ND14" s="844">
        <v>15.6</v>
      </c>
      <c r="NE14" s="844">
        <v>62.6</v>
      </c>
      <c r="NF14" s="850">
        <v>3144</v>
      </c>
      <c r="NG14" s="843">
        <v>10.1</v>
      </c>
      <c r="NH14" s="844">
        <v>56.2</v>
      </c>
      <c r="NI14" s="844">
        <v>11.7</v>
      </c>
      <c r="NJ14" s="844">
        <v>3.8</v>
      </c>
      <c r="NK14" s="844">
        <v>18.2</v>
      </c>
      <c r="NL14" s="850">
        <v>3144</v>
      </c>
      <c r="NM14" s="843">
        <v>4.3</v>
      </c>
      <c r="NN14" s="844">
        <v>35.700000000000003</v>
      </c>
      <c r="NO14" s="844">
        <v>7.7</v>
      </c>
      <c r="NP14" s="844">
        <v>2.4</v>
      </c>
      <c r="NQ14" s="844">
        <v>50</v>
      </c>
      <c r="NR14" s="850">
        <v>3144</v>
      </c>
      <c r="NS14" s="843">
        <v>2.6</v>
      </c>
      <c r="NT14" s="844">
        <v>27.5</v>
      </c>
      <c r="NU14" s="844">
        <v>11.1</v>
      </c>
      <c r="NV14" s="844">
        <v>2.2999999999999998</v>
      </c>
      <c r="NW14" s="844">
        <v>56.6</v>
      </c>
      <c r="NX14" s="850">
        <v>3144</v>
      </c>
      <c r="NY14" s="843">
        <v>2.1</v>
      </c>
      <c r="NZ14" s="844">
        <v>16.100000000000001</v>
      </c>
      <c r="OA14" s="844">
        <v>4.2</v>
      </c>
      <c r="OB14" s="844">
        <v>1.1000000000000001</v>
      </c>
      <c r="OC14" s="844">
        <v>76.599999999999994</v>
      </c>
      <c r="OD14" s="850">
        <v>3144</v>
      </c>
      <c r="OE14" s="843">
        <v>36.299999999999997</v>
      </c>
      <c r="OF14" s="844">
        <v>22.6</v>
      </c>
      <c r="OG14" s="844">
        <v>12.4</v>
      </c>
      <c r="OH14" s="844">
        <v>7.3</v>
      </c>
      <c r="OI14" s="844">
        <v>22.2</v>
      </c>
      <c r="OJ14" s="844">
        <v>16.100000000000001</v>
      </c>
      <c r="OK14" s="844">
        <v>15.6</v>
      </c>
      <c r="OL14" s="844">
        <v>0.6</v>
      </c>
      <c r="OM14" s="844">
        <v>1.8</v>
      </c>
      <c r="ON14" s="844">
        <v>3.3</v>
      </c>
      <c r="OO14" s="844">
        <v>31.5</v>
      </c>
      <c r="OP14" s="850">
        <v>3144</v>
      </c>
      <c r="OQ14" s="843">
        <v>4.4000000000000004</v>
      </c>
      <c r="OR14" s="844">
        <v>2.5</v>
      </c>
      <c r="OS14" s="844">
        <v>4.7</v>
      </c>
      <c r="OT14" s="844">
        <v>64.3</v>
      </c>
      <c r="OU14" s="844">
        <v>24</v>
      </c>
      <c r="OV14" s="850">
        <v>3144</v>
      </c>
      <c r="OW14" s="843">
        <v>1.5</v>
      </c>
      <c r="OX14" s="844">
        <v>3.1</v>
      </c>
      <c r="OY14" s="844">
        <v>3.2</v>
      </c>
      <c r="OZ14" s="844">
        <v>67.5</v>
      </c>
      <c r="PA14" s="844">
        <v>24.7</v>
      </c>
      <c r="PB14" s="850">
        <v>3144</v>
      </c>
      <c r="PC14" s="843">
        <v>17.7</v>
      </c>
      <c r="PD14" s="844">
        <v>5.2</v>
      </c>
      <c r="PE14" s="844">
        <v>71.7</v>
      </c>
      <c r="PF14" s="844">
        <v>5.4</v>
      </c>
      <c r="PG14" s="850">
        <v>3144</v>
      </c>
      <c r="PH14" s="843">
        <v>1.6</v>
      </c>
      <c r="PI14" s="844">
        <v>5</v>
      </c>
      <c r="PJ14" s="844">
        <v>83.7</v>
      </c>
      <c r="PK14" s="844">
        <v>9.8000000000000007</v>
      </c>
      <c r="PL14" s="850">
        <v>3144</v>
      </c>
      <c r="PM14" s="843">
        <v>17.399999999999999</v>
      </c>
      <c r="PN14" s="844">
        <v>70.2</v>
      </c>
      <c r="PO14" s="844">
        <v>12.3</v>
      </c>
      <c r="PP14" s="850">
        <v>3144</v>
      </c>
      <c r="PQ14" s="843">
        <v>60.5</v>
      </c>
      <c r="PR14" s="844">
        <v>17.399999999999999</v>
      </c>
      <c r="PS14" s="844">
        <v>22.1</v>
      </c>
      <c r="PT14" s="850">
        <v>3144</v>
      </c>
    </row>
    <row r="15" spans="1:436" ht="30" customHeight="1">
      <c r="A15" s="1534"/>
      <c r="B15" s="738" t="s">
        <v>8</v>
      </c>
      <c r="C15" s="109">
        <v>7</v>
      </c>
      <c r="D15" s="851">
        <v>32.200000000000003</v>
      </c>
      <c r="E15" s="852">
        <v>3.5</v>
      </c>
      <c r="F15" s="852">
        <v>7</v>
      </c>
      <c r="G15" s="852">
        <v>14</v>
      </c>
      <c r="H15" s="852">
        <v>20.9</v>
      </c>
      <c r="I15" s="852">
        <v>4.8</v>
      </c>
      <c r="J15" s="852">
        <v>15.6</v>
      </c>
      <c r="K15" s="852">
        <v>1.8</v>
      </c>
      <c r="L15" s="359">
        <v>25000</v>
      </c>
      <c r="M15" s="851">
        <v>20.2</v>
      </c>
      <c r="N15" s="852">
        <v>74.3</v>
      </c>
      <c r="O15" s="852">
        <v>5.5</v>
      </c>
      <c r="P15" s="359">
        <v>25000</v>
      </c>
      <c r="Q15" s="851">
        <v>3.9</v>
      </c>
      <c r="R15" s="852">
        <v>90.3</v>
      </c>
      <c r="S15" s="852">
        <v>5.8</v>
      </c>
      <c r="T15" s="359">
        <v>25000</v>
      </c>
      <c r="U15" s="851">
        <v>11.5</v>
      </c>
      <c r="V15" s="852">
        <v>82.5</v>
      </c>
      <c r="W15" s="852">
        <v>6</v>
      </c>
      <c r="X15" s="359">
        <v>25000</v>
      </c>
      <c r="Y15" s="851">
        <v>2.8</v>
      </c>
      <c r="Z15" s="852">
        <v>32.4</v>
      </c>
      <c r="AA15" s="852">
        <v>10.5</v>
      </c>
      <c r="AB15" s="852">
        <v>11.3</v>
      </c>
      <c r="AC15" s="852">
        <v>38.6</v>
      </c>
      <c r="AD15" s="852">
        <v>4.2</v>
      </c>
      <c r="AE15" s="852">
        <v>0.2</v>
      </c>
      <c r="AF15" s="359">
        <v>25000</v>
      </c>
      <c r="AG15" s="851">
        <v>5.9</v>
      </c>
      <c r="AH15" s="852">
        <v>94.1</v>
      </c>
      <c r="AI15" s="359">
        <v>25000</v>
      </c>
      <c r="AJ15" s="851">
        <v>34.9</v>
      </c>
      <c r="AK15" s="852">
        <v>19.5</v>
      </c>
      <c r="AL15" s="852">
        <v>8.3000000000000007</v>
      </c>
      <c r="AM15" s="852">
        <v>18.600000000000001</v>
      </c>
      <c r="AN15" s="852">
        <v>18.5</v>
      </c>
      <c r="AO15" s="852">
        <v>0.1</v>
      </c>
      <c r="AP15" s="359">
        <v>25000</v>
      </c>
      <c r="AQ15" s="851">
        <v>3.6</v>
      </c>
      <c r="AR15" s="852">
        <v>15.7</v>
      </c>
      <c r="AS15" s="852">
        <v>28.9</v>
      </c>
      <c r="AT15" s="852">
        <v>16.600000000000001</v>
      </c>
      <c r="AU15" s="852">
        <v>9.6999999999999993</v>
      </c>
      <c r="AV15" s="852">
        <v>5.0999999999999996</v>
      </c>
      <c r="AW15" s="852">
        <v>1.6</v>
      </c>
      <c r="AX15" s="852">
        <v>18.8</v>
      </c>
      <c r="AY15" s="359">
        <v>25000</v>
      </c>
      <c r="AZ15" s="851">
        <v>13.6</v>
      </c>
      <c r="BA15" s="852">
        <v>15.1</v>
      </c>
      <c r="BB15" s="852">
        <v>9.9</v>
      </c>
      <c r="BC15" s="852">
        <v>5.3</v>
      </c>
      <c r="BD15" s="852">
        <v>4.7</v>
      </c>
      <c r="BE15" s="852">
        <v>7</v>
      </c>
      <c r="BF15" s="852">
        <v>11.5</v>
      </c>
      <c r="BG15" s="852">
        <v>32.9</v>
      </c>
      <c r="BH15" s="359">
        <v>25000</v>
      </c>
      <c r="BI15" s="851">
        <v>33.799999999999997</v>
      </c>
      <c r="BJ15" s="852">
        <v>36.700000000000003</v>
      </c>
      <c r="BK15" s="852">
        <v>22</v>
      </c>
      <c r="BL15" s="852">
        <v>5.3</v>
      </c>
      <c r="BM15" s="852">
        <v>2.2999999999999998</v>
      </c>
      <c r="BN15" s="359">
        <v>25000</v>
      </c>
      <c r="BO15" s="851">
        <v>63.5</v>
      </c>
      <c r="BP15" s="852">
        <v>21</v>
      </c>
      <c r="BQ15" s="852">
        <v>11.3</v>
      </c>
      <c r="BR15" s="852">
        <v>2.7</v>
      </c>
      <c r="BS15" s="852">
        <v>1.5</v>
      </c>
      <c r="BT15" s="359">
        <v>25000</v>
      </c>
      <c r="BU15" s="851">
        <v>3.7</v>
      </c>
      <c r="BV15" s="852">
        <v>11.3</v>
      </c>
      <c r="BW15" s="852">
        <v>43.4</v>
      </c>
      <c r="BX15" s="852">
        <v>22.9</v>
      </c>
      <c r="BY15" s="852">
        <v>18.7</v>
      </c>
      <c r="BZ15" s="359">
        <v>25000</v>
      </c>
      <c r="CA15" s="851">
        <v>17.600000000000001</v>
      </c>
      <c r="CB15" s="852">
        <v>29.9</v>
      </c>
      <c r="CC15" s="852">
        <v>36</v>
      </c>
      <c r="CD15" s="852">
        <v>11</v>
      </c>
      <c r="CE15" s="852">
        <v>5.6</v>
      </c>
      <c r="CF15" s="359">
        <v>25000</v>
      </c>
      <c r="CG15" s="851">
        <v>5.8</v>
      </c>
      <c r="CH15" s="852">
        <v>16.7</v>
      </c>
      <c r="CI15" s="852">
        <v>41.3</v>
      </c>
      <c r="CJ15" s="852">
        <v>21.2</v>
      </c>
      <c r="CK15" s="852">
        <v>15.1</v>
      </c>
      <c r="CL15" s="359">
        <v>25000</v>
      </c>
      <c r="CM15" s="851">
        <v>3.9</v>
      </c>
      <c r="CN15" s="852">
        <v>13.2</v>
      </c>
      <c r="CO15" s="852">
        <v>28.3</v>
      </c>
      <c r="CP15" s="852">
        <v>25.6</v>
      </c>
      <c r="CQ15" s="852">
        <v>28.9</v>
      </c>
      <c r="CR15" s="359">
        <v>25000</v>
      </c>
      <c r="CS15" s="851">
        <v>22.5</v>
      </c>
      <c r="CT15" s="852">
        <v>34.9</v>
      </c>
      <c r="CU15" s="852">
        <v>30.4</v>
      </c>
      <c r="CV15" s="852">
        <v>8.8000000000000007</v>
      </c>
      <c r="CW15" s="852">
        <v>3.3</v>
      </c>
      <c r="CX15" s="359">
        <v>25000</v>
      </c>
      <c r="CY15" s="851">
        <v>4.4000000000000004</v>
      </c>
      <c r="CZ15" s="852">
        <v>7</v>
      </c>
      <c r="DA15" s="852">
        <v>14.8</v>
      </c>
      <c r="DB15" s="852">
        <v>13.3</v>
      </c>
      <c r="DC15" s="852">
        <v>60.6</v>
      </c>
      <c r="DD15" s="359">
        <v>25000</v>
      </c>
      <c r="DE15" s="851">
        <v>8.1</v>
      </c>
      <c r="DF15" s="852">
        <v>18.899999999999999</v>
      </c>
      <c r="DG15" s="852">
        <v>32.799999999999997</v>
      </c>
      <c r="DH15" s="852">
        <v>18.3</v>
      </c>
      <c r="DI15" s="852">
        <v>22</v>
      </c>
      <c r="DJ15" s="359">
        <v>25000</v>
      </c>
      <c r="DK15" s="851">
        <v>30.8</v>
      </c>
      <c r="DL15" s="852">
        <v>16.3</v>
      </c>
      <c r="DM15" s="852">
        <v>17.8</v>
      </c>
      <c r="DN15" s="852">
        <v>12.9</v>
      </c>
      <c r="DO15" s="852">
        <v>22.2</v>
      </c>
      <c r="DP15" s="359">
        <v>25000</v>
      </c>
      <c r="DQ15" s="851">
        <v>7.1</v>
      </c>
      <c r="DR15" s="852">
        <v>15.2</v>
      </c>
      <c r="DS15" s="852">
        <v>36.9</v>
      </c>
      <c r="DT15" s="852">
        <v>17.5</v>
      </c>
      <c r="DU15" s="852">
        <v>23.3</v>
      </c>
      <c r="DV15" s="359">
        <v>25000</v>
      </c>
      <c r="DW15" s="851">
        <v>87.4</v>
      </c>
      <c r="DX15" s="852">
        <v>12.6</v>
      </c>
      <c r="DY15" s="359">
        <v>25000</v>
      </c>
      <c r="DZ15" s="851">
        <v>72.099999999999994</v>
      </c>
      <c r="EA15" s="852">
        <v>27.9</v>
      </c>
      <c r="EB15" s="359">
        <v>25000</v>
      </c>
      <c r="EC15" s="851">
        <v>12.2</v>
      </c>
      <c r="ED15" s="852">
        <v>15.1</v>
      </c>
      <c r="EE15" s="852">
        <v>6.2</v>
      </c>
      <c r="EF15" s="852">
        <v>55.1</v>
      </c>
      <c r="EG15" s="852">
        <v>11.3</v>
      </c>
      <c r="EH15" s="359">
        <v>25000</v>
      </c>
      <c r="EI15" s="851">
        <v>13.3</v>
      </c>
      <c r="EJ15" s="852">
        <v>10.1</v>
      </c>
      <c r="EK15" s="852">
        <v>46.9</v>
      </c>
      <c r="EL15" s="852">
        <v>12.1</v>
      </c>
      <c r="EM15" s="852">
        <v>17.600000000000001</v>
      </c>
      <c r="EN15" s="359">
        <v>25000</v>
      </c>
      <c r="EO15" s="851">
        <v>21.4</v>
      </c>
      <c r="EP15" s="852">
        <v>78.599999999999994</v>
      </c>
      <c r="EQ15" s="359">
        <v>25000</v>
      </c>
      <c r="ER15" s="851">
        <v>56.7</v>
      </c>
      <c r="ES15" s="852">
        <v>24.7</v>
      </c>
      <c r="ET15" s="852">
        <v>13.2</v>
      </c>
      <c r="EU15" s="852">
        <v>54.6</v>
      </c>
      <c r="EV15" s="852">
        <v>43.2</v>
      </c>
      <c r="EW15" s="852">
        <v>27.1</v>
      </c>
      <c r="EX15" s="852">
        <v>7.6</v>
      </c>
      <c r="EY15" s="852">
        <v>14.9</v>
      </c>
      <c r="EZ15" s="852">
        <v>2</v>
      </c>
      <c r="FA15" s="852">
        <v>12.5</v>
      </c>
      <c r="FB15" s="359">
        <v>25000</v>
      </c>
      <c r="FC15" s="851">
        <v>49.4</v>
      </c>
      <c r="FD15" s="852">
        <v>50.6</v>
      </c>
      <c r="FE15" s="359">
        <v>14185</v>
      </c>
      <c r="FF15" s="851">
        <v>56.8</v>
      </c>
      <c r="FG15" s="852">
        <v>43.2</v>
      </c>
      <c r="FH15" s="359">
        <v>6177</v>
      </c>
      <c r="FI15" s="851">
        <v>55.4</v>
      </c>
      <c r="FJ15" s="852">
        <v>44.6</v>
      </c>
      <c r="FK15" s="359">
        <v>3308</v>
      </c>
      <c r="FL15" s="851">
        <v>38.299999999999997</v>
      </c>
      <c r="FM15" s="852">
        <v>61.7</v>
      </c>
      <c r="FN15" s="359">
        <v>13638</v>
      </c>
      <c r="FO15" s="851">
        <v>35.700000000000003</v>
      </c>
      <c r="FP15" s="852">
        <v>64.3</v>
      </c>
      <c r="FQ15" s="359">
        <v>10795</v>
      </c>
      <c r="FR15" s="851">
        <v>75.900000000000006</v>
      </c>
      <c r="FS15" s="852">
        <v>24.1</v>
      </c>
      <c r="FT15" s="359">
        <v>6763</v>
      </c>
      <c r="FU15" s="851">
        <v>38.4</v>
      </c>
      <c r="FV15" s="852">
        <v>61.6</v>
      </c>
      <c r="FW15" s="359">
        <v>1909</v>
      </c>
      <c r="FX15" s="851">
        <v>48</v>
      </c>
      <c r="FY15" s="852">
        <v>52</v>
      </c>
      <c r="FZ15" s="359">
        <v>3737</v>
      </c>
      <c r="GA15" s="851">
        <v>74.900000000000006</v>
      </c>
      <c r="GB15" s="852">
        <v>25.1</v>
      </c>
      <c r="GC15" s="359">
        <v>499</v>
      </c>
      <c r="GD15" s="851">
        <v>35.6</v>
      </c>
      <c r="GE15" s="852">
        <v>64.400000000000006</v>
      </c>
      <c r="GF15" s="359">
        <v>14185</v>
      </c>
      <c r="GG15" s="851">
        <v>48.8</v>
      </c>
      <c r="GH15" s="852">
        <v>51.2</v>
      </c>
      <c r="GI15" s="359">
        <v>6177</v>
      </c>
      <c r="GJ15" s="851">
        <v>35.200000000000003</v>
      </c>
      <c r="GK15" s="852">
        <v>64.8</v>
      </c>
      <c r="GL15" s="359">
        <v>3308</v>
      </c>
      <c r="GM15" s="851">
        <v>28</v>
      </c>
      <c r="GN15" s="852">
        <v>72</v>
      </c>
      <c r="GO15" s="359">
        <v>13638</v>
      </c>
      <c r="GP15" s="851">
        <v>26.1</v>
      </c>
      <c r="GQ15" s="852">
        <v>73.900000000000006</v>
      </c>
      <c r="GR15" s="359">
        <v>10795</v>
      </c>
      <c r="GS15" s="851">
        <v>41.1</v>
      </c>
      <c r="GT15" s="852">
        <v>58.9</v>
      </c>
      <c r="GU15" s="359">
        <v>6763</v>
      </c>
      <c r="GV15" s="851">
        <v>23</v>
      </c>
      <c r="GW15" s="852">
        <v>77</v>
      </c>
      <c r="GX15" s="359">
        <v>1909</v>
      </c>
      <c r="GY15" s="851">
        <v>25.1</v>
      </c>
      <c r="GZ15" s="852">
        <v>74.900000000000006</v>
      </c>
      <c r="HA15" s="359">
        <v>3737</v>
      </c>
      <c r="HB15" s="851">
        <v>53.1</v>
      </c>
      <c r="HC15" s="852">
        <v>46.9</v>
      </c>
      <c r="HD15" s="359">
        <v>499</v>
      </c>
      <c r="HE15" s="851">
        <v>26</v>
      </c>
      <c r="HF15" s="852">
        <v>74</v>
      </c>
      <c r="HG15" s="359">
        <v>14185</v>
      </c>
      <c r="HH15" s="851">
        <v>32.799999999999997</v>
      </c>
      <c r="HI15" s="852">
        <v>67.2</v>
      </c>
      <c r="HJ15" s="359">
        <v>6177</v>
      </c>
      <c r="HK15" s="851">
        <v>15.5</v>
      </c>
      <c r="HL15" s="852">
        <v>84.5</v>
      </c>
      <c r="HM15" s="359">
        <v>3308</v>
      </c>
      <c r="HN15" s="851">
        <v>30.5</v>
      </c>
      <c r="HO15" s="852">
        <v>69.5</v>
      </c>
      <c r="HP15" s="359">
        <v>13638</v>
      </c>
      <c r="HQ15" s="851">
        <v>29</v>
      </c>
      <c r="HR15" s="852">
        <v>71</v>
      </c>
      <c r="HS15" s="359">
        <v>10795</v>
      </c>
      <c r="HT15" s="851">
        <v>32</v>
      </c>
      <c r="HU15" s="852">
        <v>68</v>
      </c>
      <c r="HV15" s="359">
        <v>6763</v>
      </c>
      <c r="HW15" s="851">
        <v>16</v>
      </c>
      <c r="HX15" s="852">
        <v>84</v>
      </c>
      <c r="HY15" s="359">
        <v>1909</v>
      </c>
      <c r="HZ15" s="851">
        <v>21.8</v>
      </c>
      <c r="IA15" s="852">
        <v>78.2</v>
      </c>
      <c r="IB15" s="359">
        <v>3737</v>
      </c>
      <c r="IC15" s="851">
        <v>41.5</v>
      </c>
      <c r="ID15" s="852">
        <v>58.5</v>
      </c>
      <c r="IE15" s="359">
        <v>499</v>
      </c>
      <c r="IF15" s="851">
        <v>54.9</v>
      </c>
      <c r="IG15" s="852">
        <v>29.7</v>
      </c>
      <c r="IH15" s="852">
        <v>15.4</v>
      </c>
      <c r="II15" s="359">
        <v>25000</v>
      </c>
      <c r="IJ15" s="851">
        <v>6.3</v>
      </c>
      <c r="IK15" s="852">
        <v>3.5</v>
      </c>
      <c r="IL15" s="852">
        <v>12.6</v>
      </c>
      <c r="IM15" s="852">
        <v>53.2</v>
      </c>
      <c r="IN15" s="852">
        <v>24.3</v>
      </c>
      <c r="IO15" s="359">
        <v>25000</v>
      </c>
      <c r="IP15" s="851">
        <v>25.4</v>
      </c>
      <c r="IQ15" s="852">
        <v>47.6</v>
      </c>
      <c r="IR15" s="852">
        <v>6.2</v>
      </c>
      <c r="IS15" s="852">
        <v>20.7</v>
      </c>
      <c r="IT15" s="359">
        <v>25000</v>
      </c>
      <c r="IU15" s="851">
        <v>9.3000000000000007</v>
      </c>
      <c r="IV15" s="852">
        <v>4.8</v>
      </c>
      <c r="IW15" s="852">
        <v>66.2</v>
      </c>
      <c r="IX15" s="852">
        <v>4.4000000000000004</v>
      </c>
      <c r="IY15" s="852">
        <v>15.3</v>
      </c>
      <c r="IZ15" s="359">
        <v>25000</v>
      </c>
      <c r="JA15" s="851">
        <v>9.3000000000000007</v>
      </c>
      <c r="JB15" s="852">
        <v>3.8</v>
      </c>
      <c r="JC15" s="852">
        <v>72.400000000000006</v>
      </c>
      <c r="JD15" s="852">
        <v>3.2</v>
      </c>
      <c r="JE15" s="852">
        <v>11.3</v>
      </c>
      <c r="JF15" s="359">
        <v>25000</v>
      </c>
      <c r="JG15" s="851">
        <v>2.2999999999999998</v>
      </c>
      <c r="JH15" s="852">
        <v>4.5</v>
      </c>
      <c r="JI15" s="852">
        <v>80.2</v>
      </c>
      <c r="JJ15" s="852">
        <v>1.6</v>
      </c>
      <c r="JK15" s="852">
        <v>11.5</v>
      </c>
      <c r="JL15" s="359">
        <v>25000</v>
      </c>
      <c r="JM15" s="851">
        <v>1.2</v>
      </c>
      <c r="JN15" s="852">
        <v>11.3</v>
      </c>
      <c r="JO15" s="852">
        <v>44.8</v>
      </c>
      <c r="JP15" s="852">
        <v>27.8</v>
      </c>
      <c r="JQ15" s="852">
        <v>12.1</v>
      </c>
      <c r="JR15" s="852">
        <v>2.8</v>
      </c>
      <c r="JS15" s="359">
        <v>25000</v>
      </c>
      <c r="JT15" s="851">
        <v>65.7</v>
      </c>
      <c r="JU15" s="852">
        <v>10.3</v>
      </c>
      <c r="JV15" s="852">
        <v>24</v>
      </c>
      <c r="JW15" s="359">
        <v>25000</v>
      </c>
      <c r="JX15" s="851">
        <v>42.9</v>
      </c>
      <c r="JY15" s="852">
        <v>18.7</v>
      </c>
      <c r="JZ15" s="852">
        <v>11.2</v>
      </c>
      <c r="KA15" s="852">
        <v>10.7</v>
      </c>
      <c r="KB15" s="852">
        <v>16.5</v>
      </c>
      <c r="KC15" s="359">
        <v>25000</v>
      </c>
      <c r="KD15" s="851">
        <v>3.3</v>
      </c>
      <c r="KE15" s="852">
        <v>7.1</v>
      </c>
      <c r="KF15" s="852">
        <v>55.6</v>
      </c>
      <c r="KG15" s="852">
        <v>34.1</v>
      </c>
      <c r="KH15" s="359">
        <v>25000</v>
      </c>
      <c r="KI15" s="851">
        <v>60.8</v>
      </c>
      <c r="KJ15" s="852">
        <v>7.6</v>
      </c>
      <c r="KK15" s="852">
        <v>31.6</v>
      </c>
      <c r="KL15" s="359">
        <v>25000</v>
      </c>
      <c r="KM15" s="851">
        <v>68.400000000000006</v>
      </c>
      <c r="KN15" s="852">
        <v>5.8</v>
      </c>
      <c r="KO15" s="852">
        <v>25.8</v>
      </c>
      <c r="KP15" s="359">
        <v>25000</v>
      </c>
      <c r="KQ15" s="851">
        <v>74.8</v>
      </c>
      <c r="KR15" s="852">
        <v>2.7</v>
      </c>
      <c r="KS15" s="852">
        <v>22.5</v>
      </c>
      <c r="KT15" s="359">
        <v>25000</v>
      </c>
      <c r="KU15" s="851">
        <v>5.2</v>
      </c>
      <c r="KV15" s="852">
        <v>45.8</v>
      </c>
      <c r="KW15" s="852">
        <v>49</v>
      </c>
      <c r="KX15" s="359">
        <v>25000</v>
      </c>
      <c r="KY15" s="851">
        <v>21.4</v>
      </c>
      <c r="KZ15" s="852">
        <v>24</v>
      </c>
      <c r="LA15" s="852">
        <v>5.0999999999999996</v>
      </c>
      <c r="LB15" s="852">
        <v>9.1</v>
      </c>
      <c r="LC15" s="852">
        <v>40.4</v>
      </c>
      <c r="LD15" s="359">
        <v>25000</v>
      </c>
      <c r="LE15" s="851">
        <v>5</v>
      </c>
      <c r="LF15" s="852">
        <v>7.9</v>
      </c>
      <c r="LG15" s="852">
        <v>43.9</v>
      </c>
      <c r="LH15" s="852">
        <v>2.6</v>
      </c>
      <c r="LI15" s="852">
        <v>40.6</v>
      </c>
      <c r="LJ15" s="359">
        <v>25000</v>
      </c>
      <c r="LK15" s="851">
        <v>38.1</v>
      </c>
      <c r="LL15" s="852">
        <v>31.6</v>
      </c>
      <c r="LM15" s="852">
        <v>30.3</v>
      </c>
      <c r="LN15" s="359">
        <v>25000</v>
      </c>
      <c r="LO15" s="851">
        <v>6.1</v>
      </c>
      <c r="LP15" s="852">
        <v>46.7</v>
      </c>
      <c r="LQ15" s="852">
        <v>3.1</v>
      </c>
      <c r="LR15" s="852">
        <v>6.7</v>
      </c>
      <c r="LS15" s="852">
        <v>37.4</v>
      </c>
      <c r="LT15" s="359">
        <v>25000</v>
      </c>
      <c r="LU15" s="851">
        <v>12.7</v>
      </c>
      <c r="LV15" s="852">
        <v>50.7</v>
      </c>
      <c r="LW15" s="852">
        <v>11.7</v>
      </c>
      <c r="LX15" s="852">
        <v>24.9</v>
      </c>
      <c r="LY15" s="359">
        <v>25000</v>
      </c>
      <c r="LZ15" s="851">
        <v>63.5</v>
      </c>
      <c r="MA15" s="852">
        <v>41.9</v>
      </c>
      <c r="MB15" s="852">
        <v>44.6</v>
      </c>
      <c r="MC15" s="852">
        <v>36.6</v>
      </c>
      <c r="MD15" s="852">
        <v>45.2</v>
      </c>
      <c r="ME15" s="852">
        <v>24.3</v>
      </c>
      <c r="MF15" s="359">
        <v>25000</v>
      </c>
      <c r="MG15" s="851">
        <v>6.5</v>
      </c>
      <c r="MH15" s="852">
        <v>60</v>
      </c>
      <c r="MI15" s="852">
        <v>3.3</v>
      </c>
      <c r="MJ15" s="852">
        <v>9.1</v>
      </c>
      <c r="MK15" s="852">
        <v>21.2</v>
      </c>
      <c r="ML15" s="359">
        <v>25000</v>
      </c>
      <c r="MM15" s="851">
        <v>11.3</v>
      </c>
      <c r="MN15" s="852">
        <v>9.6999999999999993</v>
      </c>
      <c r="MO15" s="852">
        <v>79</v>
      </c>
      <c r="MP15" s="359">
        <v>25000</v>
      </c>
      <c r="MQ15" s="851">
        <v>4.3</v>
      </c>
      <c r="MR15" s="852">
        <v>3.5</v>
      </c>
      <c r="MS15" s="852">
        <v>4.8</v>
      </c>
      <c r="MT15" s="852">
        <v>50.9</v>
      </c>
      <c r="MU15" s="852">
        <v>36.6</v>
      </c>
      <c r="MV15" s="359">
        <v>25000</v>
      </c>
      <c r="MW15" s="851">
        <v>2.7</v>
      </c>
      <c r="MX15" s="852">
        <v>40.6</v>
      </c>
      <c r="MY15" s="852">
        <v>16</v>
      </c>
      <c r="MZ15" s="852">
        <v>2.6</v>
      </c>
      <c r="NA15" s="852">
        <v>38.1</v>
      </c>
      <c r="NB15" s="359">
        <v>25000</v>
      </c>
      <c r="NC15" s="851">
        <v>15.6</v>
      </c>
      <c r="ND15" s="852">
        <v>9.1999999999999993</v>
      </c>
      <c r="NE15" s="852">
        <v>75.2</v>
      </c>
      <c r="NF15" s="359">
        <v>25000</v>
      </c>
      <c r="NG15" s="851">
        <v>9.6999999999999993</v>
      </c>
      <c r="NH15" s="852">
        <v>42.3</v>
      </c>
      <c r="NI15" s="852">
        <v>10</v>
      </c>
      <c r="NJ15" s="852">
        <v>3.5</v>
      </c>
      <c r="NK15" s="852">
        <v>34.5</v>
      </c>
      <c r="NL15" s="359">
        <v>25000</v>
      </c>
      <c r="NM15" s="851">
        <v>4</v>
      </c>
      <c r="NN15" s="852">
        <v>20</v>
      </c>
      <c r="NO15" s="852">
        <v>5.5</v>
      </c>
      <c r="NP15" s="852">
        <v>2.2000000000000002</v>
      </c>
      <c r="NQ15" s="852">
        <v>68.400000000000006</v>
      </c>
      <c r="NR15" s="359">
        <v>25000</v>
      </c>
      <c r="NS15" s="851">
        <v>2.2999999999999998</v>
      </c>
      <c r="NT15" s="852">
        <v>15.2</v>
      </c>
      <c r="NU15" s="852">
        <v>6.3</v>
      </c>
      <c r="NV15" s="852">
        <v>2</v>
      </c>
      <c r="NW15" s="852">
        <v>74.2</v>
      </c>
      <c r="NX15" s="359">
        <v>25000</v>
      </c>
      <c r="NY15" s="851">
        <v>2</v>
      </c>
      <c r="NZ15" s="852">
        <v>10.9</v>
      </c>
      <c r="OA15" s="852">
        <v>3.2</v>
      </c>
      <c r="OB15" s="852">
        <v>1.2</v>
      </c>
      <c r="OC15" s="852">
        <v>82.7</v>
      </c>
      <c r="OD15" s="359">
        <v>25000</v>
      </c>
      <c r="OE15" s="851">
        <v>22.4</v>
      </c>
      <c r="OF15" s="852">
        <v>16.2</v>
      </c>
      <c r="OG15" s="852">
        <v>6</v>
      </c>
      <c r="OH15" s="852">
        <v>4.7</v>
      </c>
      <c r="OI15" s="852">
        <v>16.100000000000001</v>
      </c>
      <c r="OJ15" s="852">
        <v>23.7</v>
      </c>
      <c r="OK15" s="852">
        <v>14.5</v>
      </c>
      <c r="OL15" s="852">
        <v>1.3</v>
      </c>
      <c r="OM15" s="852">
        <v>0.9</v>
      </c>
      <c r="ON15" s="852">
        <v>4.7</v>
      </c>
      <c r="OO15" s="852">
        <v>40.9</v>
      </c>
      <c r="OP15" s="359">
        <v>25000</v>
      </c>
      <c r="OQ15" s="851">
        <v>3.1</v>
      </c>
      <c r="OR15" s="852">
        <v>3.2</v>
      </c>
      <c r="OS15" s="852">
        <v>3.3</v>
      </c>
      <c r="OT15" s="852">
        <v>59.6</v>
      </c>
      <c r="OU15" s="852">
        <v>30.9</v>
      </c>
      <c r="OV15" s="359">
        <v>25000</v>
      </c>
      <c r="OW15" s="851">
        <v>1.6</v>
      </c>
      <c r="OX15" s="852">
        <v>3.1</v>
      </c>
      <c r="OY15" s="852">
        <v>3.3</v>
      </c>
      <c r="OZ15" s="852">
        <v>62.8</v>
      </c>
      <c r="PA15" s="852">
        <v>29.3</v>
      </c>
      <c r="PB15" s="359">
        <v>25000</v>
      </c>
      <c r="PC15" s="851">
        <v>15.2</v>
      </c>
      <c r="PD15" s="852">
        <v>5.0999999999999996</v>
      </c>
      <c r="PE15" s="852">
        <v>73.7</v>
      </c>
      <c r="PF15" s="852">
        <v>6.1</v>
      </c>
      <c r="PG15" s="359">
        <v>25000</v>
      </c>
      <c r="PH15" s="851">
        <v>1.8</v>
      </c>
      <c r="PI15" s="852">
        <v>6.6</v>
      </c>
      <c r="PJ15" s="852">
        <v>73.900000000000006</v>
      </c>
      <c r="PK15" s="852">
        <v>17.7</v>
      </c>
      <c r="PL15" s="359">
        <v>25000</v>
      </c>
      <c r="PM15" s="851">
        <v>19.8</v>
      </c>
      <c r="PN15" s="852">
        <v>60.4</v>
      </c>
      <c r="PO15" s="852">
        <v>19.8</v>
      </c>
      <c r="PP15" s="359">
        <v>25000</v>
      </c>
      <c r="PQ15" s="851">
        <v>62.4</v>
      </c>
      <c r="PR15" s="852">
        <v>12.9</v>
      </c>
      <c r="PS15" s="852">
        <v>24.7</v>
      </c>
      <c r="PT15" s="359">
        <v>25000</v>
      </c>
    </row>
    <row r="16" spans="1:436" ht="30" customHeight="1">
      <c r="A16" s="1532" t="s">
        <v>34</v>
      </c>
      <c r="B16" s="736" t="s">
        <v>1512</v>
      </c>
      <c r="C16" s="103">
        <v>1</v>
      </c>
      <c r="D16" s="848">
        <v>37.799999999999997</v>
      </c>
      <c r="E16" s="849">
        <v>4.9000000000000004</v>
      </c>
      <c r="F16" s="849">
        <v>2.6</v>
      </c>
      <c r="G16" s="849">
        <v>12.5</v>
      </c>
      <c r="H16" s="849">
        <v>0.1</v>
      </c>
      <c r="I16" s="849">
        <v>32.5</v>
      </c>
      <c r="J16" s="849">
        <v>8.5</v>
      </c>
      <c r="K16" s="849">
        <v>1</v>
      </c>
      <c r="L16" s="850">
        <v>2048</v>
      </c>
      <c r="M16" s="848">
        <v>6.8</v>
      </c>
      <c r="N16" s="849">
        <v>79.5</v>
      </c>
      <c r="O16" s="844">
        <v>13.7</v>
      </c>
      <c r="P16" s="850">
        <v>2048</v>
      </c>
      <c r="Q16" s="843">
        <v>5.4</v>
      </c>
      <c r="R16" s="844">
        <v>81.5</v>
      </c>
      <c r="S16" s="844">
        <v>13.1</v>
      </c>
      <c r="T16" s="850">
        <v>2048</v>
      </c>
      <c r="U16" s="843">
        <v>12.5</v>
      </c>
      <c r="V16" s="844">
        <v>73.599999999999994</v>
      </c>
      <c r="W16" s="844">
        <v>13.9</v>
      </c>
      <c r="X16" s="850">
        <v>2048</v>
      </c>
      <c r="Y16" s="848">
        <v>3</v>
      </c>
      <c r="Z16" s="849">
        <v>25.5</v>
      </c>
      <c r="AA16" s="849">
        <v>10.4</v>
      </c>
      <c r="AB16" s="849">
        <v>3.4</v>
      </c>
      <c r="AC16" s="849">
        <v>50.4</v>
      </c>
      <c r="AD16" s="849">
        <v>6.9</v>
      </c>
      <c r="AE16" s="849">
        <v>0.3</v>
      </c>
      <c r="AF16" s="850">
        <v>2048</v>
      </c>
      <c r="AG16" s="848">
        <v>4.9000000000000004</v>
      </c>
      <c r="AH16" s="849">
        <v>95.1</v>
      </c>
      <c r="AI16" s="850">
        <v>2048</v>
      </c>
      <c r="AJ16" s="848">
        <v>22.6</v>
      </c>
      <c r="AK16" s="849">
        <v>20.8</v>
      </c>
      <c r="AL16" s="849">
        <v>10.9</v>
      </c>
      <c r="AM16" s="849">
        <v>17.8</v>
      </c>
      <c r="AN16" s="849">
        <v>27.8</v>
      </c>
      <c r="AO16" s="849">
        <v>0.1</v>
      </c>
      <c r="AP16" s="850">
        <v>2048</v>
      </c>
      <c r="AQ16" s="848">
        <v>12.4</v>
      </c>
      <c r="AR16" s="849">
        <v>27.4</v>
      </c>
      <c r="AS16" s="849">
        <v>24.6</v>
      </c>
      <c r="AT16" s="849">
        <v>8.5</v>
      </c>
      <c r="AU16" s="849">
        <v>3.5</v>
      </c>
      <c r="AV16" s="849">
        <v>2.6</v>
      </c>
      <c r="AW16" s="849">
        <v>0.7</v>
      </c>
      <c r="AX16" s="849">
        <v>20.3</v>
      </c>
      <c r="AY16" s="850">
        <v>2048</v>
      </c>
      <c r="AZ16" s="848">
        <v>24.2</v>
      </c>
      <c r="BA16" s="849">
        <v>26.6</v>
      </c>
      <c r="BB16" s="849">
        <v>8.4</v>
      </c>
      <c r="BC16" s="849">
        <v>3.6</v>
      </c>
      <c r="BD16" s="849">
        <v>2.7</v>
      </c>
      <c r="BE16" s="849">
        <v>1.5</v>
      </c>
      <c r="BF16" s="849">
        <v>1.7</v>
      </c>
      <c r="BG16" s="849">
        <v>31.3</v>
      </c>
      <c r="BH16" s="850">
        <v>2048</v>
      </c>
      <c r="BI16" s="848">
        <v>33.1</v>
      </c>
      <c r="BJ16" s="849">
        <v>36.5</v>
      </c>
      <c r="BK16" s="849">
        <v>22.7</v>
      </c>
      <c r="BL16" s="849">
        <v>5.3</v>
      </c>
      <c r="BM16" s="849">
        <v>2.4</v>
      </c>
      <c r="BN16" s="850">
        <v>2048</v>
      </c>
      <c r="BO16" s="848">
        <v>44.1</v>
      </c>
      <c r="BP16" s="849">
        <v>24.5</v>
      </c>
      <c r="BQ16" s="849">
        <v>23.2</v>
      </c>
      <c r="BR16" s="849">
        <v>5</v>
      </c>
      <c r="BS16" s="849">
        <v>3.1</v>
      </c>
      <c r="BT16" s="850">
        <v>2048</v>
      </c>
      <c r="BU16" s="848">
        <v>4.4000000000000004</v>
      </c>
      <c r="BV16" s="849">
        <v>14.1</v>
      </c>
      <c r="BW16" s="849">
        <v>41.8</v>
      </c>
      <c r="BX16" s="849">
        <v>24.2</v>
      </c>
      <c r="BY16" s="849">
        <v>15.4</v>
      </c>
      <c r="BZ16" s="850">
        <v>2048</v>
      </c>
      <c r="CA16" s="848">
        <v>14.5</v>
      </c>
      <c r="CB16" s="849">
        <v>29.5</v>
      </c>
      <c r="CC16" s="849">
        <v>36.9</v>
      </c>
      <c r="CD16" s="849">
        <v>12.7</v>
      </c>
      <c r="CE16" s="849">
        <v>6.3</v>
      </c>
      <c r="CF16" s="850">
        <v>2048</v>
      </c>
      <c r="CG16" s="848">
        <v>9.8000000000000007</v>
      </c>
      <c r="CH16" s="849">
        <v>22.5</v>
      </c>
      <c r="CI16" s="849">
        <v>42.4</v>
      </c>
      <c r="CJ16" s="849">
        <v>16.7</v>
      </c>
      <c r="CK16" s="849">
        <v>8.5</v>
      </c>
      <c r="CL16" s="850">
        <v>2048</v>
      </c>
      <c r="CM16" s="848">
        <v>8.1999999999999993</v>
      </c>
      <c r="CN16" s="849">
        <v>20.9</v>
      </c>
      <c r="CO16" s="849">
        <v>35</v>
      </c>
      <c r="CP16" s="849">
        <v>21</v>
      </c>
      <c r="CQ16" s="849">
        <v>14.8</v>
      </c>
      <c r="CR16" s="850">
        <v>2048</v>
      </c>
      <c r="CS16" s="848">
        <v>18.3</v>
      </c>
      <c r="CT16" s="849">
        <v>32</v>
      </c>
      <c r="CU16" s="849">
        <v>35.4</v>
      </c>
      <c r="CV16" s="849">
        <v>10.5</v>
      </c>
      <c r="CW16" s="849">
        <v>3.8</v>
      </c>
      <c r="CX16" s="850">
        <v>2048</v>
      </c>
      <c r="CY16" s="848">
        <v>7.1</v>
      </c>
      <c r="CZ16" s="849">
        <v>9.6</v>
      </c>
      <c r="DA16" s="849">
        <v>22.7</v>
      </c>
      <c r="DB16" s="849">
        <v>13.6</v>
      </c>
      <c r="DC16" s="849">
        <v>47</v>
      </c>
      <c r="DD16" s="850">
        <v>2048</v>
      </c>
      <c r="DE16" s="848">
        <v>8.1</v>
      </c>
      <c r="DF16" s="849">
        <v>19.3</v>
      </c>
      <c r="DG16" s="849">
        <v>38.299999999999997</v>
      </c>
      <c r="DH16" s="849">
        <v>18.3</v>
      </c>
      <c r="DI16" s="849">
        <v>16</v>
      </c>
      <c r="DJ16" s="850">
        <v>2048</v>
      </c>
      <c r="DK16" s="848">
        <v>27.3</v>
      </c>
      <c r="DL16" s="849">
        <v>14.1</v>
      </c>
      <c r="DM16" s="849">
        <v>25.3</v>
      </c>
      <c r="DN16" s="849">
        <v>13.3</v>
      </c>
      <c r="DO16" s="849">
        <v>20</v>
      </c>
      <c r="DP16" s="850">
        <v>2048</v>
      </c>
      <c r="DQ16" s="848">
        <v>5.4</v>
      </c>
      <c r="DR16" s="849">
        <v>13.9</v>
      </c>
      <c r="DS16" s="849">
        <v>39.9</v>
      </c>
      <c r="DT16" s="849">
        <v>18.3</v>
      </c>
      <c r="DU16" s="849">
        <v>22.6</v>
      </c>
      <c r="DV16" s="850">
        <v>2048</v>
      </c>
      <c r="DW16" s="848">
        <v>80.400000000000006</v>
      </c>
      <c r="DX16" s="849">
        <v>19.600000000000001</v>
      </c>
      <c r="DY16" s="850">
        <v>2048</v>
      </c>
      <c r="DZ16" s="848">
        <v>60</v>
      </c>
      <c r="EA16" s="849">
        <v>40</v>
      </c>
      <c r="EB16" s="850">
        <v>2048</v>
      </c>
      <c r="EC16" s="848">
        <v>12.1</v>
      </c>
      <c r="ED16" s="849">
        <v>15.9</v>
      </c>
      <c r="EE16" s="849">
        <v>6.2</v>
      </c>
      <c r="EF16" s="849">
        <v>45.4</v>
      </c>
      <c r="EG16" s="849">
        <v>20.5</v>
      </c>
      <c r="EH16" s="850">
        <v>2048</v>
      </c>
      <c r="EI16" s="848">
        <v>12.8</v>
      </c>
      <c r="EJ16" s="849">
        <v>8.8000000000000007</v>
      </c>
      <c r="EK16" s="849">
        <v>41.8</v>
      </c>
      <c r="EL16" s="849">
        <v>8</v>
      </c>
      <c r="EM16" s="849">
        <v>28.6</v>
      </c>
      <c r="EN16" s="850">
        <v>2048</v>
      </c>
      <c r="EO16" s="848">
        <v>32.299999999999997</v>
      </c>
      <c r="EP16" s="849">
        <v>67.7</v>
      </c>
      <c r="EQ16" s="850">
        <v>2048</v>
      </c>
      <c r="ER16" s="848">
        <v>36.5</v>
      </c>
      <c r="ES16" s="849">
        <v>25.9</v>
      </c>
      <c r="ET16" s="849">
        <v>26.9</v>
      </c>
      <c r="EU16" s="849">
        <v>30.8</v>
      </c>
      <c r="EV16" s="849">
        <v>21</v>
      </c>
      <c r="EW16" s="849">
        <v>32.1</v>
      </c>
      <c r="EX16" s="849">
        <v>27.6</v>
      </c>
      <c r="EY16" s="849">
        <v>6.5</v>
      </c>
      <c r="EZ16" s="849">
        <v>1.9</v>
      </c>
      <c r="FA16" s="849">
        <v>29.1</v>
      </c>
      <c r="FB16" s="850">
        <v>2048</v>
      </c>
      <c r="FC16" s="848">
        <v>28.2</v>
      </c>
      <c r="FD16" s="849">
        <v>71.8</v>
      </c>
      <c r="FE16" s="850">
        <v>747</v>
      </c>
      <c r="FF16" s="848">
        <v>34.1</v>
      </c>
      <c r="FG16" s="849">
        <v>65.900000000000006</v>
      </c>
      <c r="FH16" s="850">
        <v>531</v>
      </c>
      <c r="FI16" s="848">
        <v>44.1</v>
      </c>
      <c r="FJ16" s="849">
        <v>55.9</v>
      </c>
      <c r="FK16" s="850">
        <v>551</v>
      </c>
      <c r="FL16" s="848">
        <v>26.8</v>
      </c>
      <c r="FM16" s="849">
        <v>73.2</v>
      </c>
      <c r="FN16" s="850">
        <v>630</v>
      </c>
      <c r="FO16" s="848">
        <v>21.1</v>
      </c>
      <c r="FP16" s="849">
        <v>78.900000000000006</v>
      </c>
      <c r="FQ16" s="850">
        <v>431</v>
      </c>
      <c r="FR16" s="848">
        <v>63.2</v>
      </c>
      <c r="FS16" s="849">
        <v>36.799999999999997</v>
      </c>
      <c r="FT16" s="850">
        <v>658</v>
      </c>
      <c r="FU16" s="848">
        <v>37</v>
      </c>
      <c r="FV16" s="849">
        <v>63</v>
      </c>
      <c r="FW16" s="850">
        <v>565</v>
      </c>
      <c r="FX16" s="848">
        <v>29.3</v>
      </c>
      <c r="FY16" s="849">
        <v>70.7</v>
      </c>
      <c r="FZ16" s="850">
        <v>133</v>
      </c>
      <c r="GA16" s="848">
        <v>69.2</v>
      </c>
      <c r="GB16" s="849">
        <v>30.8</v>
      </c>
      <c r="GC16" s="850">
        <v>39</v>
      </c>
      <c r="GD16" s="848">
        <v>19.899999999999999</v>
      </c>
      <c r="GE16" s="849">
        <v>80.099999999999994</v>
      </c>
      <c r="GF16" s="850">
        <v>747</v>
      </c>
      <c r="GG16" s="848">
        <v>19.600000000000001</v>
      </c>
      <c r="GH16" s="849">
        <v>80.400000000000006</v>
      </c>
      <c r="GI16" s="850">
        <v>531</v>
      </c>
      <c r="GJ16" s="848">
        <v>25</v>
      </c>
      <c r="GK16" s="849">
        <v>75</v>
      </c>
      <c r="GL16" s="850">
        <v>551</v>
      </c>
      <c r="GM16" s="848">
        <v>19</v>
      </c>
      <c r="GN16" s="849">
        <v>81</v>
      </c>
      <c r="GO16" s="850">
        <v>630</v>
      </c>
      <c r="GP16" s="848">
        <v>14.2</v>
      </c>
      <c r="GQ16" s="849">
        <v>85.8</v>
      </c>
      <c r="GR16" s="850">
        <v>431</v>
      </c>
      <c r="GS16" s="848">
        <v>35.4</v>
      </c>
      <c r="GT16" s="849">
        <v>64.599999999999994</v>
      </c>
      <c r="GU16" s="850">
        <v>658</v>
      </c>
      <c r="GV16" s="848">
        <v>20.399999999999999</v>
      </c>
      <c r="GW16" s="849">
        <v>79.599999999999994</v>
      </c>
      <c r="GX16" s="850">
        <v>565</v>
      </c>
      <c r="GY16" s="848">
        <v>17.3</v>
      </c>
      <c r="GZ16" s="849">
        <v>82.7</v>
      </c>
      <c r="HA16" s="850">
        <v>133</v>
      </c>
      <c r="HB16" s="848">
        <v>53.8</v>
      </c>
      <c r="HC16" s="849">
        <v>46.2</v>
      </c>
      <c r="HD16" s="850">
        <v>39</v>
      </c>
      <c r="HE16" s="848">
        <v>8.3000000000000007</v>
      </c>
      <c r="HF16" s="849">
        <v>91.7</v>
      </c>
      <c r="HG16" s="850">
        <v>747</v>
      </c>
      <c r="HH16" s="848">
        <v>9.1999999999999993</v>
      </c>
      <c r="HI16" s="849">
        <v>90.8</v>
      </c>
      <c r="HJ16" s="850">
        <v>531</v>
      </c>
      <c r="HK16" s="848">
        <v>9.3000000000000007</v>
      </c>
      <c r="HL16" s="849">
        <v>90.7</v>
      </c>
      <c r="HM16" s="850">
        <v>551</v>
      </c>
      <c r="HN16" s="848">
        <v>10.5</v>
      </c>
      <c r="HO16" s="849">
        <v>89.5</v>
      </c>
      <c r="HP16" s="850">
        <v>630</v>
      </c>
      <c r="HQ16" s="848">
        <v>7.4</v>
      </c>
      <c r="HR16" s="849">
        <v>92.6</v>
      </c>
      <c r="HS16" s="850">
        <v>431</v>
      </c>
      <c r="HT16" s="848">
        <v>16.899999999999999</v>
      </c>
      <c r="HU16" s="849">
        <v>83.1</v>
      </c>
      <c r="HV16" s="850">
        <v>658</v>
      </c>
      <c r="HW16" s="848">
        <v>10.6</v>
      </c>
      <c r="HX16" s="849">
        <v>89.4</v>
      </c>
      <c r="HY16" s="850">
        <v>565</v>
      </c>
      <c r="HZ16" s="848">
        <v>8.3000000000000007</v>
      </c>
      <c r="IA16" s="849">
        <v>91.7</v>
      </c>
      <c r="IB16" s="850">
        <v>133</v>
      </c>
      <c r="IC16" s="848">
        <v>35.9</v>
      </c>
      <c r="ID16" s="849">
        <v>64.099999999999994</v>
      </c>
      <c r="IE16" s="850">
        <v>39</v>
      </c>
      <c r="IF16" s="848">
        <v>27.8</v>
      </c>
      <c r="IG16" s="849">
        <v>48</v>
      </c>
      <c r="IH16" s="849">
        <v>24.2</v>
      </c>
      <c r="II16" s="850">
        <v>2048</v>
      </c>
      <c r="IJ16" s="848">
        <v>7.2</v>
      </c>
      <c r="IK16" s="849">
        <v>5.5</v>
      </c>
      <c r="IL16" s="849">
        <v>10.6</v>
      </c>
      <c r="IM16" s="849">
        <v>43.5</v>
      </c>
      <c r="IN16" s="849">
        <v>33.299999999999997</v>
      </c>
      <c r="IO16" s="850">
        <v>2048</v>
      </c>
      <c r="IP16" s="848">
        <v>26.5</v>
      </c>
      <c r="IQ16" s="849">
        <v>31.5</v>
      </c>
      <c r="IR16" s="849">
        <v>6.6</v>
      </c>
      <c r="IS16" s="849">
        <v>35.4</v>
      </c>
      <c r="IT16" s="850">
        <v>2048</v>
      </c>
      <c r="IU16" s="848">
        <v>8.8000000000000007</v>
      </c>
      <c r="IV16" s="849">
        <v>5.2</v>
      </c>
      <c r="IW16" s="849">
        <v>54.7</v>
      </c>
      <c r="IX16" s="849">
        <v>5.2</v>
      </c>
      <c r="IY16" s="849">
        <v>26.1</v>
      </c>
      <c r="IZ16" s="850">
        <v>2048</v>
      </c>
      <c r="JA16" s="848">
        <v>8.6</v>
      </c>
      <c r="JB16" s="849">
        <v>5.2</v>
      </c>
      <c r="JC16" s="849">
        <v>62.3</v>
      </c>
      <c r="JD16" s="849">
        <v>3.8</v>
      </c>
      <c r="JE16" s="849">
        <v>20.100000000000001</v>
      </c>
      <c r="JF16" s="850">
        <v>2048</v>
      </c>
      <c r="JG16" s="848">
        <v>2.8</v>
      </c>
      <c r="JH16" s="849">
        <v>4.8</v>
      </c>
      <c r="JI16" s="849">
        <v>71</v>
      </c>
      <c r="JJ16" s="849">
        <v>2.1</v>
      </c>
      <c r="JK16" s="849">
        <v>19.2</v>
      </c>
      <c r="JL16" s="850">
        <v>2048</v>
      </c>
      <c r="JM16" s="848">
        <v>2</v>
      </c>
      <c r="JN16" s="849">
        <v>10.3</v>
      </c>
      <c r="JO16" s="849">
        <v>35.799999999999997</v>
      </c>
      <c r="JP16" s="849">
        <v>28.7</v>
      </c>
      <c r="JQ16" s="849">
        <v>16</v>
      </c>
      <c r="JR16" s="849">
        <v>7.3</v>
      </c>
      <c r="JS16" s="850">
        <v>2048</v>
      </c>
      <c r="JT16" s="848">
        <v>61.6</v>
      </c>
      <c r="JU16" s="849">
        <v>8.5</v>
      </c>
      <c r="JV16" s="849">
        <v>29.9</v>
      </c>
      <c r="JW16" s="850">
        <v>2048</v>
      </c>
      <c r="JX16" s="848">
        <v>40</v>
      </c>
      <c r="JY16" s="849">
        <v>18.2</v>
      </c>
      <c r="JZ16" s="849">
        <v>10.7</v>
      </c>
      <c r="KA16" s="849">
        <v>8.8000000000000007</v>
      </c>
      <c r="KB16" s="849">
        <v>22.3</v>
      </c>
      <c r="KC16" s="850">
        <v>2048</v>
      </c>
      <c r="KD16" s="848">
        <v>6.2</v>
      </c>
      <c r="KE16" s="849">
        <v>9.6999999999999993</v>
      </c>
      <c r="KF16" s="849">
        <v>41.8</v>
      </c>
      <c r="KG16" s="849">
        <v>42.3</v>
      </c>
      <c r="KH16" s="850">
        <v>2048</v>
      </c>
      <c r="KI16" s="848">
        <v>51.8</v>
      </c>
      <c r="KJ16" s="849">
        <v>10.1</v>
      </c>
      <c r="KK16" s="849">
        <v>38.1</v>
      </c>
      <c r="KL16" s="850">
        <v>2048</v>
      </c>
      <c r="KM16" s="848">
        <v>52.1</v>
      </c>
      <c r="KN16" s="849">
        <v>9.1</v>
      </c>
      <c r="KO16" s="849">
        <v>38.799999999999997</v>
      </c>
      <c r="KP16" s="850">
        <v>2048</v>
      </c>
      <c r="KQ16" s="848">
        <v>59.6</v>
      </c>
      <c r="KR16" s="849">
        <v>6</v>
      </c>
      <c r="KS16" s="849">
        <v>34.4</v>
      </c>
      <c r="KT16" s="850">
        <v>2048</v>
      </c>
      <c r="KU16" s="848">
        <v>7.8</v>
      </c>
      <c r="KV16" s="849">
        <v>39.6</v>
      </c>
      <c r="KW16" s="849">
        <v>52.6</v>
      </c>
      <c r="KX16" s="850">
        <v>2048</v>
      </c>
      <c r="KY16" s="848">
        <v>20.3</v>
      </c>
      <c r="KZ16" s="849">
        <v>20.9</v>
      </c>
      <c r="LA16" s="849">
        <v>5.9</v>
      </c>
      <c r="LB16" s="849">
        <v>5.2</v>
      </c>
      <c r="LC16" s="849">
        <v>47.7</v>
      </c>
      <c r="LD16" s="850">
        <v>2048</v>
      </c>
      <c r="LE16" s="848">
        <v>4.2</v>
      </c>
      <c r="LF16" s="849">
        <v>8.1999999999999993</v>
      </c>
      <c r="LG16" s="849">
        <v>32.299999999999997</v>
      </c>
      <c r="LH16" s="849">
        <v>2</v>
      </c>
      <c r="LI16" s="849">
        <v>53.3</v>
      </c>
      <c r="LJ16" s="850">
        <v>2048</v>
      </c>
      <c r="LK16" s="848">
        <v>22</v>
      </c>
      <c r="LL16" s="849">
        <v>21.2</v>
      </c>
      <c r="LM16" s="849">
        <v>56.8</v>
      </c>
      <c r="LN16" s="850">
        <v>2048</v>
      </c>
      <c r="LO16" s="848">
        <v>6.7</v>
      </c>
      <c r="LP16" s="849">
        <v>43.2</v>
      </c>
      <c r="LQ16" s="849">
        <v>3.8</v>
      </c>
      <c r="LR16" s="849">
        <v>5.0999999999999996</v>
      </c>
      <c r="LS16" s="849">
        <v>41.3</v>
      </c>
      <c r="LT16" s="850">
        <v>2048</v>
      </c>
      <c r="LU16" s="848">
        <v>23.4</v>
      </c>
      <c r="LV16" s="849">
        <v>27.7</v>
      </c>
      <c r="LW16" s="849">
        <v>10.1</v>
      </c>
      <c r="LX16" s="849">
        <v>38.799999999999997</v>
      </c>
      <c r="LY16" s="850">
        <v>2048</v>
      </c>
      <c r="LZ16" s="848">
        <v>30.7</v>
      </c>
      <c r="MA16" s="849">
        <v>16.7</v>
      </c>
      <c r="MB16" s="849">
        <v>17.8</v>
      </c>
      <c r="MC16" s="849">
        <v>10</v>
      </c>
      <c r="MD16" s="849">
        <v>16.7</v>
      </c>
      <c r="ME16" s="849">
        <v>54.2</v>
      </c>
      <c r="MF16" s="850">
        <v>2048</v>
      </c>
      <c r="MG16" s="848">
        <v>11.4</v>
      </c>
      <c r="MH16" s="849">
        <v>42.9</v>
      </c>
      <c r="MI16" s="849">
        <v>3.5</v>
      </c>
      <c r="MJ16" s="849">
        <v>7.1</v>
      </c>
      <c r="MK16" s="849">
        <v>35.1</v>
      </c>
      <c r="ML16" s="850">
        <v>2048</v>
      </c>
      <c r="MM16" s="848">
        <v>6.7</v>
      </c>
      <c r="MN16" s="849">
        <v>7.8</v>
      </c>
      <c r="MO16" s="849">
        <v>85.5</v>
      </c>
      <c r="MP16" s="850">
        <v>2048</v>
      </c>
      <c r="MQ16" s="848">
        <v>3.8</v>
      </c>
      <c r="MR16" s="849">
        <v>5.5</v>
      </c>
      <c r="MS16" s="849">
        <v>5.8</v>
      </c>
      <c r="MT16" s="849">
        <v>30.1</v>
      </c>
      <c r="MU16" s="849">
        <v>54.8</v>
      </c>
      <c r="MV16" s="850">
        <v>2048</v>
      </c>
      <c r="MW16" s="848">
        <v>2.2999999999999998</v>
      </c>
      <c r="MX16" s="849">
        <v>36.4</v>
      </c>
      <c r="MY16" s="849">
        <v>16.2</v>
      </c>
      <c r="MZ16" s="849">
        <v>2.6</v>
      </c>
      <c r="NA16" s="849">
        <v>42.6</v>
      </c>
      <c r="NB16" s="850">
        <v>2048</v>
      </c>
      <c r="NC16" s="848">
        <v>9.6</v>
      </c>
      <c r="ND16" s="849">
        <v>6.4</v>
      </c>
      <c r="NE16" s="849">
        <v>84</v>
      </c>
      <c r="NF16" s="850">
        <v>2048</v>
      </c>
      <c r="NG16" s="848">
        <v>10.199999999999999</v>
      </c>
      <c r="NH16" s="849">
        <v>26.4</v>
      </c>
      <c r="NI16" s="849">
        <v>6.7</v>
      </c>
      <c r="NJ16" s="849">
        <v>4.0999999999999996</v>
      </c>
      <c r="NK16" s="849">
        <v>52.6</v>
      </c>
      <c r="NL16" s="850">
        <v>2048</v>
      </c>
      <c r="NM16" s="848">
        <v>4.7</v>
      </c>
      <c r="NN16" s="849">
        <v>9.3000000000000007</v>
      </c>
      <c r="NO16" s="849">
        <v>3.2</v>
      </c>
      <c r="NP16" s="849">
        <v>1.6</v>
      </c>
      <c r="NQ16" s="849">
        <v>81.2</v>
      </c>
      <c r="NR16" s="850">
        <v>2048</v>
      </c>
      <c r="NS16" s="848">
        <v>2.2000000000000002</v>
      </c>
      <c r="NT16" s="849">
        <v>6.1</v>
      </c>
      <c r="NU16" s="849">
        <v>3.5</v>
      </c>
      <c r="NV16" s="849">
        <v>1.7</v>
      </c>
      <c r="NW16" s="849">
        <v>86.5</v>
      </c>
      <c r="NX16" s="850">
        <v>2048</v>
      </c>
      <c r="NY16" s="848">
        <v>1.8</v>
      </c>
      <c r="NZ16" s="849">
        <v>3.9</v>
      </c>
      <c r="OA16" s="849">
        <v>2.8</v>
      </c>
      <c r="OB16" s="849">
        <v>1.6</v>
      </c>
      <c r="OC16" s="849">
        <v>89.9</v>
      </c>
      <c r="OD16" s="850">
        <v>2048</v>
      </c>
      <c r="OE16" s="848">
        <v>9.9</v>
      </c>
      <c r="OF16" s="849">
        <v>8.8000000000000007</v>
      </c>
      <c r="OG16" s="849">
        <v>4.3</v>
      </c>
      <c r="OH16" s="849">
        <v>3.9</v>
      </c>
      <c r="OI16" s="849">
        <v>10.3</v>
      </c>
      <c r="OJ16" s="849">
        <v>22.4</v>
      </c>
      <c r="OK16" s="849">
        <v>11.2</v>
      </c>
      <c r="OL16" s="849">
        <v>3.7</v>
      </c>
      <c r="OM16" s="849">
        <v>0.6</v>
      </c>
      <c r="ON16" s="849">
        <v>5.3</v>
      </c>
      <c r="OO16" s="849">
        <v>55.1</v>
      </c>
      <c r="OP16" s="850">
        <v>2048</v>
      </c>
      <c r="OQ16" s="848">
        <v>3.3</v>
      </c>
      <c r="OR16" s="849">
        <v>4.5999999999999996</v>
      </c>
      <c r="OS16" s="849">
        <v>3.1</v>
      </c>
      <c r="OT16" s="849">
        <v>47.8</v>
      </c>
      <c r="OU16" s="849">
        <v>41.3</v>
      </c>
      <c r="OV16" s="850">
        <v>2048</v>
      </c>
      <c r="OW16" s="848">
        <v>2.9</v>
      </c>
      <c r="OX16" s="849">
        <v>5.2</v>
      </c>
      <c r="OY16" s="849">
        <v>4.2</v>
      </c>
      <c r="OZ16" s="849">
        <v>49.2</v>
      </c>
      <c r="PA16" s="849">
        <v>38.5</v>
      </c>
      <c r="PB16" s="850">
        <v>2048</v>
      </c>
      <c r="PC16" s="848">
        <v>16.2</v>
      </c>
      <c r="PD16" s="849">
        <v>7.5</v>
      </c>
      <c r="PE16" s="849">
        <v>66.599999999999994</v>
      </c>
      <c r="PF16" s="849">
        <v>9.8000000000000007</v>
      </c>
      <c r="PG16" s="850">
        <v>2048</v>
      </c>
      <c r="PH16" s="848">
        <v>3.1</v>
      </c>
      <c r="PI16" s="849">
        <v>11.3</v>
      </c>
      <c r="PJ16" s="849">
        <v>56</v>
      </c>
      <c r="PK16" s="849">
        <v>29.6</v>
      </c>
      <c r="PL16" s="850">
        <v>2048</v>
      </c>
      <c r="PM16" s="848">
        <v>24.1</v>
      </c>
      <c r="PN16" s="849">
        <v>46.5</v>
      </c>
      <c r="PO16" s="849">
        <v>29.4</v>
      </c>
      <c r="PP16" s="850">
        <v>2048</v>
      </c>
      <c r="PQ16" s="848">
        <v>60.1</v>
      </c>
      <c r="PR16" s="849">
        <v>12.5</v>
      </c>
      <c r="PS16" s="849">
        <v>27.4</v>
      </c>
      <c r="PT16" s="850">
        <v>2048</v>
      </c>
    </row>
    <row r="17" spans="1:436" ht="30" customHeight="1">
      <c r="A17" s="1533"/>
      <c r="B17" s="737" t="s">
        <v>1513</v>
      </c>
      <c r="C17" s="107">
        <f>+C16+1</f>
        <v>2</v>
      </c>
      <c r="D17" s="843">
        <v>67.599999999999994</v>
      </c>
      <c r="E17" s="844">
        <v>6.8</v>
      </c>
      <c r="F17" s="844">
        <v>7.5</v>
      </c>
      <c r="G17" s="844">
        <v>8.8000000000000007</v>
      </c>
      <c r="H17" s="844">
        <v>0.2</v>
      </c>
      <c r="I17" s="844">
        <v>0.3</v>
      </c>
      <c r="J17" s="844">
        <v>7.9</v>
      </c>
      <c r="K17" s="844">
        <v>1.1000000000000001</v>
      </c>
      <c r="L17" s="850">
        <v>2318</v>
      </c>
      <c r="M17" s="843">
        <v>25.1</v>
      </c>
      <c r="N17" s="844">
        <v>66</v>
      </c>
      <c r="O17" s="844">
        <v>8.9</v>
      </c>
      <c r="P17" s="850">
        <v>2318</v>
      </c>
      <c r="Q17" s="843">
        <v>6.4</v>
      </c>
      <c r="R17" s="844">
        <v>85.2</v>
      </c>
      <c r="S17" s="844">
        <v>8.3000000000000007</v>
      </c>
      <c r="T17" s="850">
        <v>2318</v>
      </c>
      <c r="U17" s="843">
        <v>12.8</v>
      </c>
      <c r="V17" s="844">
        <v>77.8</v>
      </c>
      <c r="W17" s="844">
        <v>9.4</v>
      </c>
      <c r="X17" s="850">
        <v>2318</v>
      </c>
      <c r="Y17" s="843">
        <v>2.6</v>
      </c>
      <c r="Z17" s="844">
        <v>22.5</v>
      </c>
      <c r="AA17" s="844">
        <v>14.2</v>
      </c>
      <c r="AB17" s="844">
        <v>2.5</v>
      </c>
      <c r="AC17" s="844">
        <v>47.4</v>
      </c>
      <c r="AD17" s="844">
        <v>10.5</v>
      </c>
      <c r="AE17" s="844">
        <v>0.2</v>
      </c>
      <c r="AF17" s="850">
        <v>2318</v>
      </c>
      <c r="AG17" s="843">
        <v>8.1</v>
      </c>
      <c r="AH17" s="844">
        <v>91.9</v>
      </c>
      <c r="AI17" s="850">
        <v>2318</v>
      </c>
      <c r="AJ17" s="843">
        <v>33</v>
      </c>
      <c r="AK17" s="844">
        <v>25.2</v>
      </c>
      <c r="AL17" s="844">
        <v>9.6</v>
      </c>
      <c r="AM17" s="844">
        <v>15.2</v>
      </c>
      <c r="AN17" s="844">
        <v>16.899999999999999</v>
      </c>
      <c r="AO17" s="844">
        <v>0</v>
      </c>
      <c r="AP17" s="850">
        <v>2318</v>
      </c>
      <c r="AQ17" s="843">
        <v>1.8</v>
      </c>
      <c r="AR17" s="844">
        <v>11.5</v>
      </c>
      <c r="AS17" s="844">
        <v>32.1</v>
      </c>
      <c r="AT17" s="844">
        <v>25.5</v>
      </c>
      <c r="AU17" s="844">
        <v>9.1999999999999993</v>
      </c>
      <c r="AV17" s="844">
        <v>4.8</v>
      </c>
      <c r="AW17" s="844">
        <v>1.3</v>
      </c>
      <c r="AX17" s="844">
        <v>13.8</v>
      </c>
      <c r="AY17" s="850">
        <v>2318</v>
      </c>
      <c r="AZ17" s="843">
        <v>12.7</v>
      </c>
      <c r="BA17" s="844">
        <v>20.7</v>
      </c>
      <c r="BB17" s="844">
        <v>14.5</v>
      </c>
      <c r="BC17" s="844">
        <v>7.9</v>
      </c>
      <c r="BD17" s="844">
        <v>4.5</v>
      </c>
      <c r="BE17" s="844">
        <v>7.5</v>
      </c>
      <c r="BF17" s="844">
        <v>6.2</v>
      </c>
      <c r="BG17" s="844">
        <v>25.9</v>
      </c>
      <c r="BH17" s="850">
        <v>2318</v>
      </c>
      <c r="BI17" s="843">
        <v>33.4</v>
      </c>
      <c r="BJ17" s="844">
        <v>37.1</v>
      </c>
      <c r="BK17" s="844">
        <v>22.9</v>
      </c>
      <c r="BL17" s="844">
        <v>5.2</v>
      </c>
      <c r="BM17" s="844">
        <v>1.3</v>
      </c>
      <c r="BN17" s="850">
        <v>2318</v>
      </c>
      <c r="BO17" s="843">
        <v>52.8</v>
      </c>
      <c r="BP17" s="844">
        <v>25.2</v>
      </c>
      <c r="BQ17" s="844">
        <v>16.899999999999999</v>
      </c>
      <c r="BR17" s="844">
        <v>3.5</v>
      </c>
      <c r="BS17" s="844">
        <v>1.5</v>
      </c>
      <c r="BT17" s="850">
        <v>2318</v>
      </c>
      <c r="BU17" s="843">
        <v>3.1</v>
      </c>
      <c r="BV17" s="844">
        <v>11.8</v>
      </c>
      <c r="BW17" s="844">
        <v>41.5</v>
      </c>
      <c r="BX17" s="844">
        <v>24.9</v>
      </c>
      <c r="BY17" s="844">
        <v>18.600000000000001</v>
      </c>
      <c r="BZ17" s="850">
        <v>2318</v>
      </c>
      <c r="CA17" s="843">
        <v>14.3</v>
      </c>
      <c r="CB17" s="844">
        <v>31.3</v>
      </c>
      <c r="CC17" s="844">
        <v>38.6</v>
      </c>
      <c r="CD17" s="844">
        <v>10.9</v>
      </c>
      <c r="CE17" s="844">
        <v>4.9000000000000004</v>
      </c>
      <c r="CF17" s="850">
        <v>2318</v>
      </c>
      <c r="CG17" s="843">
        <v>7.2</v>
      </c>
      <c r="CH17" s="844">
        <v>20.9</v>
      </c>
      <c r="CI17" s="844">
        <v>42.1</v>
      </c>
      <c r="CJ17" s="844">
        <v>19.2</v>
      </c>
      <c r="CK17" s="844">
        <v>10.6</v>
      </c>
      <c r="CL17" s="850">
        <v>2318</v>
      </c>
      <c r="CM17" s="843">
        <v>5.4</v>
      </c>
      <c r="CN17" s="844">
        <v>18.600000000000001</v>
      </c>
      <c r="CO17" s="844">
        <v>34</v>
      </c>
      <c r="CP17" s="844">
        <v>23</v>
      </c>
      <c r="CQ17" s="844">
        <v>19</v>
      </c>
      <c r="CR17" s="850">
        <v>2318</v>
      </c>
      <c r="CS17" s="843">
        <v>17.899999999999999</v>
      </c>
      <c r="CT17" s="844">
        <v>34.5</v>
      </c>
      <c r="CU17" s="844">
        <v>35.6</v>
      </c>
      <c r="CV17" s="844">
        <v>8.9</v>
      </c>
      <c r="CW17" s="844">
        <v>3</v>
      </c>
      <c r="CX17" s="850">
        <v>2318</v>
      </c>
      <c r="CY17" s="843">
        <v>5.5</v>
      </c>
      <c r="CZ17" s="844">
        <v>10.8</v>
      </c>
      <c r="DA17" s="844">
        <v>19.5</v>
      </c>
      <c r="DB17" s="844">
        <v>12.9</v>
      </c>
      <c r="DC17" s="844">
        <v>51.2</v>
      </c>
      <c r="DD17" s="850">
        <v>2318</v>
      </c>
      <c r="DE17" s="843">
        <v>10</v>
      </c>
      <c r="DF17" s="844">
        <v>24.2</v>
      </c>
      <c r="DG17" s="844">
        <v>38</v>
      </c>
      <c r="DH17" s="844">
        <v>14</v>
      </c>
      <c r="DI17" s="844">
        <v>13.7</v>
      </c>
      <c r="DJ17" s="850">
        <v>2318</v>
      </c>
      <c r="DK17" s="843">
        <v>26.1</v>
      </c>
      <c r="DL17" s="844">
        <v>15.4</v>
      </c>
      <c r="DM17" s="844">
        <v>21.3</v>
      </c>
      <c r="DN17" s="844">
        <v>13.3</v>
      </c>
      <c r="DO17" s="844">
        <v>23.8</v>
      </c>
      <c r="DP17" s="850">
        <v>2318</v>
      </c>
      <c r="DQ17" s="843">
        <v>4.4000000000000004</v>
      </c>
      <c r="DR17" s="844">
        <v>13.5</v>
      </c>
      <c r="DS17" s="844">
        <v>37.6</v>
      </c>
      <c r="DT17" s="844">
        <v>17.899999999999999</v>
      </c>
      <c r="DU17" s="844">
        <v>26.6</v>
      </c>
      <c r="DV17" s="850">
        <v>2318</v>
      </c>
      <c r="DW17" s="843">
        <v>87.4</v>
      </c>
      <c r="DX17" s="844">
        <v>12.6</v>
      </c>
      <c r="DY17" s="850">
        <v>2318</v>
      </c>
      <c r="DZ17" s="843">
        <v>70.8</v>
      </c>
      <c r="EA17" s="844">
        <v>29.2</v>
      </c>
      <c r="EB17" s="850">
        <v>2318</v>
      </c>
      <c r="EC17" s="843">
        <v>12.3</v>
      </c>
      <c r="ED17" s="844">
        <v>16.100000000000001</v>
      </c>
      <c r="EE17" s="844">
        <v>6.9</v>
      </c>
      <c r="EF17" s="844">
        <v>51</v>
      </c>
      <c r="EG17" s="844">
        <v>13.7</v>
      </c>
      <c r="EH17" s="850">
        <v>2318</v>
      </c>
      <c r="EI17" s="843">
        <v>14.5</v>
      </c>
      <c r="EJ17" s="844">
        <v>9.6999999999999993</v>
      </c>
      <c r="EK17" s="844">
        <v>48.1</v>
      </c>
      <c r="EL17" s="844">
        <v>9</v>
      </c>
      <c r="EM17" s="844">
        <v>18.7</v>
      </c>
      <c r="EN17" s="850">
        <v>2318</v>
      </c>
      <c r="EO17" s="843">
        <v>35.4</v>
      </c>
      <c r="EP17" s="844">
        <v>64.599999999999994</v>
      </c>
      <c r="EQ17" s="850">
        <v>2318</v>
      </c>
      <c r="ER17" s="843">
        <v>55.3</v>
      </c>
      <c r="ES17" s="844">
        <v>39.700000000000003</v>
      </c>
      <c r="ET17" s="844">
        <v>22.9</v>
      </c>
      <c r="EU17" s="844">
        <v>36.6</v>
      </c>
      <c r="EV17" s="844">
        <v>27.9</v>
      </c>
      <c r="EW17" s="844">
        <v>29.6</v>
      </c>
      <c r="EX17" s="844">
        <v>11.5</v>
      </c>
      <c r="EY17" s="844">
        <v>11.8</v>
      </c>
      <c r="EZ17" s="844">
        <v>1</v>
      </c>
      <c r="FA17" s="844">
        <v>19.100000000000001</v>
      </c>
      <c r="FB17" s="850">
        <v>2318</v>
      </c>
      <c r="FC17" s="843">
        <v>36.700000000000003</v>
      </c>
      <c r="FD17" s="844">
        <v>63.3</v>
      </c>
      <c r="FE17" s="850">
        <v>1282</v>
      </c>
      <c r="FF17" s="843">
        <v>55.2</v>
      </c>
      <c r="FG17" s="844">
        <v>44.8</v>
      </c>
      <c r="FH17" s="850">
        <v>921</v>
      </c>
      <c r="FI17" s="843">
        <v>65.2</v>
      </c>
      <c r="FJ17" s="844">
        <v>34.799999999999997</v>
      </c>
      <c r="FK17" s="850">
        <v>531</v>
      </c>
      <c r="FL17" s="843">
        <v>27.1</v>
      </c>
      <c r="FM17" s="844">
        <v>72.900000000000006</v>
      </c>
      <c r="FN17" s="850">
        <v>849</v>
      </c>
      <c r="FO17" s="843">
        <v>23.8</v>
      </c>
      <c r="FP17" s="844">
        <v>76.2</v>
      </c>
      <c r="FQ17" s="850">
        <v>647</v>
      </c>
      <c r="FR17" s="843">
        <v>72.3</v>
      </c>
      <c r="FS17" s="844">
        <v>27.7</v>
      </c>
      <c r="FT17" s="850">
        <v>687</v>
      </c>
      <c r="FU17" s="843">
        <v>47</v>
      </c>
      <c r="FV17" s="844">
        <v>53</v>
      </c>
      <c r="FW17" s="850">
        <v>266</v>
      </c>
      <c r="FX17" s="843">
        <v>44.3</v>
      </c>
      <c r="FY17" s="844">
        <v>55.7</v>
      </c>
      <c r="FZ17" s="850">
        <v>273</v>
      </c>
      <c r="GA17" s="843">
        <v>75</v>
      </c>
      <c r="GB17" s="844">
        <v>25</v>
      </c>
      <c r="GC17" s="850">
        <v>24</v>
      </c>
      <c r="GD17" s="843">
        <v>28.2</v>
      </c>
      <c r="GE17" s="844">
        <v>71.8</v>
      </c>
      <c r="GF17" s="850">
        <v>1282</v>
      </c>
      <c r="GG17" s="843">
        <v>49.2</v>
      </c>
      <c r="GH17" s="844">
        <v>50.8</v>
      </c>
      <c r="GI17" s="850">
        <v>921</v>
      </c>
      <c r="GJ17" s="843">
        <v>44.8</v>
      </c>
      <c r="GK17" s="844">
        <v>55.2</v>
      </c>
      <c r="GL17" s="850">
        <v>531</v>
      </c>
      <c r="GM17" s="843">
        <v>18.7</v>
      </c>
      <c r="GN17" s="844">
        <v>81.3</v>
      </c>
      <c r="GO17" s="850">
        <v>849</v>
      </c>
      <c r="GP17" s="843">
        <v>15.9</v>
      </c>
      <c r="GQ17" s="844">
        <v>84.1</v>
      </c>
      <c r="GR17" s="850">
        <v>647</v>
      </c>
      <c r="GS17" s="843">
        <v>39.9</v>
      </c>
      <c r="GT17" s="844">
        <v>60.1</v>
      </c>
      <c r="GU17" s="850">
        <v>687</v>
      </c>
      <c r="GV17" s="843">
        <v>32.299999999999997</v>
      </c>
      <c r="GW17" s="844">
        <v>67.7</v>
      </c>
      <c r="GX17" s="850">
        <v>266</v>
      </c>
      <c r="GY17" s="843">
        <v>20.100000000000001</v>
      </c>
      <c r="GZ17" s="844">
        <v>79.900000000000006</v>
      </c>
      <c r="HA17" s="850">
        <v>273</v>
      </c>
      <c r="HB17" s="843">
        <v>50</v>
      </c>
      <c r="HC17" s="844">
        <v>50</v>
      </c>
      <c r="HD17" s="850">
        <v>24</v>
      </c>
      <c r="HE17" s="843">
        <v>10.4</v>
      </c>
      <c r="HF17" s="844">
        <v>89.6</v>
      </c>
      <c r="HG17" s="850">
        <v>1282</v>
      </c>
      <c r="HH17" s="843">
        <v>29.8</v>
      </c>
      <c r="HI17" s="844">
        <v>70.2</v>
      </c>
      <c r="HJ17" s="850">
        <v>921</v>
      </c>
      <c r="HK17" s="843">
        <v>19.8</v>
      </c>
      <c r="HL17" s="844">
        <v>80.2</v>
      </c>
      <c r="HM17" s="850">
        <v>531</v>
      </c>
      <c r="HN17" s="843">
        <v>12.7</v>
      </c>
      <c r="HO17" s="844">
        <v>87.3</v>
      </c>
      <c r="HP17" s="850">
        <v>849</v>
      </c>
      <c r="HQ17" s="843">
        <v>10</v>
      </c>
      <c r="HR17" s="844">
        <v>90</v>
      </c>
      <c r="HS17" s="850">
        <v>647</v>
      </c>
      <c r="HT17" s="843">
        <v>27.9</v>
      </c>
      <c r="HU17" s="844">
        <v>72.099999999999994</v>
      </c>
      <c r="HV17" s="850">
        <v>687</v>
      </c>
      <c r="HW17" s="843">
        <v>24.8</v>
      </c>
      <c r="HX17" s="844">
        <v>75.2</v>
      </c>
      <c r="HY17" s="850">
        <v>266</v>
      </c>
      <c r="HZ17" s="843">
        <v>12.5</v>
      </c>
      <c r="IA17" s="844">
        <v>87.5</v>
      </c>
      <c r="IB17" s="850">
        <v>273</v>
      </c>
      <c r="IC17" s="843">
        <v>25</v>
      </c>
      <c r="ID17" s="844">
        <v>75</v>
      </c>
      <c r="IE17" s="850">
        <v>24</v>
      </c>
      <c r="IF17" s="843">
        <v>46.3</v>
      </c>
      <c r="IG17" s="844">
        <v>37.6</v>
      </c>
      <c r="IH17" s="844">
        <v>16.100000000000001</v>
      </c>
      <c r="II17" s="850">
        <v>2318</v>
      </c>
      <c r="IJ17" s="843">
        <v>7.7</v>
      </c>
      <c r="IK17" s="844">
        <v>5.5</v>
      </c>
      <c r="IL17" s="844">
        <v>10.7</v>
      </c>
      <c r="IM17" s="844">
        <v>49.7</v>
      </c>
      <c r="IN17" s="844">
        <v>26.5</v>
      </c>
      <c r="IO17" s="850">
        <v>2318</v>
      </c>
      <c r="IP17" s="843">
        <v>24.2</v>
      </c>
      <c r="IQ17" s="844">
        <v>41.5</v>
      </c>
      <c r="IR17" s="844">
        <v>8.3000000000000007</v>
      </c>
      <c r="IS17" s="844">
        <v>26</v>
      </c>
      <c r="IT17" s="850">
        <v>2318</v>
      </c>
      <c r="IU17" s="843">
        <v>8.4</v>
      </c>
      <c r="IV17" s="844">
        <v>5.0999999999999996</v>
      </c>
      <c r="IW17" s="844">
        <v>62.6</v>
      </c>
      <c r="IX17" s="844">
        <v>4.3</v>
      </c>
      <c r="IY17" s="844">
        <v>19.600000000000001</v>
      </c>
      <c r="IZ17" s="850">
        <v>2318</v>
      </c>
      <c r="JA17" s="843">
        <v>8.5</v>
      </c>
      <c r="JB17" s="844">
        <v>4.4000000000000004</v>
      </c>
      <c r="JC17" s="844">
        <v>67.900000000000006</v>
      </c>
      <c r="JD17" s="844">
        <v>3.8</v>
      </c>
      <c r="JE17" s="844">
        <v>15.4</v>
      </c>
      <c r="JF17" s="850">
        <v>2318</v>
      </c>
      <c r="JG17" s="843">
        <v>2.4</v>
      </c>
      <c r="JH17" s="844">
        <v>4.0999999999999996</v>
      </c>
      <c r="JI17" s="844">
        <v>77.400000000000006</v>
      </c>
      <c r="JJ17" s="844">
        <v>1.9</v>
      </c>
      <c r="JK17" s="844">
        <v>14.3</v>
      </c>
      <c r="JL17" s="850">
        <v>2318</v>
      </c>
      <c r="JM17" s="843">
        <v>1.6</v>
      </c>
      <c r="JN17" s="844">
        <v>13.2</v>
      </c>
      <c r="JO17" s="844">
        <v>42.2</v>
      </c>
      <c r="JP17" s="844">
        <v>26.2</v>
      </c>
      <c r="JQ17" s="844">
        <v>12.6</v>
      </c>
      <c r="JR17" s="844">
        <v>4.2</v>
      </c>
      <c r="JS17" s="850">
        <v>2318</v>
      </c>
      <c r="JT17" s="843">
        <v>69.5</v>
      </c>
      <c r="JU17" s="844">
        <v>9.1999999999999993</v>
      </c>
      <c r="JV17" s="844">
        <v>21.3</v>
      </c>
      <c r="JW17" s="850">
        <v>2318</v>
      </c>
      <c r="JX17" s="843">
        <v>49.6</v>
      </c>
      <c r="JY17" s="844">
        <v>16.7</v>
      </c>
      <c r="JZ17" s="844">
        <v>10.6</v>
      </c>
      <c r="KA17" s="844">
        <v>9</v>
      </c>
      <c r="KB17" s="844">
        <v>14.1</v>
      </c>
      <c r="KC17" s="850">
        <v>2318</v>
      </c>
      <c r="KD17" s="843">
        <v>4.7</v>
      </c>
      <c r="KE17" s="844">
        <v>10.1</v>
      </c>
      <c r="KF17" s="844">
        <v>52.9</v>
      </c>
      <c r="KG17" s="844">
        <v>32.200000000000003</v>
      </c>
      <c r="KH17" s="850">
        <v>2318</v>
      </c>
      <c r="KI17" s="843">
        <v>62.2</v>
      </c>
      <c r="KJ17" s="844">
        <v>9.5</v>
      </c>
      <c r="KK17" s="844">
        <v>28.3</v>
      </c>
      <c r="KL17" s="850">
        <v>2318</v>
      </c>
      <c r="KM17" s="843">
        <v>64</v>
      </c>
      <c r="KN17" s="844">
        <v>8.1</v>
      </c>
      <c r="KO17" s="844">
        <v>27.9</v>
      </c>
      <c r="KP17" s="850">
        <v>2318</v>
      </c>
      <c r="KQ17" s="843">
        <v>70.400000000000006</v>
      </c>
      <c r="KR17" s="844">
        <v>5.4</v>
      </c>
      <c r="KS17" s="844">
        <v>24.2</v>
      </c>
      <c r="KT17" s="850">
        <v>2318</v>
      </c>
      <c r="KU17" s="843">
        <v>6.3</v>
      </c>
      <c r="KV17" s="844">
        <v>49.1</v>
      </c>
      <c r="KW17" s="844">
        <v>44.7</v>
      </c>
      <c r="KX17" s="850">
        <v>2318</v>
      </c>
      <c r="KY17" s="843">
        <v>21.2</v>
      </c>
      <c r="KZ17" s="844">
        <v>28.9</v>
      </c>
      <c r="LA17" s="844">
        <v>5.9</v>
      </c>
      <c r="LB17" s="844">
        <v>6.3</v>
      </c>
      <c r="LC17" s="844">
        <v>37.6</v>
      </c>
      <c r="LD17" s="850">
        <v>2318</v>
      </c>
      <c r="LE17" s="843">
        <v>5.2</v>
      </c>
      <c r="LF17" s="844">
        <v>8.1999999999999993</v>
      </c>
      <c r="LG17" s="844">
        <v>44.5</v>
      </c>
      <c r="LH17" s="844">
        <v>2.6</v>
      </c>
      <c r="LI17" s="844">
        <v>39.6</v>
      </c>
      <c r="LJ17" s="850">
        <v>2318</v>
      </c>
      <c r="LK17" s="843">
        <v>37.1</v>
      </c>
      <c r="LL17" s="844">
        <v>26.1</v>
      </c>
      <c r="LM17" s="844">
        <v>36.700000000000003</v>
      </c>
      <c r="LN17" s="850">
        <v>2318</v>
      </c>
      <c r="LO17" s="843">
        <v>6.3</v>
      </c>
      <c r="LP17" s="844">
        <v>51.5</v>
      </c>
      <c r="LQ17" s="844">
        <v>3.9</v>
      </c>
      <c r="LR17" s="844">
        <v>6.4</v>
      </c>
      <c r="LS17" s="844">
        <v>31.9</v>
      </c>
      <c r="LT17" s="850">
        <v>2318</v>
      </c>
      <c r="LU17" s="843">
        <v>16</v>
      </c>
      <c r="LV17" s="844">
        <v>44.4</v>
      </c>
      <c r="LW17" s="844">
        <v>11.3</v>
      </c>
      <c r="LX17" s="844">
        <v>28.3</v>
      </c>
      <c r="LY17" s="850">
        <v>2318</v>
      </c>
      <c r="LZ17" s="843">
        <v>48.6</v>
      </c>
      <c r="MA17" s="844">
        <v>28.4</v>
      </c>
      <c r="MB17" s="844">
        <v>32</v>
      </c>
      <c r="MC17" s="844">
        <v>16</v>
      </c>
      <c r="MD17" s="844">
        <v>25.8</v>
      </c>
      <c r="ME17" s="844">
        <v>35.1</v>
      </c>
      <c r="MF17" s="850">
        <v>2318</v>
      </c>
      <c r="MG17" s="843">
        <v>6.8</v>
      </c>
      <c r="MH17" s="844">
        <v>58.7</v>
      </c>
      <c r="MI17" s="844">
        <v>3.7</v>
      </c>
      <c r="MJ17" s="844">
        <v>6.3</v>
      </c>
      <c r="MK17" s="844">
        <v>24.5</v>
      </c>
      <c r="ML17" s="850">
        <v>2318</v>
      </c>
      <c r="MM17" s="843">
        <v>12.3</v>
      </c>
      <c r="MN17" s="844">
        <v>10.8</v>
      </c>
      <c r="MO17" s="844">
        <v>76.8</v>
      </c>
      <c r="MP17" s="850">
        <v>2318</v>
      </c>
      <c r="MQ17" s="843">
        <v>4.7</v>
      </c>
      <c r="MR17" s="844">
        <v>4.7</v>
      </c>
      <c r="MS17" s="844">
        <v>5.7</v>
      </c>
      <c r="MT17" s="844">
        <v>45.7</v>
      </c>
      <c r="MU17" s="844">
        <v>39.299999999999997</v>
      </c>
      <c r="MV17" s="850">
        <v>2318</v>
      </c>
      <c r="MW17" s="843">
        <v>2.4</v>
      </c>
      <c r="MX17" s="844">
        <v>42.7</v>
      </c>
      <c r="MY17" s="844">
        <v>17.600000000000001</v>
      </c>
      <c r="MZ17" s="844">
        <v>2.9</v>
      </c>
      <c r="NA17" s="844">
        <v>34.4</v>
      </c>
      <c r="NB17" s="850">
        <v>2318</v>
      </c>
      <c r="NC17" s="843">
        <v>17.399999999999999</v>
      </c>
      <c r="ND17" s="844">
        <v>9.4</v>
      </c>
      <c r="NE17" s="844">
        <v>73.2</v>
      </c>
      <c r="NF17" s="850">
        <v>2318</v>
      </c>
      <c r="NG17" s="843">
        <v>13.6</v>
      </c>
      <c r="NH17" s="844">
        <v>38</v>
      </c>
      <c r="NI17" s="844">
        <v>9.3000000000000007</v>
      </c>
      <c r="NJ17" s="844">
        <v>3.8</v>
      </c>
      <c r="NK17" s="844">
        <v>35.299999999999997</v>
      </c>
      <c r="NL17" s="850">
        <v>2318</v>
      </c>
      <c r="NM17" s="843">
        <v>5.9</v>
      </c>
      <c r="NN17" s="844">
        <v>21.5</v>
      </c>
      <c r="NO17" s="844">
        <v>5.6</v>
      </c>
      <c r="NP17" s="844">
        <v>1.9</v>
      </c>
      <c r="NQ17" s="844">
        <v>65.099999999999994</v>
      </c>
      <c r="NR17" s="850">
        <v>2318</v>
      </c>
      <c r="NS17" s="843">
        <v>3</v>
      </c>
      <c r="NT17" s="844">
        <v>13.1</v>
      </c>
      <c r="NU17" s="844">
        <v>5.9</v>
      </c>
      <c r="NV17" s="844">
        <v>1.7</v>
      </c>
      <c r="NW17" s="844">
        <v>76.400000000000006</v>
      </c>
      <c r="NX17" s="850">
        <v>2318</v>
      </c>
      <c r="NY17" s="843">
        <v>2.8</v>
      </c>
      <c r="NZ17" s="844">
        <v>11.3</v>
      </c>
      <c r="OA17" s="844">
        <v>5.0999999999999996</v>
      </c>
      <c r="OB17" s="844">
        <v>1.7</v>
      </c>
      <c r="OC17" s="844">
        <v>79.099999999999994</v>
      </c>
      <c r="OD17" s="850">
        <v>2318</v>
      </c>
      <c r="OE17" s="843">
        <v>11.8</v>
      </c>
      <c r="OF17" s="844">
        <v>10.8</v>
      </c>
      <c r="OG17" s="844">
        <v>4.7</v>
      </c>
      <c r="OH17" s="844">
        <v>3.8</v>
      </c>
      <c r="OI17" s="844">
        <v>13.8</v>
      </c>
      <c r="OJ17" s="844">
        <v>35.200000000000003</v>
      </c>
      <c r="OK17" s="844">
        <v>11.1</v>
      </c>
      <c r="OL17" s="844">
        <v>1.3</v>
      </c>
      <c r="OM17" s="844">
        <v>1.1000000000000001</v>
      </c>
      <c r="ON17" s="844">
        <v>5.8</v>
      </c>
      <c r="OO17" s="844">
        <v>42.3</v>
      </c>
      <c r="OP17" s="850">
        <v>2318</v>
      </c>
      <c r="OQ17" s="843">
        <v>3</v>
      </c>
      <c r="OR17" s="844">
        <v>4.9000000000000004</v>
      </c>
      <c r="OS17" s="844">
        <v>4.0999999999999996</v>
      </c>
      <c r="OT17" s="844">
        <v>56</v>
      </c>
      <c r="OU17" s="844">
        <v>32</v>
      </c>
      <c r="OV17" s="850">
        <v>2318</v>
      </c>
      <c r="OW17" s="843">
        <v>1.6</v>
      </c>
      <c r="OX17" s="844">
        <v>4.7</v>
      </c>
      <c r="OY17" s="844">
        <v>4</v>
      </c>
      <c r="OZ17" s="844">
        <v>60.7</v>
      </c>
      <c r="PA17" s="844">
        <v>29</v>
      </c>
      <c r="PB17" s="850">
        <v>2318</v>
      </c>
      <c r="PC17" s="843">
        <v>14.4</v>
      </c>
      <c r="PD17" s="844">
        <v>5.9</v>
      </c>
      <c r="PE17" s="844">
        <v>73</v>
      </c>
      <c r="PF17" s="844">
        <v>6.7</v>
      </c>
      <c r="PG17" s="850">
        <v>2318</v>
      </c>
      <c r="PH17" s="843">
        <v>1.8</v>
      </c>
      <c r="PI17" s="844">
        <v>8.9</v>
      </c>
      <c r="PJ17" s="844">
        <v>69.099999999999994</v>
      </c>
      <c r="PK17" s="844">
        <v>20.100000000000001</v>
      </c>
      <c r="PL17" s="850">
        <v>2318</v>
      </c>
      <c r="PM17" s="843">
        <v>17.5</v>
      </c>
      <c r="PN17" s="844">
        <v>60</v>
      </c>
      <c r="PO17" s="844">
        <v>22.5</v>
      </c>
      <c r="PP17" s="850">
        <v>2318</v>
      </c>
      <c r="PQ17" s="843">
        <v>62.3</v>
      </c>
      <c r="PR17" s="844">
        <v>13.4</v>
      </c>
      <c r="PS17" s="844">
        <v>24.2</v>
      </c>
      <c r="PT17" s="850">
        <v>2318</v>
      </c>
    </row>
    <row r="18" spans="1:436" ht="30" customHeight="1">
      <c r="A18" s="1533"/>
      <c r="B18" s="737" t="s">
        <v>1514</v>
      </c>
      <c r="C18" s="107">
        <f t="shared" ref="C18:C21" si="1">+C17+1</f>
        <v>3</v>
      </c>
      <c r="D18" s="843">
        <v>67.099999999999994</v>
      </c>
      <c r="E18" s="844">
        <v>8</v>
      </c>
      <c r="F18" s="844">
        <v>12.5</v>
      </c>
      <c r="G18" s="844">
        <v>5.3</v>
      </c>
      <c r="H18" s="844">
        <v>0.2</v>
      </c>
      <c r="I18" s="844">
        <v>0</v>
      </c>
      <c r="J18" s="844">
        <v>5.7</v>
      </c>
      <c r="K18" s="844">
        <v>1.2</v>
      </c>
      <c r="L18" s="850">
        <v>2141</v>
      </c>
      <c r="M18" s="843">
        <v>34.799999999999997</v>
      </c>
      <c r="N18" s="844">
        <v>60.3</v>
      </c>
      <c r="O18" s="844">
        <v>4.9000000000000004</v>
      </c>
      <c r="P18" s="850">
        <v>2141</v>
      </c>
      <c r="Q18" s="843">
        <v>6.8</v>
      </c>
      <c r="R18" s="844">
        <v>87.8</v>
      </c>
      <c r="S18" s="844">
        <v>5.4</v>
      </c>
      <c r="T18" s="850">
        <v>2141</v>
      </c>
      <c r="U18" s="843">
        <v>16.600000000000001</v>
      </c>
      <c r="V18" s="844">
        <v>78.2</v>
      </c>
      <c r="W18" s="844">
        <v>5.2</v>
      </c>
      <c r="X18" s="850">
        <v>2141</v>
      </c>
      <c r="Y18" s="843">
        <v>2.4</v>
      </c>
      <c r="Z18" s="844">
        <v>27</v>
      </c>
      <c r="AA18" s="844">
        <v>13.5</v>
      </c>
      <c r="AB18" s="844">
        <v>4</v>
      </c>
      <c r="AC18" s="844">
        <v>45.3</v>
      </c>
      <c r="AD18" s="844">
        <v>7.6</v>
      </c>
      <c r="AE18" s="844">
        <v>0.2</v>
      </c>
      <c r="AF18" s="850">
        <v>2141</v>
      </c>
      <c r="AG18" s="843">
        <v>8.5</v>
      </c>
      <c r="AH18" s="844">
        <v>91.5</v>
      </c>
      <c r="AI18" s="850">
        <v>2141</v>
      </c>
      <c r="AJ18" s="843">
        <v>37.799999999999997</v>
      </c>
      <c r="AK18" s="844">
        <v>20.5</v>
      </c>
      <c r="AL18" s="844">
        <v>7.9</v>
      </c>
      <c r="AM18" s="844">
        <v>15.4</v>
      </c>
      <c r="AN18" s="844">
        <v>18.100000000000001</v>
      </c>
      <c r="AO18" s="844">
        <v>0.3</v>
      </c>
      <c r="AP18" s="850">
        <v>2141</v>
      </c>
      <c r="AQ18" s="843">
        <v>1.5</v>
      </c>
      <c r="AR18" s="844">
        <v>10.6</v>
      </c>
      <c r="AS18" s="844">
        <v>24.6</v>
      </c>
      <c r="AT18" s="844">
        <v>24.6</v>
      </c>
      <c r="AU18" s="844">
        <v>14.8</v>
      </c>
      <c r="AV18" s="844">
        <v>8.1999999999999993</v>
      </c>
      <c r="AW18" s="844">
        <v>2</v>
      </c>
      <c r="AX18" s="844">
        <v>13.7</v>
      </c>
      <c r="AY18" s="850">
        <v>2141</v>
      </c>
      <c r="AZ18" s="843">
        <v>14.2</v>
      </c>
      <c r="BA18" s="844">
        <v>17.2</v>
      </c>
      <c r="BB18" s="844">
        <v>12.8</v>
      </c>
      <c r="BC18" s="844">
        <v>7.3</v>
      </c>
      <c r="BD18" s="844">
        <v>4.8</v>
      </c>
      <c r="BE18" s="844">
        <v>7.2</v>
      </c>
      <c r="BF18" s="844">
        <v>9.9</v>
      </c>
      <c r="BG18" s="844">
        <v>26.5</v>
      </c>
      <c r="BH18" s="850">
        <v>2141</v>
      </c>
      <c r="BI18" s="843">
        <v>29.6</v>
      </c>
      <c r="BJ18" s="844">
        <v>40.700000000000003</v>
      </c>
      <c r="BK18" s="844">
        <v>23.4</v>
      </c>
      <c r="BL18" s="844">
        <v>4.4000000000000004</v>
      </c>
      <c r="BM18" s="844">
        <v>1.9</v>
      </c>
      <c r="BN18" s="850">
        <v>2141</v>
      </c>
      <c r="BO18" s="843">
        <v>57.2</v>
      </c>
      <c r="BP18" s="844">
        <v>24.8</v>
      </c>
      <c r="BQ18" s="844">
        <v>13.5</v>
      </c>
      <c r="BR18" s="844">
        <v>3.1</v>
      </c>
      <c r="BS18" s="844">
        <v>1.5</v>
      </c>
      <c r="BT18" s="850">
        <v>2141</v>
      </c>
      <c r="BU18" s="843">
        <v>2.5</v>
      </c>
      <c r="BV18" s="844">
        <v>10.8</v>
      </c>
      <c r="BW18" s="844">
        <v>42.1</v>
      </c>
      <c r="BX18" s="844">
        <v>25.6</v>
      </c>
      <c r="BY18" s="844">
        <v>18.899999999999999</v>
      </c>
      <c r="BZ18" s="850">
        <v>2141</v>
      </c>
      <c r="CA18" s="843">
        <v>12.4</v>
      </c>
      <c r="CB18" s="844">
        <v>31.7</v>
      </c>
      <c r="CC18" s="844">
        <v>38.299999999999997</v>
      </c>
      <c r="CD18" s="844">
        <v>12</v>
      </c>
      <c r="CE18" s="844">
        <v>5.7</v>
      </c>
      <c r="CF18" s="850">
        <v>2141</v>
      </c>
      <c r="CG18" s="843">
        <v>5.7</v>
      </c>
      <c r="CH18" s="844">
        <v>19.8</v>
      </c>
      <c r="CI18" s="844">
        <v>42.9</v>
      </c>
      <c r="CJ18" s="844">
        <v>20.8</v>
      </c>
      <c r="CK18" s="844">
        <v>10.8</v>
      </c>
      <c r="CL18" s="850">
        <v>2141</v>
      </c>
      <c r="CM18" s="843">
        <v>3.5</v>
      </c>
      <c r="CN18" s="844">
        <v>15.6</v>
      </c>
      <c r="CO18" s="844">
        <v>34.5</v>
      </c>
      <c r="CP18" s="844">
        <v>25.8</v>
      </c>
      <c r="CQ18" s="844">
        <v>20.6</v>
      </c>
      <c r="CR18" s="850">
        <v>2141</v>
      </c>
      <c r="CS18" s="843">
        <v>16.8</v>
      </c>
      <c r="CT18" s="844">
        <v>34.299999999999997</v>
      </c>
      <c r="CU18" s="844">
        <v>34.9</v>
      </c>
      <c r="CV18" s="844">
        <v>9.9</v>
      </c>
      <c r="CW18" s="844">
        <v>4.0999999999999996</v>
      </c>
      <c r="CX18" s="850">
        <v>2141</v>
      </c>
      <c r="CY18" s="843">
        <v>6.2</v>
      </c>
      <c r="CZ18" s="844">
        <v>10</v>
      </c>
      <c r="DA18" s="844">
        <v>18.600000000000001</v>
      </c>
      <c r="DB18" s="844">
        <v>17.600000000000001</v>
      </c>
      <c r="DC18" s="844">
        <v>47.6</v>
      </c>
      <c r="DD18" s="850">
        <v>2141</v>
      </c>
      <c r="DE18" s="843">
        <v>7.8</v>
      </c>
      <c r="DF18" s="844">
        <v>23.4</v>
      </c>
      <c r="DG18" s="844">
        <v>35.5</v>
      </c>
      <c r="DH18" s="844">
        <v>18.100000000000001</v>
      </c>
      <c r="DI18" s="844">
        <v>15.1</v>
      </c>
      <c r="DJ18" s="850">
        <v>2141</v>
      </c>
      <c r="DK18" s="843">
        <v>29.7</v>
      </c>
      <c r="DL18" s="844">
        <v>16</v>
      </c>
      <c r="DM18" s="844">
        <v>21.3</v>
      </c>
      <c r="DN18" s="844">
        <v>13.6</v>
      </c>
      <c r="DO18" s="844">
        <v>19.399999999999999</v>
      </c>
      <c r="DP18" s="850">
        <v>2141</v>
      </c>
      <c r="DQ18" s="843">
        <v>4.3</v>
      </c>
      <c r="DR18" s="844">
        <v>11.9</v>
      </c>
      <c r="DS18" s="844">
        <v>40.5</v>
      </c>
      <c r="DT18" s="844">
        <v>19.2</v>
      </c>
      <c r="DU18" s="844">
        <v>24.1</v>
      </c>
      <c r="DV18" s="850">
        <v>2141</v>
      </c>
      <c r="DW18" s="843">
        <v>87.3</v>
      </c>
      <c r="DX18" s="844">
        <v>12.7</v>
      </c>
      <c r="DY18" s="850">
        <v>2141</v>
      </c>
      <c r="DZ18" s="843">
        <v>69.3</v>
      </c>
      <c r="EA18" s="844">
        <v>30.7</v>
      </c>
      <c r="EB18" s="850">
        <v>2141</v>
      </c>
      <c r="EC18" s="843">
        <v>10.5</v>
      </c>
      <c r="ED18" s="844">
        <v>15.2</v>
      </c>
      <c r="EE18" s="844">
        <v>7.8</v>
      </c>
      <c r="EF18" s="844">
        <v>51.8</v>
      </c>
      <c r="EG18" s="844">
        <v>14.7</v>
      </c>
      <c r="EH18" s="850">
        <v>2141</v>
      </c>
      <c r="EI18" s="843">
        <v>14.7</v>
      </c>
      <c r="EJ18" s="844">
        <v>10.6</v>
      </c>
      <c r="EK18" s="844">
        <v>47.3</v>
      </c>
      <c r="EL18" s="844">
        <v>9.5</v>
      </c>
      <c r="EM18" s="844">
        <v>18</v>
      </c>
      <c r="EN18" s="850">
        <v>2141</v>
      </c>
      <c r="EO18" s="843">
        <v>28.4</v>
      </c>
      <c r="EP18" s="844">
        <v>71.599999999999994</v>
      </c>
      <c r="EQ18" s="850">
        <v>2141</v>
      </c>
      <c r="ER18" s="843">
        <v>64.8</v>
      </c>
      <c r="ES18" s="844">
        <v>38.9</v>
      </c>
      <c r="ET18" s="844">
        <v>12.8</v>
      </c>
      <c r="EU18" s="844">
        <v>43.3</v>
      </c>
      <c r="EV18" s="844">
        <v>34.6</v>
      </c>
      <c r="EW18" s="844">
        <v>30.8</v>
      </c>
      <c r="EX18" s="844">
        <v>4.7</v>
      </c>
      <c r="EY18" s="844">
        <v>16.3</v>
      </c>
      <c r="EZ18" s="844">
        <v>0.9</v>
      </c>
      <c r="FA18" s="844">
        <v>13.9</v>
      </c>
      <c r="FB18" s="850">
        <v>2141</v>
      </c>
      <c r="FC18" s="843">
        <v>40.6</v>
      </c>
      <c r="FD18" s="844">
        <v>59.4</v>
      </c>
      <c r="FE18" s="850">
        <v>1387</v>
      </c>
      <c r="FF18" s="843">
        <v>62.1</v>
      </c>
      <c r="FG18" s="844">
        <v>37.9</v>
      </c>
      <c r="FH18" s="850">
        <v>833</v>
      </c>
      <c r="FI18" s="843">
        <v>58.8</v>
      </c>
      <c r="FJ18" s="844">
        <v>41.2</v>
      </c>
      <c r="FK18" s="850">
        <v>274</v>
      </c>
      <c r="FL18" s="843">
        <v>29.3</v>
      </c>
      <c r="FM18" s="844">
        <v>70.7</v>
      </c>
      <c r="FN18" s="850">
        <v>928</v>
      </c>
      <c r="FO18" s="843">
        <v>29.1</v>
      </c>
      <c r="FP18" s="844">
        <v>70.900000000000006</v>
      </c>
      <c r="FQ18" s="850">
        <v>741</v>
      </c>
      <c r="FR18" s="843">
        <v>77.5</v>
      </c>
      <c r="FS18" s="844">
        <v>22.5</v>
      </c>
      <c r="FT18" s="850">
        <v>659</v>
      </c>
      <c r="FU18" s="843">
        <v>29</v>
      </c>
      <c r="FV18" s="844">
        <v>71</v>
      </c>
      <c r="FW18" s="850">
        <v>100</v>
      </c>
      <c r="FX18" s="843">
        <v>42.2</v>
      </c>
      <c r="FY18" s="844">
        <v>57.8</v>
      </c>
      <c r="FZ18" s="850">
        <v>348</v>
      </c>
      <c r="GA18" s="843">
        <v>65</v>
      </c>
      <c r="GB18" s="844">
        <v>35</v>
      </c>
      <c r="GC18" s="850">
        <v>20</v>
      </c>
      <c r="GD18" s="843">
        <v>27.2</v>
      </c>
      <c r="GE18" s="844">
        <v>72.8</v>
      </c>
      <c r="GF18" s="850">
        <v>1387</v>
      </c>
      <c r="GG18" s="843">
        <v>55.7</v>
      </c>
      <c r="GH18" s="844">
        <v>44.3</v>
      </c>
      <c r="GI18" s="850">
        <v>833</v>
      </c>
      <c r="GJ18" s="843">
        <v>42</v>
      </c>
      <c r="GK18" s="844">
        <v>58</v>
      </c>
      <c r="GL18" s="850">
        <v>274</v>
      </c>
      <c r="GM18" s="843">
        <v>19.3</v>
      </c>
      <c r="GN18" s="844">
        <v>80.7</v>
      </c>
      <c r="GO18" s="850">
        <v>928</v>
      </c>
      <c r="GP18" s="843">
        <v>19.600000000000001</v>
      </c>
      <c r="GQ18" s="844">
        <v>80.400000000000006</v>
      </c>
      <c r="GR18" s="850">
        <v>741</v>
      </c>
      <c r="GS18" s="843">
        <v>36.9</v>
      </c>
      <c r="GT18" s="844">
        <v>63.1</v>
      </c>
      <c r="GU18" s="850">
        <v>659</v>
      </c>
      <c r="GV18" s="843">
        <v>15</v>
      </c>
      <c r="GW18" s="844">
        <v>85</v>
      </c>
      <c r="GX18" s="850">
        <v>100</v>
      </c>
      <c r="GY18" s="843">
        <v>16.399999999999999</v>
      </c>
      <c r="GZ18" s="844">
        <v>83.6</v>
      </c>
      <c r="HA18" s="850">
        <v>348</v>
      </c>
      <c r="HB18" s="843">
        <v>70</v>
      </c>
      <c r="HC18" s="844">
        <v>30</v>
      </c>
      <c r="HD18" s="850">
        <v>20</v>
      </c>
      <c r="HE18" s="843">
        <v>14.6</v>
      </c>
      <c r="HF18" s="844">
        <v>85.4</v>
      </c>
      <c r="HG18" s="850">
        <v>1387</v>
      </c>
      <c r="HH18" s="843">
        <v>38.9</v>
      </c>
      <c r="HI18" s="844">
        <v>61.1</v>
      </c>
      <c r="HJ18" s="850">
        <v>833</v>
      </c>
      <c r="HK18" s="843">
        <v>18.2</v>
      </c>
      <c r="HL18" s="844">
        <v>81.8</v>
      </c>
      <c r="HM18" s="850">
        <v>274</v>
      </c>
      <c r="HN18" s="843">
        <v>13.8</v>
      </c>
      <c r="HO18" s="844">
        <v>86.2</v>
      </c>
      <c r="HP18" s="850">
        <v>928</v>
      </c>
      <c r="HQ18" s="843">
        <v>13.4</v>
      </c>
      <c r="HR18" s="844">
        <v>86.6</v>
      </c>
      <c r="HS18" s="850">
        <v>741</v>
      </c>
      <c r="HT18" s="843">
        <v>26.7</v>
      </c>
      <c r="HU18" s="844">
        <v>73.3</v>
      </c>
      <c r="HV18" s="850">
        <v>659</v>
      </c>
      <c r="HW18" s="843">
        <v>22</v>
      </c>
      <c r="HX18" s="844">
        <v>78</v>
      </c>
      <c r="HY18" s="850">
        <v>100</v>
      </c>
      <c r="HZ18" s="843">
        <v>9.5</v>
      </c>
      <c r="IA18" s="844">
        <v>90.5</v>
      </c>
      <c r="IB18" s="850">
        <v>348</v>
      </c>
      <c r="IC18" s="843">
        <v>20</v>
      </c>
      <c r="ID18" s="844">
        <v>80</v>
      </c>
      <c r="IE18" s="850">
        <v>20</v>
      </c>
      <c r="IF18" s="843">
        <v>48.1</v>
      </c>
      <c r="IG18" s="844">
        <v>36.200000000000003</v>
      </c>
      <c r="IH18" s="844">
        <v>15.7</v>
      </c>
      <c r="II18" s="850">
        <v>2141</v>
      </c>
      <c r="IJ18" s="843">
        <v>6.9</v>
      </c>
      <c r="IK18" s="844">
        <v>3.8</v>
      </c>
      <c r="IL18" s="844">
        <v>11.4</v>
      </c>
      <c r="IM18" s="844">
        <v>49.8</v>
      </c>
      <c r="IN18" s="844">
        <v>28.1</v>
      </c>
      <c r="IO18" s="850">
        <v>2141</v>
      </c>
      <c r="IP18" s="843">
        <v>24.1</v>
      </c>
      <c r="IQ18" s="844">
        <v>43.3</v>
      </c>
      <c r="IR18" s="844">
        <v>8</v>
      </c>
      <c r="IS18" s="844">
        <v>24.6</v>
      </c>
      <c r="IT18" s="850">
        <v>2141</v>
      </c>
      <c r="IU18" s="843">
        <v>9.9</v>
      </c>
      <c r="IV18" s="844">
        <v>5</v>
      </c>
      <c r="IW18" s="844">
        <v>61.2</v>
      </c>
      <c r="IX18" s="844">
        <v>4.5999999999999996</v>
      </c>
      <c r="IY18" s="844">
        <v>19.3</v>
      </c>
      <c r="IZ18" s="850">
        <v>2141</v>
      </c>
      <c r="JA18" s="843">
        <v>9.3000000000000007</v>
      </c>
      <c r="JB18" s="844">
        <v>4.4000000000000004</v>
      </c>
      <c r="JC18" s="844">
        <v>68.2</v>
      </c>
      <c r="JD18" s="844">
        <v>4</v>
      </c>
      <c r="JE18" s="844">
        <v>14.1</v>
      </c>
      <c r="JF18" s="850">
        <v>2141</v>
      </c>
      <c r="JG18" s="843">
        <v>2.8</v>
      </c>
      <c r="JH18" s="844">
        <v>4.3</v>
      </c>
      <c r="JI18" s="844">
        <v>78.5</v>
      </c>
      <c r="JJ18" s="844">
        <v>1.5</v>
      </c>
      <c r="JK18" s="844">
        <v>12.9</v>
      </c>
      <c r="JL18" s="850">
        <v>2141</v>
      </c>
      <c r="JM18" s="843">
        <v>1.7</v>
      </c>
      <c r="JN18" s="844">
        <v>12.8</v>
      </c>
      <c r="JO18" s="844">
        <v>44.1</v>
      </c>
      <c r="JP18" s="844">
        <v>26.7</v>
      </c>
      <c r="JQ18" s="844">
        <v>11.9</v>
      </c>
      <c r="JR18" s="844">
        <v>2.8</v>
      </c>
      <c r="JS18" s="850">
        <v>2141</v>
      </c>
      <c r="JT18" s="843">
        <v>69.2</v>
      </c>
      <c r="JU18" s="844">
        <v>9.8000000000000007</v>
      </c>
      <c r="JV18" s="844">
        <v>21.1</v>
      </c>
      <c r="JW18" s="850">
        <v>2141</v>
      </c>
      <c r="JX18" s="843">
        <v>51.1</v>
      </c>
      <c r="JY18" s="844">
        <v>13.5</v>
      </c>
      <c r="JZ18" s="844">
        <v>11.3</v>
      </c>
      <c r="KA18" s="844">
        <v>10.1</v>
      </c>
      <c r="KB18" s="844">
        <v>14.1</v>
      </c>
      <c r="KC18" s="850">
        <v>2141</v>
      </c>
      <c r="KD18" s="843">
        <v>3.2</v>
      </c>
      <c r="KE18" s="844">
        <v>8</v>
      </c>
      <c r="KF18" s="844">
        <v>60.2</v>
      </c>
      <c r="KG18" s="844">
        <v>28.6</v>
      </c>
      <c r="KH18" s="850">
        <v>2141</v>
      </c>
      <c r="KI18" s="843">
        <v>63.5</v>
      </c>
      <c r="KJ18" s="844">
        <v>8.9</v>
      </c>
      <c r="KK18" s="844">
        <v>27.6</v>
      </c>
      <c r="KL18" s="850">
        <v>2141</v>
      </c>
      <c r="KM18" s="843">
        <v>67.8</v>
      </c>
      <c r="KN18" s="844">
        <v>7.1</v>
      </c>
      <c r="KO18" s="844">
        <v>25.1</v>
      </c>
      <c r="KP18" s="850">
        <v>2141</v>
      </c>
      <c r="KQ18" s="843">
        <v>74.5</v>
      </c>
      <c r="KR18" s="844">
        <v>3.8</v>
      </c>
      <c r="KS18" s="844">
        <v>21.8</v>
      </c>
      <c r="KT18" s="850">
        <v>2141</v>
      </c>
      <c r="KU18" s="843">
        <v>5.4</v>
      </c>
      <c r="KV18" s="844">
        <v>52.5</v>
      </c>
      <c r="KW18" s="844">
        <v>42.1</v>
      </c>
      <c r="KX18" s="850">
        <v>2141</v>
      </c>
      <c r="KY18" s="843">
        <v>22.8</v>
      </c>
      <c r="KZ18" s="844">
        <v>28.9</v>
      </c>
      <c r="LA18" s="844">
        <v>5</v>
      </c>
      <c r="LB18" s="844">
        <v>7.4</v>
      </c>
      <c r="LC18" s="844">
        <v>35.9</v>
      </c>
      <c r="LD18" s="850">
        <v>2141</v>
      </c>
      <c r="LE18" s="843">
        <v>5.4</v>
      </c>
      <c r="LF18" s="844">
        <v>6.9</v>
      </c>
      <c r="LG18" s="844">
        <v>48.7</v>
      </c>
      <c r="LH18" s="844">
        <v>2.8</v>
      </c>
      <c r="LI18" s="844">
        <v>36.200000000000003</v>
      </c>
      <c r="LJ18" s="850">
        <v>2141</v>
      </c>
      <c r="LK18" s="843">
        <v>41.9</v>
      </c>
      <c r="LL18" s="844">
        <v>33.200000000000003</v>
      </c>
      <c r="LM18" s="844">
        <v>24.9</v>
      </c>
      <c r="LN18" s="850">
        <v>2141</v>
      </c>
      <c r="LO18" s="843">
        <v>7</v>
      </c>
      <c r="LP18" s="844">
        <v>50.8</v>
      </c>
      <c r="LQ18" s="844">
        <v>3.6</v>
      </c>
      <c r="LR18" s="844">
        <v>6.2</v>
      </c>
      <c r="LS18" s="844">
        <v>32.5</v>
      </c>
      <c r="LT18" s="850">
        <v>2141</v>
      </c>
      <c r="LU18" s="843">
        <v>10.3</v>
      </c>
      <c r="LV18" s="844">
        <v>52.7</v>
      </c>
      <c r="LW18" s="844">
        <v>10.7</v>
      </c>
      <c r="LX18" s="844">
        <v>26.3</v>
      </c>
      <c r="LY18" s="850">
        <v>2141</v>
      </c>
      <c r="LZ18" s="843">
        <v>57.9</v>
      </c>
      <c r="MA18" s="844">
        <v>32.799999999999997</v>
      </c>
      <c r="MB18" s="844">
        <v>36.5</v>
      </c>
      <c r="MC18" s="844">
        <v>19.8</v>
      </c>
      <c r="MD18" s="844">
        <v>31.2</v>
      </c>
      <c r="ME18" s="844">
        <v>29.2</v>
      </c>
      <c r="MF18" s="850">
        <v>2141</v>
      </c>
      <c r="MG18" s="843">
        <v>4.2</v>
      </c>
      <c r="MH18" s="844">
        <v>62.9</v>
      </c>
      <c r="MI18" s="844">
        <v>3.3</v>
      </c>
      <c r="MJ18" s="844">
        <v>6.9</v>
      </c>
      <c r="MK18" s="844">
        <v>22.7</v>
      </c>
      <c r="ML18" s="850">
        <v>2141</v>
      </c>
      <c r="MM18" s="843">
        <v>15.7</v>
      </c>
      <c r="MN18" s="844">
        <v>14.2</v>
      </c>
      <c r="MO18" s="844">
        <v>70.099999999999994</v>
      </c>
      <c r="MP18" s="850">
        <v>2141</v>
      </c>
      <c r="MQ18" s="843">
        <v>4.3</v>
      </c>
      <c r="MR18" s="844">
        <v>4</v>
      </c>
      <c r="MS18" s="844">
        <v>5</v>
      </c>
      <c r="MT18" s="844">
        <v>52.8</v>
      </c>
      <c r="MU18" s="844">
        <v>33.9</v>
      </c>
      <c r="MV18" s="850">
        <v>2141</v>
      </c>
      <c r="MW18" s="843">
        <v>3.3</v>
      </c>
      <c r="MX18" s="844">
        <v>44.6</v>
      </c>
      <c r="MY18" s="844">
        <v>14.8</v>
      </c>
      <c r="MZ18" s="844">
        <v>3.1</v>
      </c>
      <c r="NA18" s="844">
        <v>34.299999999999997</v>
      </c>
      <c r="NB18" s="850">
        <v>2141</v>
      </c>
      <c r="NC18" s="843">
        <v>16.7</v>
      </c>
      <c r="ND18" s="844">
        <v>10.199999999999999</v>
      </c>
      <c r="NE18" s="844">
        <v>73.099999999999994</v>
      </c>
      <c r="NF18" s="850">
        <v>2141</v>
      </c>
      <c r="NG18" s="843">
        <v>12.4</v>
      </c>
      <c r="NH18" s="844">
        <v>40.5</v>
      </c>
      <c r="NI18" s="844">
        <v>8.6999999999999993</v>
      </c>
      <c r="NJ18" s="844">
        <v>3.9</v>
      </c>
      <c r="NK18" s="844">
        <v>34.5</v>
      </c>
      <c r="NL18" s="850">
        <v>2141</v>
      </c>
      <c r="NM18" s="843">
        <v>7</v>
      </c>
      <c r="NN18" s="844">
        <v>19.899999999999999</v>
      </c>
      <c r="NO18" s="844">
        <v>5.6</v>
      </c>
      <c r="NP18" s="844">
        <v>2.2999999999999998</v>
      </c>
      <c r="NQ18" s="844">
        <v>65.2</v>
      </c>
      <c r="NR18" s="850">
        <v>2141</v>
      </c>
      <c r="NS18" s="843">
        <v>4.4000000000000004</v>
      </c>
      <c r="NT18" s="844">
        <v>13.6</v>
      </c>
      <c r="NU18" s="844">
        <v>4.9000000000000004</v>
      </c>
      <c r="NV18" s="844">
        <v>2.1</v>
      </c>
      <c r="NW18" s="844">
        <v>75</v>
      </c>
      <c r="NX18" s="850">
        <v>2141</v>
      </c>
      <c r="NY18" s="843">
        <v>4.0999999999999996</v>
      </c>
      <c r="NZ18" s="844">
        <v>11.5</v>
      </c>
      <c r="OA18" s="844">
        <v>3.9</v>
      </c>
      <c r="OB18" s="844">
        <v>1.2</v>
      </c>
      <c r="OC18" s="844">
        <v>79.3</v>
      </c>
      <c r="OD18" s="850">
        <v>2141</v>
      </c>
      <c r="OE18" s="843">
        <v>12.7</v>
      </c>
      <c r="OF18" s="844">
        <v>10.8</v>
      </c>
      <c r="OG18" s="844">
        <v>4.9000000000000004</v>
      </c>
      <c r="OH18" s="844">
        <v>4.2</v>
      </c>
      <c r="OI18" s="844">
        <v>14.3</v>
      </c>
      <c r="OJ18" s="844">
        <v>33.6</v>
      </c>
      <c r="OK18" s="844">
        <v>8.3000000000000007</v>
      </c>
      <c r="OL18" s="844">
        <v>0.8</v>
      </c>
      <c r="OM18" s="844">
        <v>1.1000000000000001</v>
      </c>
      <c r="ON18" s="844">
        <v>5.5</v>
      </c>
      <c r="OO18" s="844">
        <v>44.1</v>
      </c>
      <c r="OP18" s="850">
        <v>2141</v>
      </c>
      <c r="OQ18" s="843">
        <v>2.8</v>
      </c>
      <c r="OR18" s="844">
        <v>4.2</v>
      </c>
      <c r="OS18" s="844">
        <v>3.6</v>
      </c>
      <c r="OT18" s="844">
        <v>58.3</v>
      </c>
      <c r="OU18" s="844">
        <v>31.2</v>
      </c>
      <c r="OV18" s="850">
        <v>2141</v>
      </c>
      <c r="OW18" s="843">
        <v>2</v>
      </c>
      <c r="OX18" s="844">
        <v>3.9</v>
      </c>
      <c r="OY18" s="844">
        <v>3.4</v>
      </c>
      <c r="OZ18" s="844">
        <v>60.2</v>
      </c>
      <c r="PA18" s="844">
        <v>30.6</v>
      </c>
      <c r="PB18" s="850">
        <v>2141</v>
      </c>
      <c r="PC18" s="843">
        <v>13.9</v>
      </c>
      <c r="PD18" s="844">
        <v>5.6</v>
      </c>
      <c r="PE18" s="844">
        <v>73.099999999999994</v>
      </c>
      <c r="PF18" s="844">
        <v>7.4</v>
      </c>
      <c r="PG18" s="850">
        <v>2141</v>
      </c>
      <c r="PH18" s="843">
        <v>2.1</v>
      </c>
      <c r="PI18" s="844">
        <v>5.5</v>
      </c>
      <c r="PJ18" s="844">
        <v>72.3</v>
      </c>
      <c r="PK18" s="844">
        <v>20.100000000000001</v>
      </c>
      <c r="PL18" s="850">
        <v>2141</v>
      </c>
      <c r="PM18" s="843">
        <v>15.2</v>
      </c>
      <c r="PN18" s="844">
        <v>62.6</v>
      </c>
      <c r="PO18" s="844">
        <v>22.2</v>
      </c>
      <c r="PP18" s="850">
        <v>2141</v>
      </c>
      <c r="PQ18" s="843">
        <v>56.7</v>
      </c>
      <c r="PR18" s="844">
        <v>14.7</v>
      </c>
      <c r="PS18" s="844">
        <v>28.6</v>
      </c>
      <c r="PT18" s="850">
        <v>2141</v>
      </c>
    </row>
    <row r="19" spans="1:436" ht="30" customHeight="1">
      <c r="A19" s="1533"/>
      <c r="B19" s="737" t="s">
        <v>1515</v>
      </c>
      <c r="C19" s="107">
        <f t="shared" si="1"/>
        <v>4</v>
      </c>
      <c r="D19" s="843">
        <v>60.3</v>
      </c>
      <c r="E19" s="844">
        <v>11.3</v>
      </c>
      <c r="F19" s="844">
        <v>16</v>
      </c>
      <c r="G19" s="844">
        <v>3.4</v>
      </c>
      <c r="H19" s="844">
        <v>0.5</v>
      </c>
      <c r="I19" s="844">
        <v>0</v>
      </c>
      <c r="J19" s="844">
        <v>6.1</v>
      </c>
      <c r="K19" s="844">
        <v>2.2999999999999998</v>
      </c>
      <c r="L19" s="850">
        <v>2069</v>
      </c>
      <c r="M19" s="843">
        <v>33.200000000000003</v>
      </c>
      <c r="N19" s="844">
        <v>64.2</v>
      </c>
      <c r="O19" s="844">
        <v>2.6</v>
      </c>
      <c r="P19" s="850">
        <v>2069</v>
      </c>
      <c r="Q19" s="843">
        <v>5.5</v>
      </c>
      <c r="R19" s="844">
        <v>91.3</v>
      </c>
      <c r="S19" s="844">
        <v>3.1</v>
      </c>
      <c r="T19" s="850">
        <v>2069</v>
      </c>
      <c r="U19" s="843">
        <v>19.7</v>
      </c>
      <c r="V19" s="844">
        <v>77</v>
      </c>
      <c r="W19" s="844">
        <v>3.2</v>
      </c>
      <c r="X19" s="850">
        <v>2069</v>
      </c>
      <c r="Y19" s="843">
        <v>1.3</v>
      </c>
      <c r="Z19" s="844">
        <v>27.7</v>
      </c>
      <c r="AA19" s="844">
        <v>9.1999999999999993</v>
      </c>
      <c r="AB19" s="844">
        <v>3.4</v>
      </c>
      <c r="AC19" s="844">
        <v>52.4</v>
      </c>
      <c r="AD19" s="844">
        <v>5.9</v>
      </c>
      <c r="AE19" s="844">
        <v>0.1</v>
      </c>
      <c r="AF19" s="850">
        <v>2069</v>
      </c>
      <c r="AG19" s="843">
        <v>9.1999999999999993</v>
      </c>
      <c r="AH19" s="844">
        <v>90.8</v>
      </c>
      <c r="AI19" s="850">
        <v>2069</v>
      </c>
      <c r="AJ19" s="843">
        <v>45.2</v>
      </c>
      <c r="AK19" s="844">
        <v>21</v>
      </c>
      <c r="AL19" s="844">
        <v>6.9</v>
      </c>
      <c r="AM19" s="844">
        <v>14.5</v>
      </c>
      <c r="AN19" s="844">
        <v>12.4</v>
      </c>
      <c r="AO19" s="844">
        <v>0</v>
      </c>
      <c r="AP19" s="850">
        <v>2069</v>
      </c>
      <c r="AQ19" s="843">
        <v>1.7</v>
      </c>
      <c r="AR19" s="844">
        <v>9</v>
      </c>
      <c r="AS19" s="844">
        <v>19.399999999999999</v>
      </c>
      <c r="AT19" s="844">
        <v>18.7</v>
      </c>
      <c r="AU19" s="844">
        <v>19.2</v>
      </c>
      <c r="AV19" s="844">
        <v>12.5</v>
      </c>
      <c r="AW19" s="844">
        <v>4.4000000000000004</v>
      </c>
      <c r="AX19" s="844">
        <v>15.1</v>
      </c>
      <c r="AY19" s="850">
        <v>2069</v>
      </c>
      <c r="AZ19" s="843">
        <v>11.3</v>
      </c>
      <c r="BA19" s="844">
        <v>15</v>
      </c>
      <c r="BB19" s="844">
        <v>10.6</v>
      </c>
      <c r="BC19" s="844">
        <v>6.5</v>
      </c>
      <c r="BD19" s="844">
        <v>5.6</v>
      </c>
      <c r="BE19" s="844">
        <v>8.8000000000000007</v>
      </c>
      <c r="BF19" s="844">
        <v>15.5</v>
      </c>
      <c r="BG19" s="844">
        <v>26.7</v>
      </c>
      <c r="BH19" s="850">
        <v>2069</v>
      </c>
      <c r="BI19" s="843">
        <v>31.6</v>
      </c>
      <c r="BJ19" s="844">
        <v>37.6</v>
      </c>
      <c r="BK19" s="844">
        <v>23.6</v>
      </c>
      <c r="BL19" s="844">
        <v>5.5</v>
      </c>
      <c r="BM19" s="844">
        <v>1.8</v>
      </c>
      <c r="BN19" s="850">
        <v>2069</v>
      </c>
      <c r="BO19" s="843">
        <v>61.9</v>
      </c>
      <c r="BP19" s="844">
        <v>22.8</v>
      </c>
      <c r="BQ19" s="844">
        <v>11.6</v>
      </c>
      <c r="BR19" s="844">
        <v>2.5</v>
      </c>
      <c r="BS19" s="844">
        <v>1.2</v>
      </c>
      <c r="BT19" s="850">
        <v>2069</v>
      </c>
      <c r="BU19" s="843">
        <v>2.9</v>
      </c>
      <c r="BV19" s="844">
        <v>9.5</v>
      </c>
      <c r="BW19" s="844">
        <v>42.3</v>
      </c>
      <c r="BX19" s="844">
        <v>23.6</v>
      </c>
      <c r="BY19" s="844">
        <v>21.7</v>
      </c>
      <c r="BZ19" s="850">
        <v>2069</v>
      </c>
      <c r="CA19" s="843">
        <v>15.9</v>
      </c>
      <c r="CB19" s="844">
        <v>27</v>
      </c>
      <c r="CC19" s="844">
        <v>38.6</v>
      </c>
      <c r="CD19" s="844">
        <v>12.4</v>
      </c>
      <c r="CE19" s="844">
        <v>6.2</v>
      </c>
      <c r="CF19" s="850">
        <v>2069</v>
      </c>
      <c r="CG19" s="843">
        <v>4.8</v>
      </c>
      <c r="CH19" s="844">
        <v>16.399999999999999</v>
      </c>
      <c r="CI19" s="844">
        <v>42</v>
      </c>
      <c r="CJ19" s="844">
        <v>21.5</v>
      </c>
      <c r="CK19" s="844">
        <v>15.2</v>
      </c>
      <c r="CL19" s="850">
        <v>2069</v>
      </c>
      <c r="CM19" s="843">
        <v>3</v>
      </c>
      <c r="CN19" s="844">
        <v>12.6</v>
      </c>
      <c r="CO19" s="844">
        <v>29.9</v>
      </c>
      <c r="CP19" s="844">
        <v>27.5</v>
      </c>
      <c r="CQ19" s="844">
        <v>27.1</v>
      </c>
      <c r="CR19" s="850">
        <v>2069</v>
      </c>
      <c r="CS19" s="843">
        <v>20</v>
      </c>
      <c r="CT19" s="844">
        <v>34.5</v>
      </c>
      <c r="CU19" s="844">
        <v>32.299999999999997</v>
      </c>
      <c r="CV19" s="844">
        <v>10</v>
      </c>
      <c r="CW19" s="844">
        <v>3.2</v>
      </c>
      <c r="CX19" s="850">
        <v>2069</v>
      </c>
      <c r="CY19" s="843">
        <v>5.9</v>
      </c>
      <c r="CZ19" s="844">
        <v>9.5</v>
      </c>
      <c r="DA19" s="844">
        <v>18.399999999999999</v>
      </c>
      <c r="DB19" s="844">
        <v>15.7</v>
      </c>
      <c r="DC19" s="844">
        <v>50.5</v>
      </c>
      <c r="DD19" s="850">
        <v>2069</v>
      </c>
      <c r="DE19" s="843">
        <v>9.8000000000000007</v>
      </c>
      <c r="DF19" s="844">
        <v>21.7</v>
      </c>
      <c r="DG19" s="844">
        <v>31.7</v>
      </c>
      <c r="DH19" s="844">
        <v>19.3</v>
      </c>
      <c r="DI19" s="844">
        <v>17.5</v>
      </c>
      <c r="DJ19" s="850">
        <v>2069</v>
      </c>
      <c r="DK19" s="843">
        <v>34.1</v>
      </c>
      <c r="DL19" s="844">
        <v>19.399999999999999</v>
      </c>
      <c r="DM19" s="844">
        <v>17.399999999999999</v>
      </c>
      <c r="DN19" s="844">
        <v>10.3</v>
      </c>
      <c r="DO19" s="844">
        <v>18.8</v>
      </c>
      <c r="DP19" s="850">
        <v>2069</v>
      </c>
      <c r="DQ19" s="843">
        <v>5.5</v>
      </c>
      <c r="DR19" s="844">
        <v>15.6</v>
      </c>
      <c r="DS19" s="844">
        <v>36.9</v>
      </c>
      <c r="DT19" s="844">
        <v>18.5</v>
      </c>
      <c r="DU19" s="844">
        <v>23.5</v>
      </c>
      <c r="DV19" s="850">
        <v>2069</v>
      </c>
      <c r="DW19" s="843">
        <v>88.4</v>
      </c>
      <c r="DX19" s="844">
        <v>11.6</v>
      </c>
      <c r="DY19" s="850">
        <v>2069</v>
      </c>
      <c r="DZ19" s="843">
        <v>69.599999999999994</v>
      </c>
      <c r="EA19" s="844">
        <v>30.4</v>
      </c>
      <c r="EB19" s="850">
        <v>2069</v>
      </c>
      <c r="EC19" s="843">
        <v>9.4</v>
      </c>
      <c r="ED19" s="844">
        <v>17.7</v>
      </c>
      <c r="EE19" s="844">
        <v>8.8000000000000007</v>
      </c>
      <c r="EF19" s="844">
        <v>53.3</v>
      </c>
      <c r="EG19" s="844">
        <v>10.7</v>
      </c>
      <c r="EH19" s="850">
        <v>2069</v>
      </c>
      <c r="EI19" s="843">
        <v>14.4</v>
      </c>
      <c r="EJ19" s="844">
        <v>11.6</v>
      </c>
      <c r="EK19" s="844">
        <v>49.2</v>
      </c>
      <c r="EL19" s="844">
        <v>11.2</v>
      </c>
      <c r="EM19" s="844">
        <v>13.6</v>
      </c>
      <c r="EN19" s="850">
        <v>2069</v>
      </c>
      <c r="EO19" s="843">
        <v>27.6</v>
      </c>
      <c r="EP19" s="844">
        <v>72.400000000000006</v>
      </c>
      <c r="EQ19" s="850">
        <v>2069</v>
      </c>
      <c r="ER19" s="843">
        <v>75.900000000000006</v>
      </c>
      <c r="ES19" s="844">
        <v>18.7</v>
      </c>
      <c r="ET19" s="844">
        <v>7</v>
      </c>
      <c r="EU19" s="844">
        <v>51.4</v>
      </c>
      <c r="EV19" s="844">
        <v>39.9</v>
      </c>
      <c r="EW19" s="844">
        <v>29.4</v>
      </c>
      <c r="EX19" s="844">
        <v>1.5</v>
      </c>
      <c r="EY19" s="844">
        <v>20</v>
      </c>
      <c r="EZ19" s="844">
        <v>1.1000000000000001</v>
      </c>
      <c r="FA19" s="844">
        <v>9.4</v>
      </c>
      <c r="FB19" s="850">
        <v>2069</v>
      </c>
      <c r="FC19" s="843">
        <v>55.4</v>
      </c>
      <c r="FD19" s="844">
        <v>44.6</v>
      </c>
      <c r="FE19" s="850">
        <v>1571</v>
      </c>
      <c r="FF19" s="843">
        <v>77.2</v>
      </c>
      <c r="FG19" s="844">
        <v>22.8</v>
      </c>
      <c r="FH19" s="850">
        <v>386</v>
      </c>
      <c r="FI19" s="843">
        <v>73.099999999999994</v>
      </c>
      <c r="FJ19" s="844">
        <v>26.9</v>
      </c>
      <c r="FK19" s="850">
        <v>145</v>
      </c>
      <c r="FL19" s="843">
        <v>38.299999999999997</v>
      </c>
      <c r="FM19" s="844">
        <v>61.7</v>
      </c>
      <c r="FN19" s="850">
        <v>1064</v>
      </c>
      <c r="FO19" s="843">
        <v>38.1</v>
      </c>
      <c r="FP19" s="844">
        <v>61.9</v>
      </c>
      <c r="FQ19" s="850">
        <v>826</v>
      </c>
      <c r="FR19" s="843">
        <v>82.3</v>
      </c>
      <c r="FS19" s="844">
        <v>17.7</v>
      </c>
      <c r="FT19" s="850">
        <v>609</v>
      </c>
      <c r="FU19" s="843">
        <v>45.2</v>
      </c>
      <c r="FV19" s="844">
        <v>54.8</v>
      </c>
      <c r="FW19" s="850">
        <v>31</v>
      </c>
      <c r="FX19" s="843">
        <v>51.4</v>
      </c>
      <c r="FY19" s="844">
        <v>48.6</v>
      </c>
      <c r="FZ19" s="850">
        <v>414</v>
      </c>
      <c r="GA19" s="843">
        <v>73.900000000000006</v>
      </c>
      <c r="GB19" s="844">
        <v>26.1</v>
      </c>
      <c r="GC19" s="850">
        <v>23</v>
      </c>
      <c r="GD19" s="843">
        <v>36.799999999999997</v>
      </c>
      <c r="GE19" s="844">
        <v>63.2</v>
      </c>
      <c r="GF19" s="850">
        <v>1571</v>
      </c>
      <c r="GG19" s="843">
        <v>60.9</v>
      </c>
      <c r="GH19" s="844">
        <v>39.1</v>
      </c>
      <c r="GI19" s="850">
        <v>386</v>
      </c>
      <c r="GJ19" s="843">
        <v>37.200000000000003</v>
      </c>
      <c r="GK19" s="844">
        <v>62.8</v>
      </c>
      <c r="GL19" s="850">
        <v>145</v>
      </c>
      <c r="GM19" s="843">
        <v>23.8</v>
      </c>
      <c r="GN19" s="844">
        <v>76.2</v>
      </c>
      <c r="GO19" s="850">
        <v>1064</v>
      </c>
      <c r="GP19" s="843">
        <v>23.1</v>
      </c>
      <c r="GQ19" s="844">
        <v>76.900000000000006</v>
      </c>
      <c r="GR19" s="850">
        <v>826</v>
      </c>
      <c r="GS19" s="843">
        <v>40.700000000000003</v>
      </c>
      <c r="GT19" s="844">
        <v>59.3</v>
      </c>
      <c r="GU19" s="850">
        <v>609</v>
      </c>
      <c r="GV19" s="843">
        <v>19.399999999999999</v>
      </c>
      <c r="GW19" s="844">
        <v>80.599999999999994</v>
      </c>
      <c r="GX19" s="850">
        <v>31</v>
      </c>
      <c r="GY19" s="843">
        <v>23.2</v>
      </c>
      <c r="GZ19" s="844">
        <v>76.8</v>
      </c>
      <c r="HA19" s="850">
        <v>414</v>
      </c>
      <c r="HB19" s="843">
        <v>47.8</v>
      </c>
      <c r="HC19" s="844">
        <v>52.2</v>
      </c>
      <c r="HD19" s="850">
        <v>23</v>
      </c>
      <c r="HE19" s="843">
        <v>26.4</v>
      </c>
      <c r="HF19" s="844">
        <v>73.599999999999994</v>
      </c>
      <c r="HG19" s="850">
        <v>1571</v>
      </c>
      <c r="HH19" s="843">
        <v>52.1</v>
      </c>
      <c r="HI19" s="844">
        <v>47.9</v>
      </c>
      <c r="HJ19" s="850">
        <v>386</v>
      </c>
      <c r="HK19" s="843">
        <v>27.6</v>
      </c>
      <c r="HL19" s="844">
        <v>72.400000000000006</v>
      </c>
      <c r="HM19" s="850">
        <v>145</v>
      </c>
      <c r="HN19" s="843">
        <v>23.6</v>
      </c>
      <c r="HO19" s="844">
        <v>76.400000000000006</v>
      </c>
      <c r="HP19" s="850">
        <v>1064</v>
      </c>
      <c r="HQ19" s="843">
        <v>22.9</v>
      </c>
      <c r="HR19" s="844">
        <v>77.099999999999994</v>
      </c>
      <c r="HS19" s="850">
        <v>826</v>
      </c>
      <c r="HT19" s="843">
        <v>32.200000000000003</v>
      </c>
      <c r="HU19" s="844">
        <v>67.8</v>
      </c>
      <c r="HV19" s="850">
        <v>609</v>
      </c>
      <c r="HW19" s="843">
        <v>22.6</v>
      </c>
      <c r="HX19" s="844">
        <v>77.400000000000006</v>
      </c>
      <c r="HY19" s="850">
        <v>31</v>
      </c>
      <c r="HZ19" s="843">
        <v>25.1</v>
      </c>
      <c r="IA19" s="844">
        <v>74.900000000000006</v>
      </c>
      <c r="IB19" s="850">
        <v>414</v>
      </c>
      <c r="IC19" s="843">
        <v>43.5</v>
      </c>
      <c r="ID19" s="844">
        <v>56.5</v>
      </c>
      <c r="IE19" s="850">
        <v>23</v>
      </c>
      <c r="IF19" s="843">
        <v>53.6</v>
      </c>
      <c r="IG19" s="844">
        <v>32.5</v>
      </c>
      <c r="IH19" s="844">
        <v>13.9</v>
      </c>
      <c r="II19" s="850">
        <v>2069</v>
      </c>
      <c r="IJ19" s="843">
        <v>4.5999999999999996</v>
      </c>
      <c r="IK19" s="844">
        <v>3.7</v>
      </c>
      <c r="IL19" s="844">
        <v>13.2</v>
      </c>
      <c r="IM19" s="844">
        <v>57</v>
      </c>
      <c r="IN19" s="844">
        <v>21.4</v>
      </c>
      <c r="IO19" s="850">
        <v>2069</v>
      </c>
      <c r="IP19" s="843">
        <v>25.8</v>
      </c>
      <c r="IQ19" s="844">
        <v>47.4</v>
      </c>
      <c r="IR19" s="844">
        <v>7.4</v>
      </c>
      <c r="IS19" s="844">
        <v>19.399999999999999</v>
      </c>
      <c r="IT19" s="850">
        <v>2069</v>
      </c>
      <c r="IU19" s="843">
        <v>10.5</v>
      </c>
      <c r="IV19" s="844">
        <v>4.9000000000000004</v>
      </c>
      <c r="IW19" s="844">
        <v>65.599999999999994</v>
      </c>
      <c r="IX19" s="844">
        <v>4.2</v>
      </c>
      <c r="IY19" s="844">
        <v>14.7</v>
      </c>
      <c r="IZ19" s="850">
        <v>2069</v>
      </c>
      <c r="JA19" s="843">
        <v>8.1999999999999993</v>
      </c>
      <c r="JB19" s="844">
        <v>4.2</v>
      </c>
      <c r="JC19" s="844">
        <v>72</v>
      </c>
      <c r="JD19" s="844">
        <v>3.6</v>
      </c>
      <c r="JE19" s="844">
        <v>12</v>
      </c>
      <c r="JF19" s="850">
        <v>2069</v>
      </c>
      <c r="JG19" s="843">
        <v>3</v>
      </c>
      <c r="JH19" s="844">
        <v>3.9</v>
      </c>
      <c r="JI19" s="844">
        <v>80.7</v>
      </c>
      <c r="JJ19" s="844">
        <v>1.6</v>
      </c>
      <c r="JK19" s="844">
        <v>10.7</v>
      </c>
      <c r="JL19" s="850">
        <v>2069</v>
      </c>
      <c r="JM19" s="843">
        <v>2.1</v>
      </c>
      <c r="JN19" s="844">
        <v>14.5</v>
      </c>
      <c r="JO19" s="844">
        <v>48.9</v>
      </c>
      <c r="JP19" s="844">
        <v>24.7</v>
      </c>
      <c r="JQ19" s="844">
        <v>8.3000000000000007</v>
      </c>
      <c r="JR19" s="844">
        <v>1.4</v>
      </c>
      <c r="JS19" s="850">
        <v>2069</v>
      </c>
      <c r="JT19" s="843">
        <v>74.599999999999994</v>
      </c>
      <c r="JU19" s="844">
        <v>9.1999999999999993</v>
      </c>
      <c r="JV19" s="844">
        <v>16.2</v>
      </c>
      <c r="JW19" s="850">
        <v>2069</v>
      </c>
      <c r="JX19" s="843">
        <v>57.3</v>
      </c>
      <c r="JY19" s="844">
        <v>11.8</v>
      </c>
      <c r="JZ19" s="844">
        <v>11.4</v>
      </c>
      <c r="KA19" s="844">
        <v>9.9</v>
      </c>
      <c r="KB19" s="844">
        <v>9.6</v>
      </c>
      <c r="KC19" s="850">
        <v>2069</v>
      </c>
      <c r="KD19" s="843">
        <v>2.6</v>
      </c>
      <c r="KE19" s="844">
        <v>6.7</v>
      </c>
      <c r="KF19" s="844">
        <v>71.2</v>
      </c>
      <c r="KG19" s="844">
        <v>19.600000000000001</v>
      </c>
      <c r="KH19" s="850">
        <v>2069</v>
      </c>
      <c r="KI19" s="843">
        <v>76.2</v>
      </c>
      <c r="KJ19" s="844">
        <v>6.4</v>
      </c>
      <c r="KK19" s="844">
        <v>17.399999999999999</v>
      </c>
      <c r="KL19" s="850">
        <v>2069</v>
      </c>
      <c r="KM19" s="843">
        <v>76.7</v>
      </c>
      <c r="KN19" s="844">
        <v>6.6</v>
      </c>
      <c r="KO19" s="844">
        <v>16.8</v>
      </c>
      <c r="KP19" s="850">
        <v>2069</v>
      </c>
      <c r="KQ19" s="843">
        <v>82.9</v>
      </c>
      <c r="KR19" s="844">
        <v>2.8</v>
      </c>
      <c r="KS19" s="844">
        <v>14.3</v>
      </c>
      <c r="KT19" s="850">
        <v>2069</v>
      </c>
      <c r="KU19" s="843">
        <v>5.5</v>
      </c>
      <c r="KV19" s="844">
        <v>57.7</v>
      </c>
      <c r="KW19" s="844">
        <v>36.9</v>
      </c>
      <c r="KX19" s="850">
        <v>2069</v>
      </c>
      <c r="KY19" s="843">
        <v>26.1</v>
      </c>
      <c r="KZ19" s="844">
        <v>31.6</v>
      </c>
      <c r="LA19" s="844">
        <v>5.2</v>
      </c>
      <c r="LB19" s="844">
        <v>12.1</v>
      </c>
      <c r="LC19" s="844">
        <v>25</v>
      </c>
      <c r="LD19" s="850">
        <v>2069</v>
      </c>
      <c r="LE19" s="843">
        <v>7</v>
      </c>
      <c r="LF19" s="844">
        <v>8.1</v>
      </c>
      <c r="LG19" s="844">
        <v>55.8</v>
      </c>
      <c r="LH19" s="844">
        <v>2.6</v>
      </c>
      <c r="LI19" s="844">
        <v>26.5</v>
      </c>
      <c r="LJ19" s="850">
        <v>2069</v>
      </c>
      <c r="LK19" s="843">
        <v>45.7</v>
      </c>
      <c r="LL19" s="844">
        <v>36.9</v>
      </c>
      <c r="LM19" s="844">
        <v>17.399999999999999</v>
      </c>
      <c r="LN19" s="850">
        <v>2069</v>
      </c>
      <c r="LO19" s="843">
        <v>7.1</v>
      </c>
      <c r="LP19" s="844">
        <v>56.5</v>
      </c>
      <c r="LQ19" s="844">
        <v>3.6</v>
      </c>
      <c r="LR19" s="844">
        <v>6.5</v>
      </c>
      <c r="LS19" s="844">
        <v>26.4</v>
      </c>
      <c r="LT19" s="850">
        <v>2069</v>
      </c>
      <c r="LU19" s="843">
        <v>8.8000000000000007</v>
      </c>
      <c r="LV19" s="844">
        <v>61.6</v>
      </c>
      <c r="LW19" s="844">
        <v>11.7</v>
      </c>
      <c r="LX19" s="844">
        <v>17.899999999999999</v>
      </c>
      <c r="LY19" s="850">
        <v>2069</v>
      </c>
      <c r="LZ19" s="843">
        <v>69.599999999999994</v>
      </c>
      <c r="MA19" s="844">
        <v>41.3</v>
      </c>
      <c r="MB19" s="844">
        <v>50.9</v>
      </c>
      <c r="MC19" s="844">
        <v>38</v>
      </c>
      <c r="MD19" s="844">
        <v>54.4</v>
      </c>
      <c r="ME19" s="844">
        <v>17.600000000000001</v>
      </c>
      <c r="MF19" s="850">
        <v>2069</v>
      </c>
      <c r="MG19" s="843">
        <v>5.5</v>
      </c>
      <c r="MH19" s="844">
        <v>68.599999999999994</v>
      </c>
      <c r="MI19" s="844">
        <v>3.5</v>
      </c>
      <c r="MJ19" s="844">
        <v>6.9</v>
      </c>
      <c r="MK19" s="844">
        <v>15.5</v>
      </c>
      <c r="ML19" s="850">
        <v>2069</v>
      </c>
      <c r="MM19" s="843">
        <v>20.6</v>
      </c>
      <c r="MN19" s="844">
        <v>16.5</v>
      </c>
      <c r="MO19" s="844">
        <v>62.9</v>
      </c>
      <c r="MP19" s="850">
        <v>2069</v>
      </c>
      <c r="MQ19" s="843">
        <v>5.9</v>
      </c>
      <c r="MR19" s="844">
        <v>3.4</v>
      </c>
      <c r="MS19" s="844">
        <v>5.7</v>
      </c>
      <c r="MT19" s="844">
        <v>60.2</v>
      </c>
      <c r="MU19" s="844">
        <v>24.8</v>
      </c>
      <c r="MV19" s="850">
        <v>2069</v>
      </c>
      <c r="MW19" s="843">
        <v>2.1</v>
      </c>
      <c r="MX19" s="844">
        <v>54.5</v>
      </c>
      <c r="MY19" s="844">
        <v>13.8</v>
      </c>
      <c r="MZ19" s="844">
        <v>2.9</v>
      </c>
      <c r="NA19" s="844">
        <v>26.8</v>
      </c>
      <c r="NB19" s="850">
        <v>2069</v>
      </c>
      <c r="NC19" s="843">
        <v>21.9</v>
      </c>
      <c r="ND19" s="844">
        <v>11.5</v>
      </c>
      <c r="NE19" s="844">
        <v>66.599999999999994</v>
      </c>
      <c r="NF19" s="850">
        <v>2069</v>
      </c>
      <c r="NG19" s="843">
        <v>11.6</v>
      </c>
      <c r="NH19" s="844">
        <v>49</v>
      </c>
      <c r="NI19" s="844">
        <v>12.5</v>
      </c>
      <c r="NJ19" s="844">
        <v>3.1</v>
      </c>
      <c r="NK19" s="844">
        <v>23.8</v>
      </c>
      <c r="NL19" s="850">
        <v>2069</v>
      </c>
      <c r="NM19" s="843">
        <v>6.6</v>
      </c>
      <c r="NN19" s="844">
        <v>27.5</v>
      </c>
      <c r="NO19" s="844">
        <v>6.8</v>
      </c>
      <c r="NP19" s="844">
        <v>2.5</v>
      </c>
      <c r="NQ19" s="844">
        <v>56.6</v>
      </c>
      <c r="NR19" s="850">
        <v>2069</v>
      </c>
      <c r="NS19" s="843">
        <v>3.6</v>
      </c>
      <c r="NT19" s="844">
        <v>19.399999999999999</v>
      </c>
      <c r="NU19" s="844">
        <v>5.9</v>
      </c>
      <c r="NV19" s="844">
        <v>2</v>
      </c>
      <c r="NW19" s="844">
        <v>69.099999999999994</v>
      </c>
      <c r="NX19" s="850">
        <v>2069</v>
      </c>
      <c r="NY19" s="843">
        <v>3.9</v>
      </c>
      <c r="NZ19" s="844">
        <v>13.8</v>
      </c>
      <c r="OA19" s="844">
        <v>3.5</v>
      </c>
      <c r="OB19" s="844">
        <v>1.4</v>
      </c>
      <c r="OC19" s="844">
        <v>77.5</v>
      </c>
      <c r="OD19" s="850">
        <v>2069</v>
      </c>
      <c r="OE19" s="843">
        <v>19.100000000000001</v>
      </c>
      <c r="OF19" s="844">
        <v>15.6</v>
      </c>
      <c r="OG19" s="844">
        <v>6.4</v>
      </c>
      <c r="OH19" s="844">
        <v>4.5999999999999996</v>
      </c>
      <c r="OI19" s="844">
        <v>18.399999999999999</v>
      </c>
      <c r="OJ19" s="844">
        <v>34.1</v>
      </c>
      <c r="OK19" s="844">
        <v>7.8</v>
      </c>
      <c r="OL19" s="844">
        <v>1.1000000000000001</v>
      </c>
      <c r="OM19" s="844">
        <v>0.9</v>
      </c>
      <c r="ON19" s="844">
        <v>4.2</v>
      </c>
      <c r="OO19" s="844">
        <v>38.6</v>
      </c>
      <c r="OP19" s="850">
        <v>2069</v>
      </c>
      <c r="OQ19" s="843">
        <v>4</v>
      </c>
      <c r="OR19" s="844">
        <v>3.4</v>
      </c>
      <c r="OS19" s="844">
        <v>4.3</v>
      </c>
      <c r="OT19" s="844">
        <v>61.4</v>
      </c>
      <c r="OU19" s="844">
        <v>26.9</v>
      </c>
      <c r="OV19" s="850">
        <v>2069</v>
      </c>
      <c r="OW19" s="843">
        <v>2</v>
      </c>
      <c r="OX19" s="844">
        <v>3.5</v>
      </c>
      <c r="OY19" s="844">
        <v>4.0999999999999996</v>
      </c>
      <c r="OZ19" s="844">
        <v>64.7</v>
      </c>
      <c r="PA19" s="844">
        <v>25.6</v>
      </c>
      <c r="PB19" s="850">
        <v>2069</v>
      </c>
      <c r="PC19" s="843">
        <v>15.6</v>
      </c>
      <c r="PD19" s="844">
        <v>4.7</v>
      </c>
      <c r="PE19" s="844">
        <v>74.099999999999994</v>
      </c>
      <c r="PF19" s="844">
        <v>5.6</v>
      </c>
      <c r="PG19" s="850">
        <v>2069</v>
      </c>
      <c r="PH19" s="843">
        <v>2.1</v>
      </c>
      <c r="PI19" s="844">
        <v>8</v>
      </c>
      <c r="PJ19" s="844">
        <v>74.099999999999994</v>
      </c>
      <c r="PK19" s="844">
        <v>15.8</v>
      </c>
      <c r="PL19" s="850">
        <v>2069</v>
      </c>
      <c r="PM19" s="843">
        <v>15.4</v>
      </c>
      <c r="PN19" s="844">
        <v>66.599999999999994</v>
      </c>
      <c r="PO19" s="844">
        <v>18.100000000000001</v>
      </c>
      <c r="PP19" s="850">
        <v>2069</v>
      </c>
      <c r="PQ19" s="843">
        <v>60.6</v>
      </c>
      <c r="PR19" s="844">
        <v>16.100000000000001</v>
      </c>
      <c r="PS19" s="844">
        <v>23.3</v>
      </c>
      <c r="PT19" s="850">
        <v>2069</v>
      </c>
    </row>
    <row r="20" spans="1:436" ht="30" customHeight="1">
      <c r="A20" s="1533"/>
      <c r="B20" s="737" t="s">
        <v>1516</v>
      </c>
      <c r="C20" s="107">
        <f t="shared" si="1"/>
        <v>5</v>
      </c>
      <c r="D20" s="843">
        <v>24.7</v>
      </c>
      <c r="E20" s="844">
        <v>2.8</v>
      </c>
      <c r="F20" s="844">
        <v>14.8</v>
      </c>
      <c r="G20" s="844">
        <v>8.9</v>
      </c>
      <c r="H20" s="844">
        <v>0.4</v>
      </c>
      <c r="I20" s="844">
        <v>0</v>
      </c>
      <c r="J20" s="844">
        <v>45.3</v>
      </c>
      <c r="K20" s="844">
        <v>3</v>
      </c>
      <c r="L20" s="850">
        <v>2267</v>
      </c>
      <c r="M20" s="843">
        <v>13.2</v>
      </c>
      <c r="N20" s="844">
        <v>85.4</v>
      </c>
      <c r="O20" s="844">
        <v>1.4</v>
      </c>
      <c r="P20" s="850">
        <v>2267</v>
      </c>
      <c r="Q20" s="843">
        <v>3</v>
      </c>
      <c r="R20" s="844">
        <v>95.9</v>
      </c>
      <c r="S20" s="844">
        <v>1.1000000000000001</v>
      </c>
      <c r="T20" s="850">
        <v>2267</v>
      </c>
      <c r="U20" s="843">
        <v>10.7</v>
      </c>
      <c r="V20" s="844">
        <v>87.6</v>
      </c>
      <c r="W20" s="844">
        <v>1.7</v>
      </c>
      <c r="X20" s="850">
        <v>2267</v>
      </c>
      <c r="Y20" s="843">
        <v>2.4</v>
      </c>
      <c r="Z20" s="844">
        <v>31.2</v>
      </c>
      <c r="AA20" s="844">
        <v>4.7</v>
      </c>
      <c r="AB20" s="844">
        <v>4.4000000000000004</v>
      </c>
      <c r="AC20" s="844">
        <v>52.6</v>
      </c>
      <c r="AD20" s="844">
        <v>4.4000000000000004</v>
      </c>
      <c r="AE20" s="844">
        <v>0.2</v>
      </c>
      <c r="AF20" s="850">
        <v>2267</v>
      </c>
      <c r="AG20" s="843">
        <v>6.2</v>
      </c>
      <c r="AH20" s="844">
        <v>93.8</v>
      </c>
      <c r="AI20" s="850">
        <v>2267</v>
      </c>
      <c r="AJ20" s="843">
        <v>56.2</v>
      </c>
      <c r="AK20" s="844">
        <v>15.9</v>
      </c>
      <c r="AL20" s="844">
        <v>4.8</v>
      </c>
      <c r="AM20" s="844">
        <v>12.9</v>
      </c>
      <c r="AN20" s="844">
        <v>10.1</v>
      </c>
      <c r="AO20" s="844">
        <v>0.1</v>
      </c>
      <c r="AP20" s="850">
        <v>2267</v>
      </c>
      <c r="AQ20" s="843">
        <v>2.1</v>
      </c>
      <c r="AR20" s="844">
        <v>15.4</v>
      </c>
      <c r="AS20" s="844">
        <v>34.6</v>
      </c>
      <c r="AT20" s="844">
        <v>13.8</v>
      </c>
      <c r="AU20" s="844">
        <v>9.3000000000000007</v>
      </c>
      <c r="AV20" s="844">
        <v>4.3</v>
      </c>
      <c r="AW20" s="844">
        <v>1.7</v>
      </c>
      <c r="AX20" s="844">
        <v>18.8</v>
      </c>
      <c r="AY20" s="850">
        <v>2267</v>
      </c>
      <c r="AZ20" s="843">
        <v>9.6999999999999993</v>
      </c>
      <c r="BA20" s="844">
        <v>8.9</v>
      </c>
      <c r="BB20" s="844">
        <v>9.1</v>
      </c>
      <c r="BC20" s="844">
        <v>4.5</v>
      </c>
      <c r="BD20" s="844">
        <v>5</v>
      </c>
      <c r="BE20" s="844">
        <v>10.4</v>
      </c>
      <c r="BF20" s="844">
        <v>21.8</v>
      </c>
      <c r="BG20" s="844">
        <v>30.5</v>
      </c>
      <c r="BH20" s="850">
        <v>2267</v>
      </c>
      <c r="BI20" s="843">
        <v>29.7</v>
      </c>
      <c r="BJ20" s="844">
        <v>39.299999999999997</v>
      </c>
      <c r="BK20" s="844">
        <v>23.1</v>
      </c>
      <c r="BL20" s="844">
        <v>5.4</v>
      </c>
      <c r="BM20" s="844">
        <v>2.4</v>
      </c>
      <c r="BN20" s="850">
        <v>2267</v>
      </c>
      <c r="BO20" s="843">
        <v>67.900000000000006</v>
      </c>
      <c r="BP20" s="844">
        <v>23.1</v>
      </c>
      <c r="BQ20" s="844">
        <v>7</v>
      </c>
      <c r="BR20" s="844">
        <v>1.2</v>
      </c>
      <c r="BS20" s="844">
        <v>0.8</v>
      </c>
      <c r="BT20" s="850">
        <v>2267</v>
      </c>
      <c r="BU20" s="843">
        <v>2.4</v>
      </c>
      <c r="BV20" s="844">
        <v>7.8</v>
      </c>
      <c r="BW20" s="844">
        <v>42.4</v>
      </c>
      <c r="BX20" s="844">
        <v>25</v>
      </c>
      <c r="BY20" s="844">
        <v>22.3</v>
      </c>
      <c r="BZ20" s="850">
        <v>2267</v>
      </c>
      <c r="CA20" s="843">
        <v>16.7</v>
      </c>
      <c r="CB20" s="844">
        <v>31.3</v>
      </c>
      <c r="CC20" s="844">
        <v>37.1</v>
      </c>
      <c r="CD20" s="844">
        <v>10.8</v>
      </c>
      <c r="CE20" s="844">
        <v>4.0999999999999996</v>
      </c>
      <c r="CF20" s="850">
        <v>2267</v>
      </c>
      <c r="CG20" s="843">
        <v>3.6</v>
      </c>
      <c r="CH20" s="844">
        <v>14.2</v>
      </c>
      <c r="CI20" s="844">
        <v>40.200000000000003</v>
      </c>
      <c r="CJ20" s="844">
        <v>22.4</v>
      </c>
      <c r="CK20" s="844">
        <v>19.600000000000001</v>
      </c>
      <c r="CL20" s="850">
        <v>2267</v>
      </c>
      <c r="CM20" s="843">
        <v>2.1</v>
      </c>
      <c r="CN20" s="844">
        <v>8.6</v>
      </c>
      <c r="CO20" s="844">
        <v>27.3</v>
      </c>
      <c r="CP20" s="844">
        <v>29</v>
      </c>
      <c r="CQ20" s="844">
        <v>33</v>
      </c>
      <c r="CR20" s="850">
        <v>2267</v>
      </c>
      <c r="CS20" s="843">
        <v>26.3</v>
      </c>
      <c r="CT20" s="844">
        <v>39</v>
      </c>
      <c r="CU20" s="844">
        <v>25.6</v>
      </c>
      <c r="CV20" s="844">
        <v>6.5</v>
      </c>
      <c r="CW20" s="844">
        <v>2.6</v>
      </c>
      <c r="CX20" s="850">
        <v>2267</v>
      </c>
      <c r="CY20" s="843">
        <v>2.2999999999999998</v>
      </c>
      <c r="CZ20" s="844">
        <v>6.3</v>
      </c>
      <c r="DA20" s="844">
        <v>12.7</v>
      </c>
      <c r="DB20" s="844">
        <v>15.6</v>
      </c>
      <c r="DC20" s="844">
        <v>63.1</v>
      </c>
      <c r="DD20" s="850">
        <v>2267</v>
      </c>
      <c r="DE20" s="843">
        <v>10.199999999999999</v>
      </c>
      <c r="DF20" s="844">
        <v>26.5</v>
      </c>
      <c r="DG20" s="844">
        <v>30.6</v>
      </c>
      <c r="DH20" s="844">
        <v>15</v>
      </c>
      <c r="DI20" s="844">
        <v>17.600000000000001</v>
      </c>
      <c r="DJ20" s="850">
        <v>2267</v>
      </c>
      <c r="DK20" s="843">
        <v>38.4</v>
      </c>
      <c r="DL20" s="844">
        <v>21.3</v>
      </c>
      <c r="DM20" s="844">
        <v>16</v>
      </c>
      <c r="DN20" s="844">
        <v>9.6</v>
      </c>
      <c r="DO20" s="844">
        <v>14.8</v>
      </c>
      <c r="DP20" s="850">
        <v>2267</v>
      </c>
      <c r="DQ20" s="843">
        <v>9.4</v>
      </c>
      <c r="DR20" s="844">
        <v>18.3</v>
      </c>
      <c r="DS20" s="844">
        <v>38.1</v>
      </c>
      <c r="DT20" s="844">
        <v>16.600000000000001</v>
      </c>
      <c r="DU20" s="844">
        <v>17.600000000000001</v>
      </c>
      <c r="DV20" s="850">
        <v>2267</v>
      </c>
      <c r="DW20" s="843">
        <v>90.3</v>
      </c>
      <c r="DX20" s="844">
        <v>9.6999999999999993</v>
      </c>
      <c r="DY20" s="850">
        <v>2267</v>
      </c>
      <c r="DZ20" s="843">
        <v>72.7</v>
      </c>
      <c r="EA20" s="844">
        <v>27.3</v>
      </c>
      <c r="EB20" s="850">
        <v>2267</v>
      </c>
      <c r="EC20" s="843">
        <v>9.6999999999999993</v>
      </c>
      <c r="ED20" s="844">
        <v>18.7</v>
      </c>
      <c r="EE20" s="844">
        <v>5.2</v>
      </c>
      <c r="EF20" s="844">
        <v>54.3</v>
      </c>
      <c r="EG20" s="844">
        <v>12.1</v>
      </c>
      <c r="EH20" s="850">
        <v>2267</v>
      </c>
      <c r="EI20" s="843">
        <v>13.6</v>
      </c>
      <c r="EJ20" s="844">
        <v>10.4</v>
      </c>
      <c r="EK20" s="844">
        <v>49.7</v>
      </c>
      <c r="EL20" s="844">
        <v>11.7</v>
      </c>
      <c r="EM20" s="844">
        <v>14.5</v>
      </c>
      <c r="EN20" s="850">
        <v>2267</v>
      </c>
      <c r="EO20" s="843">
        <v>26.8</v>
      </c>
      <c r="EP20" s="844">
        <v>73.2</v>
      </c>
      <c r="EQ20" s="850">
        <v>2267</v>
      </c>
      <c r="ER20" s="843">
        <v>58.4</v>
      </c>
      <c r="ES20" s="844">
        <v>3.1</v>
      </c>
      <c r="ET20" s="844">
        <v>4.0999999999999996</v>
      </c>
      <c r="EU20" s="844">
        <v>61.8</v>
      </c>
      <c r="EV20" s="844">
        <v>49.4</v>
      </c>
      <c r="EW20" s="844">
        <v>26.3</v>
      </c>
      <c r="EX20" s="844">
        <v>0.4</v>
      </c>
      <c r="EY20" s="844">
        <v>11.9</v>
      </c>
      <c r="EZ20" s="844">
        <v>2.4</v>
      </c>
      <c r="FA20" s="844">
        <v>10.5</v>
      </c>
      <c r="FB20" s="850">
        <v>2267</v>
      </c>
      <c r="FC20" s="843">
        <v>78.2</v>
      </c>
      <c r="FD20" s="844">
        <v>21.8</v>
      </c>
      <c r="FE20" s="850">
        <v>1323</v>
      </c>
      <c r="FF20" s="843">
        <v>74.3</v>
      </c>
      <c r="FG20" s="844">
        <v>25.7</v>
      </c>
      <c r="FH20" s="850">
        <v>70</v>
      </c>
      <c r="FI20" s="843">
        <v>80.599999999999994</v>
      </c>
      <c r="FJ20" s="844">
        <v>19.399999999999999</v>
      </c>
      <c r="FK20" s="850">
        <v>93</v>
      </c>
      <c r="FL20" s="843">
        <v>51.1</v>
      </c>
      <c r="FM20" s="844">
        <v>48.9</v>
      </c>
      <c r="FN20" s="850">
        <v>1400</v>
      </c>
      <c r="FO20" s="843">
        <v>47.9</v>
      </c>
      <c r="FP20" s="844">
        <v>52.1</v>
      </c>
      <c r="FQ20" s="850">
        <v>1120</v>
      </c>
      <c r="FR20" s="843">
        <v>87.2</v>
      </c>
      <c r="FS20" s="844">
        <v>12.8</v>
      </c>
      <c r="FT20" s="850">
        <v>596</v>
      </c>
      <c r="FU20" s="843">
        <v>20</v>
      </c>
      <c r="FV20" s="844">
        <v>80</v>
      </c>
      <c r="FW20" s="850">
        <v>10</v>
      </c>
      <c r="FX20" s="843">
        <v>66.7</v>
      </c>
      <c r="FY20" s="844">
        <v>33.299999999999997</v>
      </c>
      <c r="FZ20" s="850">
        <v>270</v>
      </c>
      <c r="GA20" s="843">
        <v>72.2</v>
      </c>
      <c r="GB20" s="844">
        <v>27.8</v>
      </c>
      <c r="GC20" s="850">
        <v>54</v>
      </c>
      <c r="GD20" s="843">
        <v>56.6</v>
      </c>
      <c r="GE20" s="844">
        <v>43.4</v>
      </c>
      <c r="GF20" s="850">
        <v>1323</v>
      </c>
      <c r="GG20" s="843">
        <v>64.3</v>
      </c>
      <c r="GH20" s="844">
        <v>35.700000000000003</v>
      </c>
      <c r="GI20" s="850">
        <v>70</v>
      </c>
      <c r="GJ20" s="843">
        <v>58.1</v>
      </c>
      <c r="GK20" s="844">
        <v>41.9</v>
      </c>
      <c r="GL20" s="850">
        <v>93</v>
      </c>
      <c r="GM20" s="843">
        <v>34.6</v>
      </c>
      <c r="GN20" s="844">
        <v>65.400000000000006</v>
      </c>
      <c r="GO20" s="850">
        <v>1400</v>
      </c>
      <c r="GP20" s="843">
        <v>34.200000000000003</v>
      </c>
      <c r="GQ20" s="844">
        <v>65.8</v>
      </c>
      <c r="GR20" s="850">
        <v>1120</v>
      </c>
      <c r="GS20" s="843">
        <v>48.8</v>
      </c>
      <c r="GT20" s="844">
        <v>51.2</v>
      </c>
      <c r="GU20" s="850">
        <v>596</v>
      </c>
      <c r="GV20" s="843">
        <v>10</v>
      </c>
      <c r="GW20" s="844">
        <v>90</v>
      </c>
      <c r="GX20" s="850">
        <v>10</v>
      </c>
      <c r="GY20" s="843">
        <v>41.5</v>
      </c>
      <c r="GZ20" s="844">
        <v>58.5</v>
      </c>
      <c r="HA20" s="850">
        <v>270</v>
      </c>
      <c r="HB20" s="843">
        <v>51.9</v>
      </c>
      <c r="HC20" s="844">
        <v>48.1</v>
      </c>
      <c r="HD20" s="850">
        <v>54</v>
      </c>
      <c r="HE20" s="843">
        <v>51.2</v>
      </c>
      <c r="HF20" s="844">
        <v>48.8</v>
      </c>
      <c r="HG20" s="850">
        <v>1323</v>
      </c>
      <c r="HH20" s="843">
        <v>62.9</v>
      </c>
      <c r="HI20" s="844">
        <v>37.1</v>
      </c>
      <c r="HJ20" s="850">
        <v>70</v>
      </c>
      <c r="HK20" s="843">
        <v>45.2</v>
      </c>
      <c r="HL20" s="844">
        <v>54.8</v>
      </c>
      <c r="HM20" s="850">
        <v>93</v>
      </c>
      <c r="HN20" s="843">
        <v>43.1</v>
      </c>
      <c r="HO20" s="844">
        <v>56.9</v>
      </c>
      <c r="HP20" s="850">
        <v>1400</v>
      </c>
      <c r="HQ20" s="843">
        <v>42.9</v>
      </c>
      <c r="HR20" s="844">
        <v>57.1</v>
      </c>
      <c r="HS20" s="850">
        <v>1120</v>
      </c>
      <c r="HT20" s="843">
        <v>49.3</v>
      </c>
      <c r="HU20" s="844">
        <v>50.7</v>
      </c>
      <c r="HV20" s="850">
        <v>596</v>
      </c>
      <c r="HW20" s="843">
        <v>20</v>
      </c>
      <c r="HX20" s="844">
        <v>80</v>
      </c>
      <c r="HY20" s="850">
        <v>10</v>
      </c>
      <c r="HZ20" s="843">
        <v>50</v>
      </c>
      <c r="IA20" s="844">
        <v>50</v>
      </c>
      <c r="IB20" s="850">
        <v>270</v>
      </c>
      <c r="IC20" s="843">
        <v>46.3</v>
      </c>
      <c r="ID20" s="844">
        <v>53.7</v>
      </c>
      <c r="IE20" s="850">
        <v>54</v>
      </c>
      <c r="IF20" s="843">
        <v>68.2</v>
      </c>
      <c r="IG20" s="844">
        <v>19.8</v>
      </c>
      <c r="IH20" s="844">
        <v>12</v>
      </c>
      <c r="II20" s="850">
        <v>2267</v>
      </c>
      <c r="IJ20" s="843">
        <v>5.5</v>
      </c>
      <c r="IK20" s="844">
        <v>3</v>
      </c>
      <c r="IL20" s="844">
        <v>13.3</v>
      </c>
      <c r="IM20" s="844">
        <v>60.7</v>
      </c>
      <c r="IN20" s="844">
        <v>17.399999999999999</v>
      </c>
      <c r="IO20" s="850">
        <v>2267</v>
      </c>
      <c r="IP20" s="843">
        <v>25.6</v>
      </c>
      <c r="IQ20" s="844">
        <v>52.4</v>
      </c>
      <c r="IR20" s="844">
        <v>6.1</v>
      </c>
      <c r="IS20" s="844">
        <v>15.9</v>
      </c>
      <c r="IT20" s="850">
        <v>2267</v>
      </c>
      <c r="IU20" s="843">
        <v>10.5</v>
      </c>
      <c r="IV20" s="844">
        <v>4.4000000000000004</v>
      </c>
      <c r="IW20" s="844">
        <v>71.3</v>
      </c>
      <c r="IX20" s="844">
        <v>3.9</v>
      </c>
      <c r="IY20" s="844">
        <v>10</v>
      </c>
      <c r="IZ20" s="850">
        <v>2267</v>
      </c>
      <c r="JA20" s="843">
        <v>8.6</v>
      </c>
      <c r="JB20" s="844">
        <v>3.9</v>
      </c>
      <c r="JC20" s="844">
        <v>77.5</v>
      </c>
      <c r="JD20" s="844">
        <v>2.6</v>
      </c>
      <c r="JE20" s="844">
        <v>7.4</v>
      </c>
      <c r="JF20" s="850">
        <v>2267</v>
      </c>
      <c r="JG20" s="843">
        <v>2.7</v>
      </c>
      <c r="JH20" s="844">
        <v>4.4000000000000004</v>
      </c>
      <c r="JI20" s="844">
        <v>83.8</v>
      </c>
      <c r="JJ20" s="844">
        <v>1.9</v>
      </c>
      <c r="JK20" s="844">
        <v>7.2</v>
      </c>
      <c r="JL20" s="850">
        <v>2267</v>
      </c>
      <c r="JM20" s="843">
        <v>1.9</v>
      </c>
      <c r="JN20" s="844">
        <v>17.100000000000001</v>
      </c>
      <c r="JO20" s="844">
        <v>53.1</v>
      </c>
      <c r="JP20" s="844">
        <v>20.7</v>
      </c>
      <c r="JQ20" s="844">
        <v>6.1</v>
      </c>
      <c r="JR20" s="844">
        <v>1</v>
      </c>
      <c r="JS20" s="850">
        <v>2267</v>
      </c>
      <c r="JT20" s="843">
        <v>75.099999999999994</v>
      </c>
      <c r="JU20" s="844">
        <v>9.6999999999999993</v>
      </c>
      <c r="JV20" s="844">
        <v>15.3</v>
      </c>
      <c r="JW20" s="850">
        <v>2267</v>
      </c>
      <c r="JX20" s="843">
        <v>59</v>
      </c>
      <c r="JY20" s="844">
        <v>11.6</v>
      </c>
      <c r="JZ20" s="844">
        <v>10.1</v>
      </c>
      <c r="KA20" s="844">
        <v>10.3</v>
      </c>
      <c r="KB20" s="844">
        <v>8.9</v>
      </c>
      <c r="KC20" s="850">
        <v>2267</v>
      </c>
      <c r="KD20" s="843">
        <v>2</v>
      </c>
      <c r="KE20" s="844">
        <v>5.2</v>
      </c>
      <c r="KF20" s="844">
        <v>78.7</v>
      </c>
      <c r="KG20" s="844">
        <v>14</v>
      </c>
      <c r="KH20" s="850">
        <v>2267</v>
      </c>
      <c r="KI20" s="843">
        <v>81.900000000000006</v>
      </c>
      <c r="KJ20" s="844">
        <v>5.8</v>
      </c>
      <c r="KK20" s="844">
        <v>12.3</v>
      </c>
      <c r="KL20" s="850">
        <v>2267</v>
      </c>
      <c r="KM20" s="843">
        <v>82.3</v>
      </c>
      <c r="KN20" s="844">
        <v>5.6</v>
      </c>
      <c r="KO20" s="844">
        <v>12.1</v>
      </c>
      <c r="KP20" s="850">
        <v>2267</v>
      </c>
      <c r="KQ20" s="843">
        <v>87.7</v>
      </c>
      <c r="KR20" s="844">
        <v>1.9</v>
      </c>
      <c r="KS20" s="844">
        <v>10.4</v>
      </c>
      <c r="KT20" s="850">
        <v>2267</v>
      </c>
      <c r="KU20" s="843">
        <v>5.4</v>
      </c>
      <c r="KV20" s="844">
        <v>62.5</v>
      </c>
      <c r="KW20" s="844">
        <v>32.1</v>
      </c>
      <c r="KX20" s="850">
        <v>2267</v>
      </c>
      <c r="KY20" s="843">
        <v>28.2</v>
      </c>
      <c r="KZ20" s="844">
        <v>36.299999999999997</v>
      </c>
      <c r="LA20" s="844">
        <v>5.4</v>
      </c>
      <c r="LB20" s="844">
        <v>10.5</v>
      </c>
      <c r="LC20" s="844">
        <v>19.5</v>
      </c>
      <c r="LD20" s="850">
        <v>2267</v>
      </c>
      <c r="LE20" s="843">
        <v>6.9</v>
      </c>
      <c r="LF20" s="844">
        <v>6.7</v>
      </c>
      <c r="LG20" s="844">
        <v>61.2</v>
      </c>
      <c r="LH20" s="844">
        <v>3.1</v>
      </c>
      <c r="LI20" s="844">
        <v>22.1</v>
      </c>
      <c r="LJ20" s="850">
        <v>2267</v>
      </c>
      <c r="LK20" s="843">
        <v>39.4</v>
      </c>
      <c r="LL20" s="844">
        <v>36.5</v>
      </c>
      <c r="LM20" s="844">
        <v>24.1</v>
      </c>
      <c r="LN20" s="850">
        <v>2267</v>
      </c>
      <c r="LO20" s="843">
        <v>7.6</v>
      </c>
      <c r="LP20" s="844">
        <v>57.6</v>
      </c>
      <c r="LQ20" s="844">
        <v>3.5</v>
      </c>
      <c r="LR20" s="844">
        <v>7.3</v>
      </c>
      <c r="LS20" s="844">
        <v>23.9</v>
      </c>
      <c r="LT20" s="850">
        <v>2267</v>
      </c>
      <c r="LU20" s="843">
        <v>8.6999999999999993</v>
      </c>
      <c r="LV20" s="844">
        <v>59.4</v>
      </c>
      <c r="LW20" s="844">
        <v>15.7</v>
      </c>
      <c r="LX20" s="844">
        <v>16.2</v>
      </c>
      <c r="LY20" s="850">
        <v>2267</v>
      </c>
      <c r="LZ20" s="843">
        <v>83.2</v>
      </c>
      <c r="MA20" s="844">
        <v>52.3</v>
      </c>
      <c r="MB20" s="844">
        <v>67.400000000000006</v>
      </c>
      <c r="MC20" s="844">
        <v>69.3</v>
      </c>
      <c r="MD20" s="844">
        <v>75.3</v>
      </c>
      <c r="ME20" s="844">
        <v>7.5</v>
      </c>
      <c r="MF20" s="850">
        <v>2267</v>
      </c>
      <c r="MG20" s="843">
        <v>3.8</v>
      </c>
      <c r="MH20" s="844">
        <v>73.400000000000006</v>
      </c>
      <c r="MI20" s="844">
        <v>2.6</v>
      </c>
      <c r="MJ20" s="844">
        <v>7.9</v>
      </c>
      <c r="MK20" s="844">
        <v>12.2</v>
      </c>
      <c r="ML20" s="850">
        <v>2267</v>
      </c>
      <c r="MM20" s="843">
        <v>19.3</v>
      </c>
      <c r="MN20" s="844">
        <v>15.9</v>
      </c>
      <c r="MO20" s="844">
        <v>64.8</v>
      </c>
      <c r="MP20" s="850">
        <v>2267</v>
      </c>
      <c r="MQ20" s="843">
        <v>6.1</v>
      </c>
      <c r="MR20" s="844">
        <v>3.2</v>
      </c>
      <c r="MS20" s="844">
        <v>4.8</v>
      </c>
      <c r="MT20" s="844">
        <v>64.3</v>
      </c>
      <c r="MU20" s="844">
        <v>21.7</v>
      </c>
      <c r="MV20" s="850">
        <v>2267</v>
      </c>
      <c r="MW20" s="843">
        <v>2.9</v>
      </c>
      <c r="MX20" s="844">
        <v>60.5</v>
      </c>
      <c r="MY20" s="844">
        <v>14.6</v>
      </c>
      <c r="MZ20" s="844">
        <v>2.2000000000000002</v>
      </c>
      <c r="NA20" s="844">
        <v>19.8</v>
      </c>
      <c r="NB20" s="850">
        <v>2267</v>
      </c>
      <c r="NC20" s="843">
        <v>25.1</v>
      </c>
      <c r="ND20" s="844">
        <v>13.9</v>
      </c>
      <c r="NE20" s="844">
        <v>60.9</v>
      </c>
      <c r="NF20" s="850">
        <v>2267</v>
      </c>
      <c r="NG20" s="843">
        <v>11.6</v>
      </c>
      <c r="NH20" s="844">
        <v>56</v>
      </c>
      <c r="NI20" s="844">
        <v>11.1</v>
      </c>
      <c r="NJ20" s="844">
        <v>3.7</v>
      </c>
      <c r="NK20" s="844">
        <v>17.600000000000001</v>
      </c>
      <c r="NL20" s="850">
        <v>2267</v>
      </c>
      <c r="NM20" s="843">
        <v>7.6</v>
      </c>
      <c r="NN20" s="844">
        <v>33.799999999999997</v>
      </c>
      <c r="NO20" s="844">
        <v>5.8</v>
      </c>
      <c r="NP20" s="844">
        <v>2.6</v>
      </c>
      <c r="NQ20" s="844">
        <v>50.2</v>
      </c>
      <c r="NR20" s="850">
        <v>2267</v>
      </c>
      <c r="NS20" s="843">
        <v>3.5</v>
      </c>
      <c r="NT20" s="844">
        <v>25.5</v>
      </c>
      <c r="NU20" s="844">
        <v>7.4</v>
      </c>
      <c r="NV20" s="844">
        <v>1.7</v>
      </c>
      <c r="NW20" s="844">
        <v>61.9</v>
      </c>
      <c r="NX20" s="850">
        <v>2267</v>
      </c>
      <c r="NY20" s="843">
        <v>2.7</v>
      </c>
      <c r="NZ20" s="844">
        <v>16.2</v>
      </c>
      <c r="OA20" s="844">
        <v>2.6</v>
      </c>
      <c r="OB20" s="844">
        <v>1</v>
      </c>
      <c r="OC20" s="844">
        <v>77.5</v>
      </c>
      <c r="OD20" s="850">
        <v>2267</v>
      </c>
      <c r="OE20" s="843">
        <v>27</v>
      </c>
      <c r="OF20" s="844">
        <v>21.4</v>
      </c>
      <c r="OG20" s="844">
        <v>9.1999999999999993</v>
      </c>
      <c r="OH20" s="844">
        <v>5.7</v>
      </c>
      <c r="OI20" s="844">
        <v>24.7</v>
      </c>
      <c r="OJ20" s="844">
        <v>28.9</v>
      </c>
      <c r="OK20" s="844">
        <v>8.1</v>
      </c>
      <c r="OL20" s="844">
        <v>0.9</v>
      </c>
      <c r="OM20" s="844">
        <v>1.1000000000000001</v>
      </c>
      <c r="ON20" s="844">
        <v>3</v>
      </c>
      <c r="OO20" s="844">
        <v>35</v>
      </c>
      <c r="OP20" s="850">
        <v>2267</v>
      </c>
      <c r="OQ20" s="843">
        <v>3.7</v>
      </c>
      <c r="OR20" s="844">
        <v>3.3</v>
      </c>
      <c r="OS20" s="844">
        <v>3.2</v>
      </c>
      <c r="OT20" s="844">
        <v>66.900000000000006</v>
      </c>
      <c r="OU20" s="844">
        <v>22.9</v>
      </c>
      <c r="OV20" s="850">
        <v>2267</v>
      </c>
      <c r="OW20" s="843">
        <v>2.2000000000000002</v>
      </c>
      <c r="OX20" s="844">
        <v>3</v>
      </c>
      <c r="OY20" s="844">
        <v>3.4</v>
      </c>
      <c r="OZ20" s="844">
        <v>67.5</v>
      </c>
      <c r="PA20" s="844">
        <v>24</v>
      </c>
      <c r="PB20" s="850">
        <v>2267</v>
      </c>
      <c r="PC20" s="843">
        <v>15.7</v>
      </c>
      <c r="PD20" s="844">
        <v>4.0999999999999996</v>
      </c>
      <c r="PE20" s="844">
        <v>75.2</v>
      </c>
      <c r="PF20" s="844">
        <v>5.0999999999999996</v>
      </c>
      <c r="PG20" s="850">
        <v>2267</v>
      </c>
      <c r="PH20" s="843">
        <v>2.1</v>
      </c>
      <c r="PI20" s="844">
        <v>7.9</v>
      </c>
      <c r="PJ20" s="844">
        <v>78.3</v>
      </c>
      <c r="PK20" s="844">
        <v>11.6</v>
      </c>
      <c r="PL20" s="850">
        <v>2267</v>
      </c>
      <c r="PM20" s="843">
        <v>15.2</v>
      </c>
      <c r="PN20" s="844">
        <v>71.099999999999994</v>
      </c>
      <c r="PO20" s="844">
        <v>13.8</v>
      </c>
      <c r="PP20" s="850">
        <v>2267</v>
      </c>
      <c r="PQ20" s="843">
        <v>62.1</v>
      </c>
      <c r="PR20" s="844">
        <v>17.100000000000001</v>
      </c>
      <c r="PS20" s="844">
        <v>20.8</v>
      </c>
      <c r="PT20" s="850">
        <v>2267</v>
      </c>
    </row>
    <row r="21" spans="1:436" ht="30" customHeight="1">
      <c r="A21" s="1533"/>
      <c r="B21" s="737" t="s">
        <v>1517</v>
      </c>
      <c r="C21" s="107">
        <f t="shared" si="1"/>
        <v>6</v>
      </c>
      <c r="D21" s="843">
        <v>3.8</v>
      </c>
      <c r="E21" s="844">
        <v>0.1</v>
      </c>
      <c r="F21" s="844">
        <v>6.8</v>
      </c>
      <c r="G21" s="844">
        <v>5</v>
      </c>
      <c r="H21" s="844">
        <v>1.2</v>
      </c>
      <c r="I21" s="844">
        <v>0.1</v>
      </c>
      <c r="J21" s="844">
        <v>79.900000000000006</v>
      </c>
      <c r="K21" s="844">
        <v>3.3</v>
      </c>
      <c r="L21" s="850">
        <v>1491</v>
      </c>
      <c r="M21" s="843">
        <v>6.8</v>
      </c>
      <c r="N21" s="844">
        <v>92</v>
      </c>
      <c r="O21" s="844">
        <v>1.3</v>
      </c>
      <c r="P21" s="850">
        <v>1491</v>
      </c>
      <c r="Q21" s="843">
        <v>2.1</v>
      </c>
      <c r="R21" s="844">
        <v>96.6</v>
      </c>
      <c r="S21" s="844">
        <v>1.3</v>
      </c>
      <c r="T21" s="850">
        <v>1491</v>
      </c>
      <c r="U21" s="843">
        <v>7</v>
      </c>
      <c r="V21" s="844">
        <v>91.9</v>
      </c>
      <c r="W21" s="844">
        <v>1.1000000000000001</v>
      </c>
      <c r="X21" s="850">
        <v>1491</v>
      </c>
      <c r="Y21" s="843">
        <v>4.5999999999999996</v>
      </c>
      <c r="Z21" s="844">
        <v>35</v>
      </c>
      <c r="AA21" s="844">
        <v>2.7</v>
      </c>
      <c r="AB21" s="844">
        <v>3.7</v>
      </c>
      <c r="AC21" s="844">
        <v>49.9</v>
      </c>
      <c r="AD21" s="844">
        <v>3.9</v>
      </c>
      <c r="AE21" s="844">
        <v>0.1</v>
      </c>
      <c r="AF21" s="850">
        <v>1491</v>
      </c>
      <c r="AG21" s="843">
        <v>5.9</v>
      </c>
      <c r="AH21" s="844">
        <v>94.1</v>
      </c>
      <c r="AI21" s="850">
        <v>1491</v>
      </c>
      <c r="AJ21" s="843">
        <v>59.7</v>
      </c>
      <c r="AK21" s="844">
        <v>15.5</v>
      </c>
      <c r="AL21" s="844">
        <v>5</v>
      </c>
      <c r="AM21" s="844">
        <v>11.2</v>
      </c>
      <c r="AN21" s="844">
        <v>8.4</v>
      </c>
      <c r="AO21" s="844">
        <v>0.3</v>
      </c>
      <c r="AP21" s="850">
        <v>1491</v>
      </c>
      <c r="AQ21" s="843">
        <v>0.7</v>
      </c>
      <c r="AR21" s="844">
        <v>14</v>
      </c>
      <c r="AS21" s="844">
        <v>49</v>
      </c>
      <c r="AT21" s="844">
        <v>13</v>
      </c>
      <c r="AU21" s="844">
        <v>5.0999999999999996</v>
      </c>
      <c r="AV21" s="844">
        <v>2.1</v>
      </c>
      <c r="AW21" s="844">
        <v>0.4</v>
      </c>
      <c r="AX21" s="844">
        <v>15.7</v>
      </c>
      <c r="AY21" s="850">
        <v>1491</v>
      </c>
      <c r="AZ21" s="843">
        <v>8.1999999999999993</v>
      </c>
      <c r="BA21" s="844">
        <v>7.2</v>
      </c>
      <c r="BB21" s="844">
        <v>9.4</v>
      </c>
      <c r="BC21" s="844">
        <v>5.4</v>
      </c>
      <c r="BD21" s="844">
        <v>8</v>
      </c>
      <c r="BE21" s="844">
        <v>12.8</v>
      </c>
      <c r="BF21" s="844">
        <v>21.9</v>
      </c>
      <c r="BG21" s="844">
        <v>27</v>
      </c>
      <c r="BH21" s="850">
        <v>1491</v>
      </c>
      <c r="BI21" s="843">
        <v>40.4</v>
      </c>
      <c r="BJ21" s="844">
        <v>31.4</v>
      </c>
      <c r="BK21" s="844">
        <v>21.4</v>
      </c>
      <c r="BL21" s="844">
        <v>4.0999999999999996</v>
      </c>
      <c r="BM21" s="844">
        <v>2.7</v>
      </c>
      <c r="BN21" s="850">
        <v>1491</v>
      </c>
      <c r="BO21" s="843">
        <v>78.599999999999994</v>
      </c>
      <c r="BP21" s="844">
        <v>15.2</v>
      </c>
      <c r="BQ21" s="844">
        <v>4.2</v>
      </c>
      <c r="BR21" s="844">
        <v>0.8</v>
      </c>
      <c r="BS21" s="844">
        <v>1.2</v>
      </c>
      <c r="BT21" s="850">
        <v>1491</v>
      </c>
      <c r="BU21" s="843">
        <v>4.2</v>
      </c>
      <c r="BV21" s="844">
        <v>7.2</v>
      </c>
      <c r="BW21" s="844">
        <v>47</v>
      </c>
      <c r="BX21" s="844">
        <v>17.2</v>
      </c>
      <c r="BY21" s="844">
        <v>24.3</v>
      </c>
      <c r="BZ21" s="850">
        <v>1491</v>
      </c>
      <c r="CA21" s="843">
        <v>22.3</v>
      </c>
      <c r="CB21" s="844">
        <v>26.6</v>
      </c>
      <c r="CC21" s="844">
        <v>36.9</v>
      </c>
      <c r="CD21" s="844">
        <v>8.8000000000000007</v>
      </c>
      <c r="CE21" s="844">
        <v>5.4</v>
      </c>
      <c r="CF21" s="850">
        <v>1491</v>
      </c>
      <c r="CG21" s="843">
        <v>5.4</v>
      </c>
      <c r="CH21" s="844">
        <v>10.3</v>
      </c>
      <c r="CI21" s="844">
        <v>41.2</v>
      </c>
      <c r="CJ21" s="844">
        <v>21.5</v>
      </c>
      <c r="CK21" s="844">
        <v>21.7</v>
      </c>
      <c r="CL21" s="850">
        <v>1491</v>
      </c>
      <c r="CM21" s="843">
        <v>2.7</v>
      </c>
      <c r="CN21" s="844">
        <v>7.1</v>
      </c>
      <c r="CO21" s="844">
        <v>23.9</v>
      </c>
      <c r="CP21" s="844">
        <v>25.5</v>
      </c>
      <c r="CQ21" s="844">
        <v>40.799999999999997</v>
      </c>
      <c r="CR21" s="850">
        <v>1491</v>
      </c>
      <c r="CS21" s="843">
        <v>35.700000000000003</v>
      </c>
      <c r="CT21" s="844">
        <v>34.799999999999997</v>
      </c>
      <c r="CU21" s="844">
        <v>20.6</v>
      </c>
      <c r="CV21" s="844">
        <v>5.8</v>
      </c>
      <c r="CW21" s="844">
        <v>3.2</v>
      </c>
      <c r="CX21" s="850">
        <v>1491</v>
      </c>
      <c r="CY21" s="843">
        <v>2.7</v>
      </c>
      <c r="CZ21" s="844">
        <v>2.8</v>
      </c>
      <c r="DA21" s="844">
        <v>9.3000000000000007</v>
      </c>
      <c r="DB21" s="844">
        <v>11.5</v>
      </c>
      <c r="DC21" s="844">
        <v>73.599999999999994</v>
      </c>
      <c r="DD21" s="850">
        <v>1491</v>
      </c>
      <c r="DE21" s="843">
        <v>17</v>
      </c>
      <c r="DF21" s="844">
        <v>22.9</v>
      </c>
      <c r="DG21" s="844">
        <v>30.7</v>
      </c>
      <c r="DH21" s="844">
        <v>11.3</v>
      </c>
      <c r="DI21" s="844">
        <v>18.100000000000001</v>
      </c>
      <c r="DJ21" s="850">
        <v>1491</v>
      </c>
      <c r="DK21" s="843">
        <v>42.7</v>
      </c>
      <c r="DL21" s="844">
        <v>19.5</v>
      </c>
      <c r="DM21" s="844">
        <v>16</v>
      </c>
      <c r="DN21" s="844">
        <v>7.6</v>
      </c>
      <c r="DO21" s="844">
        <v>14.3</v>
      </c>
      <c r="DP21" s="850">
        <v>1491</v>
      </c>
      <c r="DQ21" s="843">
        <v>13.4</v>
      </c>
      <c r="DR21" s="844">
        <v>18.399999999999999</v>
      </c>
      <c r="DS21" s="844">
        <v>33.700000000000003</v>
      </c>
      <c r="DT21" s="844">
        <v>14.8</v>
      </c>
      <c r="DU21" s="844">
        <v>19.600000000000001</v>
      </c>
      <c r="DV21" s="850">
        <v>1491</v>
      </c>
      <c r="DW21" s="843">
        <v>91.5</v>
      </c>
      <c r="DX21" s="844">
        <v>8.5</v>
      </c>
      <c r="DY21" s="850">
        <v>1491</v>
      </c>
      <c r="DZ21" s="843">
        <v>76.099999999999994</v>
      </c>
      <c r="EA21" s="844">
        <v>23.9</v>
      </c>
      <c r="EB21" s="850">
        <v>1491</v>
      </c>
      <c r="EC21" s="843">
        <v>9.1999999999999993</v>
      </c>
      <c r="ED21" s="844">
        <v>21.1</v>
      </c>
      <c r="EE21" s="844">
        <v>5.2</v>
      </c>
      <c r="EF21" s="844">
        <v>54.8</v>
      </c>
      <c r="EG21" s="844">
        <v>9.6999999999999993</v>
      </c>
      <c r="EH21" s="850">
        <v>1491</v>
      </c>
      <c r="EI21" s="843">
        <v>13.7</v>
      </c>
      <c r="EJ21" s="844">
        <v>12.2</v>
      </c>
      <c r="EK21" s="844">
        <v>46</v>
      </c>
      <c r="EL21" s="844">
        <v>14.8</v>
      </c>
      <c r="EM21" s="844">
        <v>13.3</v>
      </c>
      <c r="EN21" s="850">
        <v>1491</v>
      </c>
      <c r="EO21" s="843">
        <v>32.5</v>
      </c>
      <c r="EP21" s="844">
        <v>67.5</v>
      </c>
      <c r="EQ21" s="850">
        <v>1491</v>
      </c>
      <c r="ER21" s="843">
        <v>38.4</v>
      </c>
      <c r="ES21" s="844">
        <v>1.7</v>
      </c>
      <c r="ET21" s="844">
        <v>2.4</v>
      </c>
      <c r="EU21" s="844">
        <v>71</v>
      </c>
      <c r="EV21" s="844">
        <v>62</v>
      </c>
      <c r="EW21" s="844">
        <v>18.600000000000001</v>
      </c>
      <c r="EX21" s="844">
        <v>0.5</v>
      </c>
      <c r="EY21" s="844">
        <v>5.3</v>
      </c>
      <c r="EZ21" s="844">
        <v>3.8</v>
      </c>
      <c r="FA21" s="844">
        <v>11.4</v>
      </c>
      <c r="FB21" s="850">
        <v>1491</v>
      </c>
      <c r="FC21" s="843">
        <v>84.8</v>
      </c>
      <c r="FD21" s="844">
        <v>15.2</v>
      </c>
      <c r="FE21" s="850">
        <v>573</v>
      </c>
      <c r="FF21" s="843">
        <v>76</v>
      </c>
      <c r="FG21" s="844">
        <v>24</v>
      </c>
      <c r="FH21" s="850">
        <v>25</v>
      </c>
      <c r="FI21" s="843">
        <v>80.599999999999994</v>
      </c>
      <c r="FJ21" s="844">
        <v>19.399999999999999</v>
      </c>
      <c r="FK21" s="850">
        <v>36</v>
      </c>
      <c r="FL21" s="843">
        <v>56.8</v>
      </c>
      <c r="FM21" s="844">
        <v>43.2</v>
      </c>
      <c r="FN21" s="850">
        <v>1059</v>
      </c>
      <c r="FO21" s="843">
        <v>55.7</v>
      </c>
      <c r="FP21" s="844">
        <v>44.3</v>
      </c>
      <c r="FQ21" s="850">
        <v>924</v>
      </c>
      <c r="FR21" s="843">
        <v>89.6</v>
      </c>
      <c r="FS21" s="844">
        <v>10.4</v>
      </c>
      <c r="FT21" s="850">
        <v>278</v>
      </c>
      <c r="FU21" s="843">
        <v>14.3</v>
      </c>
      <c r="FV21" s="844">
        <v>85.7</v>
      </c>
      <c r="FW21" s="850">
        <v>7</v>
      </c>
      <c r="FX21" s="843">
        <v>69.599999999999994</v>
      </c>
      <c r="FY21" s="844">
        <v>30.4</v>
      </c>
      <c r="FZ21" s="850">
        <v>79</v>
      </c>
      <c r="GA21" s="843">
        <v>85.7</v>
      </c>
      <c r="GB21" s="844">
        <v>14.3</v>
      </c>
      <c r="GC21" s="850">
        <v>56</v>
      </c>
      <c r="GD21" s="843">
        <v>62</v>
      </c>
      <c r="GE21" s="844">
        <v>38</v>
      </c>
      <c r="GF21" s="850">
        <v>573</v>
      </c>
      <c r="GG21" s="843">
        <v>48</v>
      </c>
      <c r="GH21" s="844">
        <v>52</v>
      </c>
      <c r="GI21" s="850">
        <v>25</v>
      </c>
      <c r="GJ21" s="843">
        <v>61.1</v>
      </c>
      <c r="GK21" s="844">
        <v>38.9</v>
      </c>
      <c r="GL21" s="850">
        <v>36</v>
      </c>
      <c r="GM21" s="843">
        <v>37.799999999999997</v>
      </c>
      <c r="GN21" s="844">
        <v>62.2</v>
      </c>
      <c r="GO21" s="850">
        <v>1059</v>
      </c>
      <c r="GP21" s="843">
        <v>37.200000000000003</v>
      </c>
      <c r="GQ21" s="844">
        <v>62.8</v>
      </c>
      <c r="GR21" s="850">
        <v>924</v>
      </c>
      <c r="GS21" s="843">
        <v>52.2</v>
      </c>
      <c r="GT21" s="844">
        <v>47.8</v>
      </c>
      <c r="GU21" s="850">
        <v>278</v>
      </c>
      <c r="GV21" s="843">
        <v>28.6</v>
      </c>
      <c r="GW21" s="844">
        <v>71.400000000000006</v>
      </c>
      <c r="GX21" s="850">
        <v>7</v>
      </c>
      <c r="GY21" s="843">
        <v>38</v>
      </c>
      <c r="GZ21" s="844">
        <v>62</v>
      </c>
      <c r="HA21" s="850">
        <v>79</v>
      </c>
      <c r="HB21" s="843">
        <v>42.9</v>
      </c>
      <c r="HC21" s="844">
        <v>57.1</v>
      </c>
      <c r="HD21" s="850">
        <v>56</v>
      </c>
      <c r="HE21" s="843">
        <v>65.8</v>
      </c>
      <c r="HF21" s="844">
        <v>34.200000000000003</v>
      </c>
      <c r="HG21" s="850">
        <v>573</v>
      </c>
      <c r="HH21" s="843">
        <v>40</v>
      </c>
      <c r="HI21" s="844">
        <v>60</v>
      </c>
      <c r="HJ21" s="850">
        <v>25</v>
      </c>
      <c r="HK21" s="843">
        <v>27.8</v>
      </c>
      <c r="HL21" s="844">
        <v>72.2</v>
      </c>
      <c r="HM21" s="850">
        <v>36</v>
      </c>
      <c r="HN21" s="843">
        <v>51.6</v>
      </c>
      <c r="HO21" s="844">
        <v>48.4</v>
      </c>
      <c r="HP21" s="850">
        <v>1059</v>
      </c>
      <c r="HQ21" s="843">
        <v>50.3</v>
      </c>
      <c r="HR21" s="844">
        <v>49.7</v>
      </c>
      <c r="HS21" s="850">
        <v>924</v>
      </c>
      <c r="HT21" s="843">
        <v>49.6</v>
      </c>
      <c r="HU21" s="844">
        <v>50.4</v>
      </c>
      <c r="HV21" s="850">
        <v>278</v>
      </c>
      <c r="HW21" s="843">
        <v>28.6</v>
      </c>
      <c r="HX21" s="844">
        <v>71.400000000000006</v>
      </c>
      <c r="HY21" s="850">
        <v>7</v>
      </c>
      <c r="HZ21" s="843">
        <v>55.7</v>
      </c>
      <c r="IA21" s="844">
        <v>44.3</v>
      </c>
      <c r="IB21" s="850">
        <v>79</v>
      </c>
      <c r="IC21" s="843">
        <v>50</v>
      </c>
      <c r="ID21" s="844">
        <v>50</v>
      </c>
      <c r="IE21" s="850">
        <v>56</v>
      </c>
      <c r="IF21" s="843">
        <v>73.3</v>
      </c>
      <c r="IG21" s="844">
        <v>16.899999999999999</v>
      </c>
      <c r="IH21" s="844">
        <v>9.8000000000000007</v>
      </c>
      <c r="II21" s="850">
        <v>1491</v>
      </c>
      <c r="IJ21" s="843">
        <v>5.4</v>
      </c>
      <c r="IK21" s="844">
        <v>3.4</v>
      </c>
      <c r="IL21" s="844">
        <v>14.4</v>
      </c>
      <c r="IM21" s="844">
        <v>60</v>
      </c>
      <c r="IN21" s="844">
        <v>16.899999999999999</v>
      </c>
      <c r="IO21" s="850">
        <v>1491</v>
      </c>
      <c r="IP21" s="843">
        <v>27.4</v>
      </c>
      <c r="IQ21" s="844">
        <v>54.9</v>
      </c>
      <c r="IR21" s="844">
        <v>6</v>
      </c>
      <c r="IS21" s="844">
        <v>11.7</v>
      </c>
      <c r="IT21" s="850">
        <v>1491</v>
      </c>
      <c r="IU21" s="843">
        <v>11.1</v>
      </c>
      <c r="IV21" s="844">
        <v>5.2</v>
      </c>
      <c r="IW21" s="844">
        <v>72.3</v>
      </c>
      <c r="IX21" s="844">
        <v>3.8</v>
      </c>
      <c r="IY21" s="844">
        <v>7.6</v>
      </c>
      <c r="IZ21" s="850">
        <v>1491</v>
      </c>
      <c r="JA21" s="843">
        <v>8.9</v>
      </c>
      <c r="JB21" s="844">
        <v>5.6</v>
      </c>
      <c r="JC21" s="844">
        <v>77.400000000000006</v>
      </c>
      <c r="JD21" s="844">
        <v>2.5</v>
      </c>
      <c r="JE21" s="844">
        <v>5.7</v>
      </c>
      <c r="JF21" s="850">
        <v>1491</v>
      </c>
      <c r="JG21" s="843">
        <v>2.9</v>
      </c>
      <c r="JH21" s="844">
        <v>6</v>
      </c>
      <c r="JI21" s="844">
        <v>83</v>
      </c>
      <c r="JJ21" s="844">
        <v>1.6</v>
      </c>
      <c r="JK21" s="844">
        <v>6.5</v>
      </c>
      <c r="JL21" s="850">
        <v>1491</v>
      </c>
      <c r="JM21" s="843">
        <v>1.5</v>
      </c>
      <c r="JN21" s="844">
        <v>20</v>
      </c>
      <c r="JO21" s="844">
        <v>50.9</v>
      </c>
      <c r="JP21" s="844">
        <v>20.9</v>
      </c>
      <c r="JQ21" s="844">
        <v>5.6</v>
      </c>
      <c r="JR21" s="844">
        <v>1.1000000000000001</v>
      </c>
      <c r="JS21" s="850">
        <v>1491</v>
      </c>
      <c r="JT21" s="843">
        <v>77.3</v>
      </c>
      <c r="JU21" s="844">
        <v>10.3</v>
      </c>
      <c r="JV21" s="844">
        <v>12.4</v>
      </c>
      <c r="JW21" s="850">
        <v>1491</v>
      </c>
      <c r="JX21" s="843">
        <v>61.4</v>
      </c>
      <c r="JY21" s="844">
        <v>13.7</v>
      </c>
      <c r="JZ21" s="844">
        <v>8.5</v>
      </c>
      <c r="KA21" s="844">
        <v>8.1999999999999993</v>
      </c>
      <c r="KB21" s="844">
        <v>8.1999999999999993</v>
      </c>
      <c r="KC21" s="850">
        <v>1491</v>
      </c>
      <c r="KD21" s="843">
        <v>2.5</v>
      </c>
      <c r="KE21" s="844">
        <v>4.4000000000000004</v>
      </c>
      <c r="KF21" s="844">
        <v>79.5</v>
      </c>
      <c r="KG21" s="844">
        <v>13.6</v>
      </c>
      <c r="KH21" s="850">
        <v>1491</v>
      </c>
      <c r="KI21" s="843">
        <v>85.9</v>
      </c>
      <c r="KJ21" s="844">
        <v>4.8</v>
      </c>
      <c r="KK21" s="844">
        <v>9.3000000000000007</v>
      </c>
      <c r="KL21" s="850">
        <v>1491</v>
      </c>
      <c r="KM21" s="843">
        <v>84.4</v>
      </c>
      <c r="KN21" s="844">
        <v>5.4</v>
      </c>
      <c r="KO21" s="844">
        <v>10.1</v>
      </c>
      <c r="KP21" s="850">
        <v>1491</v>
      </c>
      <c r="KQ21" s="843">
        <v>89.7</v>
      </c>
      <c r="KR21" s="844">
        <v>1.5</v>
      </c>
      <c r="KS21" s="844">
        <v>8.8000000000000007</v>
      </c>
      <c r="KT21" s="850">
        <v>1491</v>
      </c>
      <c r="KU21" s="843">
        <v>7</v>
      </c>
      <c r="KV21" s="844">
        <v>64.7</v>
      </c>
      <c r="KW21" s="844">
        <v>28.3</v>
      </c>
      <c r="KX21" s="850">
        <v>1491</v>
      </c>
      <c r="KY21" s="843">
        <v>31.5</v>
      </c>
      <c r="KZ21" s="844">
        <v>37.799999999999997</v>
      </c>
      <c r="LA21" s="844">
        <v>5.2</v>
      </c>
      <c r="LB21" s="844">
        <v>8.8000000000000007</v>
      </c>
      <c r="LC21" s="844">
        <v>16.7</v>
      </c>
      <c r="LD21" s="850">
        <v>1491</v>
      </c>
      <c r="LE21" s="843">
        <v>8</v>
      </c>
      <c r="LF21" s="844">
        <v>7.8</v>
      </c>
      <c r="LG21" s="844">
        <v>59.2</v>
      </c>
      <c r="LH21" s="844">
        <v>3.8</v>
      </c>
      <c r="LI21" s="844">
        <v>21.3</v>
      </c>
      <c r="LJ21" s="850">
        <v>1491</v>
      </c>
      <c r="LK21" s="843">
        <v>30.6</v>
      </c>
      <c r="LL21" s="844">
        <v>40.6</v>
      </c>
      <c r="LM21" s="844">
        <v>28.8</v>
      </c>
      <c r="LN21" s="850">
        <v>1491</v>
      </c>
      <c r="LO21" s="843">
        <v>9.9</v>
      </c>
      <c r="LP21" s="844">
        <v>54.3</v>
      </c>
      <c r="LQ21" s="844">
        <v>3</v>
      </c>
      <c r="LR21" s="844">
        <v>8.1</v>
      </c>
      <c r="LS21" s="844">
        <v>24.7</v>
      </c>
      <c r="LT21" s="850">
        <v>1491</v>
      </c>
      <c r="LU21" s="843">
        <v>14.6</v>
      </c>
      <c r="LV21" s="844">
        <v>48.6</v>
      </c>
      <c r="LW21" s="844">
        <v>21.8</v>
      </c>
      <c r="LX21" s="844">
        <v>15.1</v>
      </c>
      <c r="LY21" s="850">
        <v>1491</v>
      </c>
      <c r="LZ21" s="843">
        <v>89.3</v>
      </c>
      <c r="MA21" s="844">
        <v>50.4</v>
      </c>
      <c r="MB21" s="844">
        <v>64.3</v>
      </c>
      <c r="MC21" s="844">
        <v>70.599999999999994</v>
      </c>
      <c r="MD21" s="844">
        <v>71.5</v>
      </c>
      <c r="ME21" s="844">
        <v>4.9000000000000004</v>
      </c>
      <c r="MF21" s="850">
        <v>1491</v>
      </c>
      <c r="MG21" s="843">
        <v>4.4000000000000004</v>
      </c>
      <c r="MH21" s="844">
        <v>74</v>
      </c>
      <c r="MI21" s="844">
        <v>3.2</v>
      </c>
      <c r="MJ21" s="844">
        <v>8.1999999999999993</v>
      </c>
      <c r="MK21" s="844">
        <v>10.1</v>
      </c>
      <c r="ML21" s="850">
        <v>1491</v>
      </c>
      <c r="MM21" s="843">
        <v>17.5</v>
      </c>
      <c r="MN21" s="844">
        <v>13.8</v>
      </c>
      <c r="MO21" s="844">
        <v>68.7</v>
      </c>
      <c r="MP21" s="850">
        <v>1491</v>
      </c>
      <c r="MQ21" s="843">
        <v>5.8</v>
      </c>
      <c r="MR21" s="844">
        <v>3.5</v>
      </c>
      <c r="MS21" s="844">
        <v>5</v>
      </c>
      <c r="MT21" s="844">
        <v>63.4</v>
      </c>
      <c r="MU21" s="844">
        <v>22.4</v>
      </c>
      <c r="MV21" s="850">
        <v>1491</v>
      </c>
      <c r="MW21" s="843">
        <v>1.5</v>
      </c>
      <c r="MX21" s="844">
        <v>59.5</v>
      </c>
      <c r="MY21" s="844">
        <v>16.399999999999999</v>
      </c>
      <c r="MZ21" s="844">
        <v>2.1</v>
      </c>
      <c r="NA21" s="844">
        <v>20.5</v>
      </c>
      <c r="NB21" s="850">
        <v>1491</v>
      </c>
      <c r="NC21" s="843">
        <v>25.2</v>
      </c>
      <c r="ND21" s="844">
        <v>17.8</v>
      </c>
      <c r="NE21" s="844">
        <v>57</v>
      </c>
      <c r="NF21" s="850">
        <v>1491</v>
      </c>
      <c r="NG21" s="843">
        <v>11.3</v>
      </c>
      <c r="NH21" s="844">
        <v>59.3</v>
      </c>
      <c r="NI21" s="844">
        <v>11</v>
      </c>
      <c r="NJ21" s="844">
        <v>3.3</v>
      </c>
      <c r="NK21" s="844">
        <v>15.2</v>
      </c>
      <c r="NL21" s="850">
        <v>1491</v>
      </c>
      <c r="NM21" s="843">
        <v>7.1</v>
      </c>
      <c r="NN21" s="844">
        <v>41.9</v>
      </c>
      <c r="NO21" s="844">
        <v>6.6</v>
      </c>
      <c r="NP21" s="844">
        <v>1.9</v>
      </c>
      <c r="NQ21" s="844">
        <v>42.6</v>
      </c>
      <c r="NR21" s="850">
        <v>1491</v>
      </c>
      <c r="NS21" s="843">
        <v>4.4000000000000004</v>
      </c>
      <c r="NT21" s="844">
        <v>29.5</v>
      </c>
      <c r="NU21" s="844">
        <v>8.8000000000000007</v>
      </c>
      <c r="NV21" s="844">
        <v>2</v>
      </c>
      <c r="NW21" s="844">
        <v>55.3</v>
      </c>
      <c r="NX21" s="850">
        <v>1491</v>
      </c>
      <c r="NY21" s="843">
        <v>3.3</v>
      </c>
      <c r="NZ21" s="844">
        <v>16.100000000000001</v>
      </c>
      <c r="OA21" s="844">
        <v>2.7</v>
      </c>
      <c r="OB21" s="844">
        <v>0.8</v>
      </c>
      <c r="OC21" s="844">
        <v>77.099999999999994</v>
      </c>
      <c r="OD21" s="850">
        <v>1491</v>
      </c>
      <c r="OE21" s="843">
        <v>35</v>
      </c>
      <c r="OF21" s="844">
        <v>24.1</v>
      </c>
      <c r="OG21" s="844">
        <v>15.6</v>
      </c>
      <c r="OH21" s="844">
        <v>7.4</v>
      </c>
      <c r="OI21" s="844">
        <v>27.7</v>
      </c>
      <c r="OJ21" s="844">
        <v>21.3</v>
      </c>
      <c r="OK21" s="844">
        <v>8.9</v>
      </c>
      <c r="OL21" s="844">
        <v>0.9</v>
      </c>
      <c r="OM21" s="844">
        <v>2</v>
      </c>
      <c r="ON21" s="844">
        <v>3.1</v>
      </c>
      <c r="OO21" s="844">
        <v>30</v>
      </c>
      <c r="OP21" s="850">
        <v>1491</v>
      </c>
      <c r="OQ21" s="843">
        <v>4.2</v>
      </c>
      <c r="OR21" s="844">
        <v>3.4</v>
      </c>
      <c r="OS21" s="844">
        <v>4.4000000000000004</v>
      </c>
      <c r="OT21" s="844">
        <v>67.900000000000006</v>
      </c>
      <c r="OU21" s="844">
        <v>20.2</v>
      </c>
      <c r="OV21" s="850">
        <v>1491</v>
      </c>
      <c r="OW21" s="843">
        <v>1.4</v>
      </c>
      <c r="OX21" s="844">
        <v>3.8</v>
      </c>
      <c r="OY21" s="844">
        <v>3.6</v>
      </c>
      <c r="OZ21" s="844">
        <v>69.400000000000006</v>
      </c>
      <c r="PA21" s="844">
        <v>21.7</v>
      </c>
      <c r="PB21" s="850">
        <v>1491</v>
      </c>
      <c r="PC21" s="843">
        <v>17.5</v>
      </c>
      <c r="PD21" s="844">
        <v>5.2</v>
      </c>
      <c r="PE21" s="844">
        <v>72.2</v>
      </c>
      <c r="PF21" s="844">
        <v>5</v>
      </c>
      <c r="PG21" s="850">
        <v>1491</v>
      </c>
      <c r="PH21" s="843">
        <v>2.1</v>
      </c>
      <c r="PI21" s="844">
        <v>6.4</v>
      </c>
      <c r="PJ21" s="844">
        <v>82.5</v>
      </c>
      <c r="PK21" s="844">
        <v>9</v>
      </c>
      <c r="PL21" s="850">
        <v>1491</v>
      </c>
      <c r="PM21" s="843">
        <v>13.2</v>
      </c>
      <c r="PN21" s="844">
        <v>75.5</v>
      </c>
      <c r="PO21" s="844">
        <v>11.3</v>
      </c>
      <c r="PP21" s="850">
        <v>1491</v>
      </c>
      <c r="PQ21" s="843">
        <v>60.8</v>
      </c>
      <c r="PR21" s="844">
        <v>19.8</v>
      </c>
      <c r="PS21" s="844">
        <v>19.5</v>
      </c>
      <c r="PT21" s="850">
        <v>1491</v>
      </c>
    </row>
    <row r="22" spans="1:436" ht="30" customHeight="1">
      <c r="A22" s="1534"/>
      <c r="B22" s="738" t="s">
        <v>8</v>
      </c>
      <c r="C22" s="109">
        <v>7</v>
      </c>
      <c r="D22" s="851">
        <v>45.7</v>
      </c>
      <c r="E22" s="852">
        <v>5.9</v>
      </c>
      <c r="F22" s="852">
        <v>10.199999999999999</v>
      </c>
      <c r="G22" s="852">
        <v>7.5</v>
      </c>
      <c r="H22" s="852">
        <v>0.4</v>
      </c>
      <c r="I22" s="852">
        <v>5.5</v>
      </c>
      <c r="J22" s="852">
        <v>22.9</v>
      </c>
      <c r="K22" s="852">
        <v>1.9</v>
      </c>
      <c r="L22" s="359">
        <v>12334</v>
      </c>
      <c r="M22" s="851">
        <v>20.7</v>
      </c>
      <c r="N22" s="852">
        <v>73.7</v>
      </c>
      <c r="O22" s="852">
        <v>5.7</v>
      </c>
      <c r="P22" s="359">
        <v>12334</v>
      </c>
      <c r="Q22" s="851">
        <v>5</v>
      </c>
      <c r="R22" s="852">
        <v>89.4</v>
      </c>
      <c r="S22" s="852">
        <v>5.6</v>
      </c>
      <c r="T22" s="359">
        <v>12334</v>
      </c>
      <c r="U22" s="851">
        <v>13.5</v>
      </c>
      <c r="V22" s="852">
        <v>80.599999999999994</v>
      </c>
      <c r="W22" s="852">
        <v>6</v>
      </c>
      <c r="X22" s="359">
        <v>12334</v>
      </c>
      <c r="Y22" s="851">
        <v>2.6</v>
      </c>
      <c r="Z22" s="852">
        <v>27.8</v>
      </c>
      <c r="AA22" s="852">
        <v>9.5</v>
      </c>
      <c r="AB22" s="852">
        <v>3.6</v>
      </c>
      <c r="AC22" s="852">
        <v>49.6</v>
      </c>
      <c r="AD22" s="852">
        <v>6.7</v>
      </c>
      <c r="AE22" s="852">
        <v>0.2</v>
      </c>
      <c r="AF22" s="359">
        <v>12334</v>
      </c>
      <c r="AG22" s="851">
        <v>7.2</v>
      </c>
      <c r="AH22" s="852">
        <v>92.8</v>
      </c>
      <c r="AI22" s="359">
        <v>12334</v>
      </c>
      <c r="AJ22" s="851">
        <v>41.6</v>
      </c>
      <c r="AK22" s="852">
        <v>20.100000000000001</v>
      </c>
      <c r="AL22" s="852">
        <v>7.6</v>
      </c>
      <c r="AM22" s="852">
        <v>14.7</v>
      </c>
      <c r="AN22" s="852">
        <v>15.9</v>
      </c>
      <c r="AO22" s="852">
        <v>0.1</v>
      </c>
      <c r="AP22" s="359">
        <v>12334</v>
      </c>
      <c r="AQ22" s="851">
        <v>3.4</v>
      </c>
      <c r="AR22" s="852">
        <v>14.6</v>
      </c>
      <c r="AS22" s="852">
        <v>29.9</v>
      </c>
      <c r="AT22" s="852">
        <v>17.7</v>
      </c>
      <c r="AU22" s="852">
        <v>10.4</v>
      </c>
      <c r="AV22" s="852">
        <v>5.9</v>
      </c>
      <c r="AW22" s="852">
        <v>1.8</v>
      </c>
      <c r="AX22" s="852">
        <v>16.2</v>
      </c>
      <c r="AY22" s="359">
        <v>12334</v>
      </c>
      <c r="AZ22" s="851">
        <v>13.6</v>
      </c>
      <c r="BA22" s="852">
        <v>16.3</v>
      </c>
      <c r="BB22" s="852">
        <v>10.9</v>
      </c>
      <c r="BC22" s="852">
        <v>5.9</v>
      </c>
      <c r="BD22" s="852">
        <v>5</v>
      </c>
      <c r="BE22" s="852">
        <v>7.9</v>
      </c>
      <c r="BF22" s="852">
        <v>12.4</v>
      </c>
      <c r="BG22" s="852">
        <v>28</v>
      </c>
      <c r="BH22" s="359">
        <v>12334</v>
      </c>
      <c r="BI22" s="851">
        <v>32.5</v>
      </c>
      <c r="BJ22" s="852">
        <v>37.4</v>
      </c>
      <c r="BK22" s="852">
        <v>22.9</v>
      </c>
      <c r="BL22" s="852">
        <v>5</v>
      </c>
      <c r="BM22" s="852">
        <v>2.1</v>
      </c>
      <c r="BN22" s="359">
        <v>12334</v>
      </c>
      <c r="BO22" s="851">
        <v>59.6</v>
      </c>
      <c r="BP22" s="852">
        <v>23</v>
      </c>
      <c r="BQ22" s="852">
        <v>13.1</v>
      </c>
      <c r="BR22" s="852">
        <v>2.8</v>
      </c>
      <c r="BS22" s="852">
        <v>1.5</v>
      </c>
      <c r="BT22" s="359">
        <v>12334</v>
      </c>
      <c r="BU22" s="851">
        <v>3.2</v>
      </c>
      <c r="BV22" s="852">
        <v>10.3</v>
      </c>
      <c r="BW22" s="852">
        <v>42.6</v>
      </c>
      <c r="BX22" s="852">
        <v>23.8</v>
      </c>
      <c r="BY22" s="852">
        <v>20</v>
      </c>
      <c r="BZ22" s="359">
        <v>12334</v>
      </c>
      <c r="CA22" s="851">
        <v>15.7</v>
      </c>
      <c r="CB22" s="852">
        <v>29.8</v>
      </c>
      <c r="CC22" s="852">
        <v>37.799999999999997</v>
      </c>
      <c r="CD22" s="852">
        <v>11.4</v>
      </c>
      <c r="CE22" s="852">
        <v>5.4</v>
      </c>
      <c r="CF22" s="359">
        <v>12334</v>
      </c>
      <c r="CG22" s="851">
        <v>6.1</v>
      </c>
      <c r="CH22" s="852">
        <v>17.7</v>
      </c>
      <c r="CI22" s="852">
        <v>41.8</v>
      </c>
      <c r="CJ22" s="852">
        <v>20.3</v>
      </c>
      <c r="CK22" s="852">
        <v>14.1</v>
      </c>
      <c r="CL22" s="359">
        <v>12334</v>
      </c>
      <c r="CM22" s="851">
        <v>4.2</v>
      </c>
      <c r="CN22" s="852">
        <v>14.2</v>
      </c>
      <c r="CO22" s="852">
        <v>31.1</v>
      </c>
      <c r="CP22" s="852">
        <v>25.3</v>
      </c>
      <c r="CQ22" s="852">
        <v>25.1</v>
      </c>
      <c r="CR22" s="359">
        <v>12334</v>
      </c>
      <c r="CS22" s="851">
        <v>21.8</v>
      </c>
      <c r="CT22" s="852">
        <v>34.9</v>
      </c>
      <c r="CU22" s="852">
        <v>31.3</v>
      </c>
      <c r="CV22" s="852">
        <v>8.6999999999999993</v>
      </c>
      <c r="CW22" s="852">
        <v>3.3</v>
      </c>
      <c r="CX22" s="359">
        <v>12334</v>
      </c>
      <c r="CY22" s="851">
        <v>5</v>
      </c>
      <c r="CZ22" s="852">
        <v>8.5</v>
      </c>
      <c r="DA22" s="852">
        <v>17.2</v>
      </c>
      <c r="DB22" s="852">
        <v>14.6</v>
      </c>
      <c r="DC22" s="852">
        <v>54.7</v>
      </c>
      <c r="DD22" s="359">
        <v>12334</v>
      </c>
      <c r="DE22" s="851">
        <v>10.199999999999999</v>
      </c>
      <c r="DF22" s="852">
        <v>23.1</v>
      </c>
      <c r="DG22" s="852">
        <v>34.299999999999997</v>
      </c>
      <c r="DH22" s="852">
        <v>16.2</v>
      </c>
      <c r="DI22" s="852">
        <v>16.2</v>
      </c>
      <c r="DJ22" s="359">
        <v>12334</v>
      </c>
      <c r="DK22" s="851">
        <v>32.5</v>
      </c>
      <c r="DL22" s="852">
        <v>17.5</v>
      </c>
      <c r="DM22" s="852">
        <v>19.7</v>
      </c>
      <c r="DN22" s="852">
        <v>11.5</v>
      </c>
      <c r="DO22" s="852">
        <v>18.8</v>
      </c>
      <c r="DP22" s="359">
        <v>12334</v>
      </c>
      <c r="DQ22" s="851">
        <v>6.7</v>
      </c>
      <c r="DR22" s="852">
        <v>15.1</v>
      </c>
      <c r="DS22" s="852">
        <v>38</v>
      </c>
      <c r="DT22" s="852">
        <v>17.7</v>
      </c>
      <c r="DU22" s="852">
        <v>22.5</v>
      </c>
      <c r="DV22" s="359">
        <v>12334</v>
      </c>
      <c r="DW22" s="851">
        <v>87.4</v>
      </c>
      <c r="DX22" s="852">
        <v>12.6</v>
      </c>
      <c r="DY22" s="359">
        <v>12334</v>
      </c>
      <c r="DZ22" s="851">
        <v>69.5</v>
      </c>
      <c r="EA22" s="852">
        <v>30.5</v>
      </c>
      <c r="EB22" s="359">
        <v>12334</v>
      </c>
      <c r="EC22" s="851">
        <v>10.6</v>
      </c>
      <c r="ED22" s="852">
        <v>17.3</v>
      </c>
      <c r="EE22" s="852">
        <v>6.8</v>
      </c>
      <c r="EF22" s="852">
        <v>51.6</v>
      </c>
      <c r="EG22" s="852">
        <v>13.7</v>
      </c>
      <c r="EH22" s="359">
        <v>12334</v>
      </c>
      <c r="EI22" s="851">
        <v>14</v>
      </c>
      <c r="EJ22" s="852">
        <v>10.5</v>
      </c>
      <c r="EK22" s="852">
        <v>47.1</v>
      </c>
      <c r="EL22" s="852">
        <v>10.5</v>
      </c>
      <c r="EM22" s="852">
        <v>17.899999999999999</v>
      </c>
      <c r="EN22" s="359">
        <v>12334</v>
      </c>
      <c r="EO22" s="851">
        <v>30.5</v>
      </c>
      <c r="EP22" s="852">
        <v>69.5</v>
      </c>
      <c r="EQ22" s="359">
        <v>12334</v>
      </c>
      <c r="ER22" s="851">
        <v>55.8</v>
      </c>
      <c r="ES22" s="852">
        <v>22.4</v>
      </c>
      <c r="ET22" s="852">
        <v>13.2</v>
      </c>
      <c r="EU22" s="852">
        <v>48.1</v>
      </c>
      <c r="EV22" s="852">
        <v>38</v>
      </c>
      <c r="EW22" s="852">
        <v>28.3</v>
      </c>
      <c r="EX22" s="852">
        <v>7.9</v>
      </c>
      <c r="EY22" s="852">
        <v>12.3</v>
      </c>
      <c r="EZ22" s="852">
        <v>1.8</v>
      </c>
      <c r="FA22" s="852">
        <v>15.7</v>
      </c>
      <c r="FB22" s="359">
        <v>12334</v>
      </c>
      <c r="FC22" s="851">
        <v>52.8</v>
      </c>
      <c r="FD22" s="852">
        <v>47.2</v>
      </c>
      <c r="FE22" s="359">
        <v>6883</v>
      </c>
      <c r="FF22" s="851">
        <v>56.9</v>
      </c>
      <c r="FG22" s="852">
        <v>43.1</v>
      </c>
      <c r="FH22" s="359">
        <v>2766</v>
      </c>
      <c r="FI22" s="851">
        <v>58.9</v>
      </c>
      <c r="FJ22" s="852">
        <v>41.1</v>
      </c>
      <c r="FK22" s="359">
        <v>1630</v>
      </c>
      <c r="FL22" s="851">
        <v>40.4</v>
      </c>
      <c r="FM22" s="852">
        <v>59.6</v>
      </c>
      <c r="FN22" s="359">
        <v>5930</v>
      </c>
      <c r="FO22" s="851">
        <v>39</v>
      </c>
      <c r="FP22" s="852">
        <v>61</v>
      </c>
      <c r="FQ22" s="359">
        <v>4689</v>
      </c>
      <c r="FR22" s="851">
        <v>77.3</v>
      </c>
      <c r="FS22" s="852">
        <v>22.7</v>
      </c>
      <c r="FT22" s="359">
        <v>3487</v>
      </c>
      <c r="FU22" s="851">
        <v>38.799999999999997</v>
      </c>
      <c r="FV22" s="852">
        <v>61.2</v>
      </c>
      <c r="FW22" s="359">
        <v>979</v>
      </c>
      <c r="FX22" s="851">
        <v>49.8</v>
      </c>
      <c r="FY22" s="852">
        <v>50.2</v>
      </c>
      <c r="FZ22" s="359">
        <v>1517</v>
      </c>
      <c r="GA22" s="851">
        <v>75</v>
      </c>
      <c r="GB22" s="852">
        <v>25</v>
      </c>
      <c r="GC22" s="359">
        <v>216</v>
      </c>
      <c r="GD22" s="851">
        <v>37.299999999999997</v>
      </c>
      <c r="GE22" s="852">
        <v>62.7</v>
      </c>
      <c r="GF22" s="359">
        <v>6883</v>
      </c>
      <c r="GG22" s="851">
        <v>47.5</v>
      </c>
      <c r="GH22" s="852">
        <v>52.5</v>
      </c>
      <c r="GI22" s="359">
        <v>2766</v>
      </c>
      <c r="GJ22" s="851">
        <v>38.1</v>
      </c>
      <c r="GK22" s="852">
        <v>61.9</v>
      </c>
      <c r="GL22" s="359">
        <v>1630</v>
      </c>
      <c r="GM22" s="851">
        <v>26.9</v>
      </c>
      <c r="GN22" s="852">
        <v>73.099999999999994</v>
      </c>
      <c r="GO22" s="359">
        <v>5930</v>
      </c>
      <c r="GP22" s="851">
        <v>26.2</v>
      </c>
      <c r="GQ22" s="852">
        <v>73.8</v>
      </c>
      <c r="GR22" s="359">
        <v>4689</v>
      </c>
      <c r="GS22" s="851">
        <v>41.1</v>
      </c>
      <c r="GT22" s="852">
        <v>58.9</v>
      </c>
      <c r="GU22" s="359">
        <v>3487</v>
      </c>
      <c r="GV22" s="851">
        <v>23</v>
      </c>
      <c r="GW22" s="852">
        <v>77</v>
      </c>
      <c r="GX22" s="359">
        <v>979</v>
      </c>
      <c r="GY22" s="851">
        <v>24.6</v>
      </c>
      <c r="GZ22" s="852">
        <v>75.400000000000006</v>
      </c>
      <c r="HA22" s="359">
        <v>1517</v>
      </c>
      <c r="HB22" s="851">
        <v>50.9</v>
      </c>
      <c r="HC22" s="852">
        <v>49.1</v>
      </c>
      <c r="HD22" s="359">
        <v>216</v>
      </c>
      <c r="HE22" s="851">
        <v>27.1</v>
      </c>
      <c r="HF22" s="852">
        <v>72.900000000000006</v>
      </c>
      <c r="HG22" s="359">
        <v>6883</v>
      </c>
      <c r="HH22" s="851">
        <v>32.6</v>
      </c>
      <c r="HI22" s="852">
        <v>67.400000000000006</v>
      </c>
      <c r="HJ22" s="359">
        <v>2766</v>
      </c>
      <c r="HK22" s="851">
        <v>18.3</v>
      </c>
      <c r="HL22" s="852">
        <v>81.7</v>
      </c>
      <c r="HM22" s="359">
        <v>1630</v>
      </c>
      <c r="HN22" s="851">
        <v>28.7</v>
      </c>
      <c r="HO22" s="852">
        <v>71.3</v>
      </c>
      <c r="HP22" s="359">
        <v>5930</v>
      </c>
      <c r="HQ22" s="851">
        <v>28.4</v>
      </c>
      <c r="HR22" s="852">
        <v>71.599999999999994</v>
      </c>
      <c r="HS22" s="359">
        <v>4689</v>
      </c>
      <c r="HT22" s="851">
        <v>31.7</v>
      </c>
      <c r="HU22" s="852">
        <v>68.3</v>
      </c>
      <c r="HV22" s="359">
        <v>3487</v>
      </c>
      <c r="HW22" s="851">
        <v>16.2</v>
      </c>
      <c r="HX22" s="852">
        <v>83.8</v>
      </c>
      <c r="HY22" s="359">
        <v>979</v>
      </c>
      <c r="HZ22" s="851">
        <v>23.8</v>
      </c>
      <c r="IA22" s="852">
        <v>76.2</v>
      </c>
      <c r="IB22" s="359">
        <v>1517</v>
      </c>
      <c r="IC22" s="851">
        <v>40.299999999999997</v>
      </c>
      <c r="ID22" s="852">
        <v>59.7</v>
      </c>
      <c r="IE22" s="359">
        <v>216</v>
      </c>
      <c r="IF22" s="851">
        <v>52.1</v>
      </c>
      <c r="IG22" s="852">
        <v>32.5</v>
      </c>
      <c r="IH22" s="852">
        <v>15.5</v>
      </c>
      <c r="II22" s="359">
        <v>12334</v>
      </c>
      <c r="IJ22" s="851">
        <v>6.3</v>
      </c>
      <c r="IK22" s="852">
        <v>4.2</v>
      </c>
      <c r="IL22" s="852">
        <v>12.1</v>
      </c>
      <c r="IM22" s="852">
        <v>53.2</v>
      </c>
      <c r="IN22" s="852">
        <v>24.2</v>
      </c>
      <c r="IO22" s="359">
        <v>12334</v>
      </c>
      <c r="IP22" s="851">
        <v>25.5</v>
      </c>
      <c r="IQ22" s="852">
        <v>44.8</v>
      </c>
      <c r="IR22" s="852">
        <v>7.1</v>
      </c>
      <c r="IS22" s="852">
        <v>22.6</v>
      </c>
      <c r="IT22" s="359">
        <v>12334</v>
      </c>
      <c r="IU22" s="851">
        <v>9.8000000000000007</v>
      </c>
      <c r="IV22" s="852">
        <v>4.9000000000000004</v>
      </c>
      <c r="IW22" s="852">
        <v>64.3</v>
      </c>
      <c r="IX22" s="852">
        <v>4.3</v>
      </c>
      <c r="IY22" s="852">
        <v>16.600000000000001</v>
      </c>
      <c r="IZ22" s="359">
        <v>12334</v>
      </c>
      <c r="JA22" s="851">
        <v>8.6999999999999993</v>
      </c>
      <c r="JB22" s="852">
        <v>4.5</v>
      </c>
      <c r="JC22" s="852">
        <v>70.599999999999994</v>
      </c>
      <c r="JD22" s="852">
        <v>3.4</v>
      </c>
      <c r="JE22" s="852">
        <v>12.7</v>
      </c>
      <c r="JF22" s="359">
        <v>12334</v>
      </c>
      <c r="JG22" s="851">
        <v>2.8</v>
      </c>
      <c r="JH22" s="852">
        <v>4.5</v>
      </c>
      <c r="JI22" s="852">
        <v>78.900000000000006</v>
      </c>
      <c r="JJ22" s="852">
        <v>1.8</v>
      </c>
      <c r="JK22" s="852">
        <v>12</v>
      </c>
      <c r="JL22" s="359">
        <v>12334</v>
      </c>
      <c r="JM22" s="851">
        <v>1.8</v>
      </c>
      <c r="JN22" s="852">
        <v>14.4</v>
      </c>
      <c r="JO22" s="852">
        <v>45.7</v>
      </c>
      <c r="JP22" s="852">
        <v>24.8</v>
      </c>
      <c r="JQ22" s="852">
        <v>10.3</v>
      </c>
      <c r="JR22" s="852">
        <v>3.1</v>
      </c>
      <c r="JS22" s="359">
        <v>12334</v>
      </c>
      <c r="JT22" s="851">
        <v>71</v>
      </c>
      <c r="JU22" s="852">
        <v>9.4</v>
      </c>
      <c r="JV22" s="852">
        <v>19.600000000000001</v>
      </c>
      <c r="JW22" s="359">
        <v>12334</v>
      </c>
      <c r="JX22" s="851">
        <v>52.7</v>
      </c>
      <c r="JY22" s="852">
        <v>14.3</v>
      </c>
      <c r="JZ22" s="852">
        <v>10.5</v>
      </c>
      <c r="KA22" s="852">
        <v>9.5</v>
      </c>
      <c r="KB22" s="852">
        <v>13</v>
      </c>
      <c r="KC22" s="359">
        <v>12334</v>
      </c>
      <c r="KD22" s="851">
        <v>3.6</v>
      </c>
      <c r="KE22" s="852">
        <v>7.5</v>
      </c>
      <c r="KF22" s="852">
        <v>63.4</v>
      </c>
      <c r="KG22" s="852">
        <v>25.6</v>
      </c>
      <c r="KH22" s="359">
        <v>12334</v>
      </c>
      <c r="KI22" s="851">
        <v>69.5</v>
      </c>
      <c r="KJ22" s="852">
        <v>7.7</v>
      </c>
      <c r="KK22" s="852">
        <v>22.7</v>
      </c>
      <c r="KL22" s="359">
        <v>12334</v>
      </c>
      <c r="KM22" s="851">
        <v>70.599999999999994</v>
      </c>
      <c r="KN22" s="852">
        <v>7.1</v>
      </c>
      <c r="KO22" s="852">
        <v>22.3</v>
      </c>
      <c r="KP22" s="359">
        <v>12334</v>
      </c>
      <c r="KQ22" s="851">
        <v>76.900000000000006</v>
      </c>
      <c r="KR22" s="852">
        <v>3.7</v>
      </c>
      <c r="KS22" s="852">
        <v>19.399999999999999</v>
      </c>
      <c r="KT22" s="359">
        <v>12334</v>
      </c>
      <c r="KU22" s="851">
        <v>6.2</v>
      </c>
      <c r="KV22" s="852">
        <v>53.9</v>
      </c>
      <c r="KW22" s="852">
        <v>39.9</v>
      </c>
      <c r="KX22" s="359">
        <v>12334</v>
      </c>
      <c r="KY22" s="851">
        <v>24.7</v>
      </c>
      <c r="KZ22" s="852">
        <v>30.5</v>
      </c>
      <c r="LA22" s="852">
        <v>5.4</v>
      </c>
      <c r="LB22" s="852">
        <v>8.4</v>
      </c>
      <c r="LC22" s="852">
        <v>31</v>
      </c>
      <c r="LD22" s="359">
        <v>12334</v>
      </c>
      <c r="LE22" s="851">
        <v>6</v>
      </c>
      <c r="LF22" s="852">
        <v>7.6</v>
      </c>
      <c r="LG22" s="852">
        <v>50</v>
      </c>
      <c r="LH22" s="852">
        <v>2.7</v>
      </c>
      <c r="LI22" s="852">
        <v>33.700000000000003</v>
      </c>
      <c r="LJ22" s="359">
        <v>12334</v>
      </c>
      <c r="LK22" s="851">
        <v>36.5</v>
      </c>
      <c r="LL22" s="852">
        <v>32</v>
      </c>
      <c r="LM22" s="852">
        <v>31.5</v>
      </c>
      <c r="LN22" s="359">
        <v>12334</v>
      </c>
      <c r="LO22" s="851">
        <v>7.3</v>
      </c>
      <c r="LP22" s="852">
        <v>52.3</v>
      </c>
      <c r="LQ22" s="852">
        <v>3.6</v>
      </c>
      <c r="LR22" s="852">
        <v>6.5</v>
      </c>
      <c r="LS22" s="852">
        <v>30.3</v>
      </c>
      <c r="LT22" s="359">
        <v>12334</v>
      </c>
      <c r="LU22" s="851">
        <v>13.5</v>
      </c>
      <c r="LV22" s="852">
        <v>49.2</v>
      </c>
      <c r="LW22" s="852">
        <v>13.1</v>
      </c>
      <c r="LX22" s="852">
        <v>24.1</v>
      </c>
      <c r="LY22" s="359">
        <v>12334</v>
      </c>
      <c r="LZ22" s="851">
        <v>62.1</v>
      </c>
      <c r="MA22" s="852">
        <v>36.4</v>
      </c>
      <c r="MB22" s="852">
        <v>44</v>
      </c>
      <c r="MC22" s="852">
        <v>35.799999999999997</v>
      </c>
      <c r="MD22" s="852">
        <v>44.6</v>
      </c>
      <c r="ME22" s="852">
        <v>25.6</v>
      </c>
      <c r="MF22" s="359">
        <v>12334</v>
      </c>
      <c r="MG22" s="851">
        <v>6</v>
      </c>
      <c r="MH22" s="852">
        <v>63</v>
      </c>
      <c r="MI22" s="852">
        <v>3.3</v>
      </c>
      <c r="MJ22" s="852">
        <v>7.2</v>
      </c>
      <c r="MK22" s="852">
        <v>20.399999999999999</v>
      </c>
      <c r="ML22" s="359">
        <v>12334</v>
      </c>
      <c r="MM22" s="851">
        <v>15.3</v>
      </c>
      <c r="MN22" s="852">
        <v>13.2</v>
      </c>
      <c r="MO22" s="852">
        <v>71.599999999999994</v>
      </c>
      <c r="MP22" s="359">
        <v>12334</v>
      </c>
      <c r="MQ22" s="851">
        <v>5.0999999999999996</v>
      </c>
      <c r="MR22" s="852">
        <v>4.0999999999999996</v>
      </c>
      <c r="MS22" s="852">
        <v>5.3</v>
      </c>
      <c r="MT22" s="852">
        <v>52.3</v>
      </c>
      <c r="MU22" s="852">
        <v>33.200000000000003</v>
      </c>
      <c r="MV22" s="359">
        <v>12334</v>
      </c>
      <c r="MW22" s="851">
        <v>2.5</v>
      </c>
      <c r="MX22" s="852">
        <v>49.2</v>
      </c>
      <c r="MY22" s="852">
        <v>15.5</v>
      </c>
      <c r="MZ22" s="852">
        <v>2.7</v>
      </c>
      <c r="NA22" s="852">
        <v>30.1</v>
      </c>
      <c r="NB22" s="359">
        <v>12334</v>
      </c>
      <c r="NC22" s="851">
        <v>19.100000000000001</v>
      </c>
      <c r="ND22" s="852">
        <v>11.2</v>
      </c>
      <c r="NE22" s="852">
        <v>69.7</v>
      </c>
      <c r="NF22" s="359">
        <v>12334</v>
      </c>
      <c r="NG22" s="851">
        <v>11.9</v>
      </c>
      <c r="NH22" s="852">
        <v>44.2</v>
      </c>
      <c r="NI22" s="852">
        <v>9.8000000000000007</v>
      </c>
      <c r="NJ22" s="852">
        <v>3.7</v>
      </c>
      <c r="NK22" s="852">
        <v>30.4</v>
      </c>
      <c r="NL22" s="359">
        <v>12334</v>
      </c>
      <c r="NM22" s="851">
        <v>6.5</v>
      </c>
      <c r="NN22" s="852">
        <v>24.9</v>
      </c>
      <c r="NO22" s="852">
        <v>5.6</v>
      </c>
      <c r="NP22" s="852">
        <v>2.1</v>
      </c>
      <c r="NQ22" s="852">
        <v>60.9</v>
      </c>
      <c r="NR22" s="359">
        <v>12334</v>
      </c>
      <c r="NS22" s="851">
        <v>3.5</v>
      </c>
      <c r="NT22" s="852">
        <v>17.3</v>
      </c>
      <c r="NU22" s="852">
        <v>6</v>
      </c>
      <c r="NV22" s="852">
        <v>1.9</v>
      </c>
      <c r="NW22" s="852">
        <v>71.400000000000006</v>
      </c>
      <c r="NX22" s="359">
        <v>12334</v>
      </c>
      <c r="NY22" s="851">
        <v>3.1</v>
      </c>
      <c r="NZ22" s="852">
        <v>12</v>
      </c>
      <c r="OA22" s="852">
        <v>3.5</v>
      </c>
      <c r="OB22" s="852">
        <v>1.3</v>
      </c>
      <c r="OC22" s="852">
        <v>80.099999999999994</v>
      </c>
      <c r="OD22" s="359">
        <v>12334</v>
      </c>
      <c r="OE22" s="851">
        <v>18.5</v>
      </c>
      <c r="OF22" s="852">
        <v>14.8</v>
      </c>
      <c r="OG22" s="852">
        <v>7.1</v>
      </c>
      <c r="OH22" s="852">
        <v>4.8</v>
      </c>
      <c r="OI22" s="852">
        <v>17.8</v>
      </c>
      <c r="OJ22" s="852">
        <v>29.8</v>
      </c>
      <c r="OK22" s="852">
        <v>9.3000000000000007</v>
      </c>
      <c r="OL22" s="852">
        <v>1.5</v>
      </c>
      <c r="OM22" s="852">
        <v>1.1000000000000001</v>
      </c>
      <c r="ON22" s="852">
        <v>4.5</v>
      </c>
      <c r="OO22" s="852">
        <v>41.3</v>
      </c>
      <c r="OP22" s="359">
        <v>12334</v>
      </c>
      <c r="OQ22" s="851">
        <v>3.4</v>
      </c>
      <c r="OR22" s="852">
        <v>4</v>
      </c>
      <c r="OS22" s="852">
        <v>3.7</v>
      </c>
      <c r="OT22" s="852">
        <v>59.4</v>
      </c>
      <c r="OU22" s="852">
        <v>29.4</v>
      </c>
      <c r="OV22" s="359">
        <v>12334</v>
      </c>
      <c r="OW22" s="851">
        <v>2</v>
      </c>
      <c r="OX22" s="852">
        <v>4</v>
      </c>
      <c r="OY22" s="852">
        <v>3.8</v>
      </c>
      <c r="OZ22" s="852">
        <v>61.7</v>
      </c>
      <c r="PA22" s="852">
        <v>28.5</v>
      </c>
      <c r="PB22" s="359">
        <v>12334</v>
      </c>
      <c r="PC22" s="851">
        <v>15.4</v>
      </c>
      <c r="PD22" s="852">
        <v>5.5</v>
      </c>
      <c r="PE22" s="852">
        <v>72.5</v>
      </c>
      <c r="PF22" s="852">
        <v>6.7</v>
      </c>
      <c r="PG22" s="359">
        <v>12334</v>
      </c>
      <c r="PH22" s="851">
        <v>2.2000000000000002</v>
      </c>
      <c r="PI22" s="852">
        <v>8.1</v>
      </c>
      <c r="PJ22" s="852">
        <v>71.599999999999994</v>
      </c>
      <c r="PK22" s="852">
        <v>18.100000000000001</v>
      </c>
      <c r="PL22" s="359">
        <v>12334</v>
      </c>
      <c r="PM22" s="851">
        <v>16.899999999999999</v>
      </c>
      <c r="PN22" s="852">
        <v>63.2</v>
      </c>
      <c r="PO22" s="852">
        <v>19.899999999999999</v>
      </c>
      <c r="PP22" s="359">
        <v>12334</v>
      </c>
      <c r="PQ22" s="851">
        <v>60.5</v>
      </c>
      <c r="PR22" s="852">
        <v>15.4</v>
      </c>
      <c r="PS22" s="852">
        <v>24.2</v>
      </c>
      <c r="PT22" s="359">
        <v>12334</v>
      </c>
    </row>
    <row r="23" spans="1:436" ht="30" customHeight="1">
      <c r="A23" s="1532" t="s">
        <v>35</v>
      </c>
      <c r="B23" s="736" t="s">
        <v>1512</v>
      </c>
      <c r="C23" s="103">
        <v>1</v>
      </c>
      <c r="D23" s="848">
        <v>29.1</v>
      </c>
      <c r="E23" s="849">
        <v>2.1</v>
      </c>
      <c r="F23" s="849">
        <v>0.8</v>
      </c>
      <c r="G23" s="849">
        <v>17.600000000000001</v>
      </c>
      <c r="H23" s="849">
        <v>16.5</v>
      </c>
      <c r="I23" s="849">
        <v>26.7</v>
      </c>
      <c r="J23" s="849">
        <v>6.3</v>
      </c>
      <c r="K23" s="849">
        <v>0.9</v>
      </c>
      <c r="L23" s="850">
        <v>1978</v>
      </c>
      <c r="M23" s="848">
        <v>9.4</v>
      </c>
      <c r="N23" s="849">
        <v>77.8</v>
      </c>
      <c r="O23" s="844">
        <v>12.8</v>
      </c>
      <c r="P23" s="850">
        <v>1978</v>
      </c>
      <c r="Q23" s="843">
        <v>4</v>
      </c>
      <c r="R23" s="844">
        <v>81.7</v>
      </c>
      <c r="S23" s="844">
        <v>14.2</v>
      </c>
      <c r="T23" s="850">
        <v>1978</v>
      </c>
      <c r="U23" s="843">
        <v>11.1</v>
      </c>
      <c r="V23" s="844">
        <v>74.400000000000006</v>
      </c>
      <c r="W23" s="844">
        <v>14.5</v>
      </c>
      <c r="X23" s="850">
        <v>1978</v>
      </c>
      <c r="Y23" s="848">
        <v>5.0999999999999996</v>
      </c>
      <c r="Z23" s="849">
        <v>29.3</v>
      </c>
      <c r="AA23" s="849">
        <v>11.7</v>
      </c>
      <c r="AB23" s="849">
        <v>8.1</v>
      </c>
      <c r="AC23" s="849">
        <v>43.2</v>
      </c>
      <c r="AD23" s="849">
        <v>2.5</v>
      </c>
      <c r="AE23" s="849">
        <v>0.2</v>
      </c>
      <c r="AF23" s="850">
        <v>1978</v>
      </c>
      <c r="AG23" s="848">
        <v>3.8</v>
      </c>
      <c r="AH23" s="849">
        <v>96.2</v>
      </c>
      <c r="AI23" s="850">
        <v>1978</v>
      </c>
      <c r="AJ23" s="848">
        <v>15.5</v>
      </c>
      <c r="AK23" s="849">
        <v>17.600000000000001</v>
      </c>
      <c r="AL23" s="849">
        <v>10.7</v>
      </c>
      <c r="AM23" s="849">
        <v>22.1</v>
      </c>
      <c r="AN23" s="849">
        <v>33.9</v>
      </c>
      <c r="AO23" s="849">
        <v>0.3</v>
      </c>
      <c r="AP23" s="850">
        <v>1978</v>
      </c>
      <c r="AQ23" s="848">
        <v>11.2</v>
      </c>
      <c r="AR23" s="849">
        <v>26.2</v>
      </c>
      <c r="AS23" s="849">
        <v>24.2</v>
      </c>
      <c r="AT23" s="849">
        <v>9.8000000000000007</v>
      </c>
      <c r="AU23" s="849">
        <v>4</v>
      </c>
      <c r="AV23" s="849">
        <v>2.1</v>
      </c>
      <c r="AW23" s="849">
        <v>0.8</v>
      </c>
      <c r="AX23" s="849">
        <v>21.7</v>
      </c>
      <c r="AY23" s="850">
        <v>1978</v>
      </c>
      <c r="AZ23" s="848">
        <v>26</v>
      </c>
      <c r="BA23" s="849">
        <v>21.5</v>
      </c>
      <c r="BB23" s="849">
        <v>7.2</v>
      </c>
      <c r="BC23" s="849">
        <v>2.7</v>
      </c>
      <c r="BD23" s="849">
        <v>1.8</v>
      </c>
      <c r="BE23" s="849">
        <v>1</v>
      </c>
      <c r="BF23" s="849">
        <v>1</v>
      </c>
      <c r="BG23" s="849">
        <v>38.700000000000003</v>
      </c>
      <c r="BH23" s="850">
        <v>1978</v>
      </c>
      <c r="BI23" s="848">
        <v>38.4</v>
      </c>
      <c r="BJ23" s="849">
        <v>36.1</v>
      </c>
      <c r="BK23" s="849">
        <v>17.399999999999999</v>
      </c>
      <c r="BL23" s="849">
        <v>5.9</v>
      </c>
      <c r="BM23" s="849">
        <v>2.1</v>
      </c>
      <c r="BN23" s="850">
        <v>1978</v>
      </c>
      <c r="BO23" s="848">
        <v>51</v>
      </c>
      <c r="BP23" s="849">
        <v>23.5</v>
      </c>
      <c r="BQ23" s="849">
        <v>17</v>
      </c>
      <c r="BR23" s="849">
        <v>5.9</v>
      </c>
      <c r="BS23" s="849">
        <v>2.6</v>
      </c>
      <c r="BT23" s="850">
        <v>1978</v>
      </c>
      <c r="BU23" s="848">
        <v>5.5</v>
      </c>
      <c r="BV23" s="849">
        <v>14.4</v>
      </c>
      <c r="BW23" s="849">
        <v>36.5</v>
      </c>
      <c r="BX23" s="849">
        <v>27.9</v>
      </c>
      <c r="BY23" s="849">
        <v>15.8</v>
      </c>
      <c r="BZ23" s="850">
        <v>1978</v>
      </c>
      <c r="CA23" s="848">
        <v>17.5</v>
      </c>
      <c r="CB23" s="849">
        <v>30.9</v>
      </c>
      <c r="CC23" s="849">
        <v>31.1</v>
      </c>
      <c r="CD23" s="849">
        <v>13.8</v>
      </c>
      <c r="CE23" s="849">
        <v>6.7</v>
      </c>
      <c r="CF23" s="850">
        <v>1978</v>
      </c>
      <c r="CG23" s="848">
        <v>8.9</v>
      </c>
      <c r="CH23" s="849">
        <v>21.4</v>
      </c>
      <c r="CI23" s="849">
        <v>33.799999999999997</v>
      </c>
      <c r="CJ23" s="849">
        <v>22.6</v>
      </c>
      <c r="CK23" s="849">
        <v>13.3</v>
      </c>
      <c r="CL23" s="850">
        <v>1978</v>
      </c>
      <c r="CM23" s="848">
        <v>6.9</v>
      </c>
      <c r="CN23" s="849">
        <v>17.899999999999999</v>
      </c>
      <c r="CO23" s="849">
        <v>25.7</v>
      </c>
      <c r="CP23" s="849">
        <v>24.8</v>
      </c>
      <c r="CQ23" s="849">
        <v>24.7</v>
      </c>
      <c r="CR23" s="850">
        <v>1978</v>
      </c>
      <c r="CS23" s="848">
        <v>19.600000000000001</v>
      </c>
      <c r="CT23" s="849">
        <v>34.700000000000003</v>
      </c>
      <c r="CU23" s="849">
        <v>30.4</v>
      </c>
      <c r="CV23" s="849">
        <v>11.7</v>
      </c>
      <c r="CW23" s="849">
        <v>3.6</v>
      </c>
      <c r="CX23" s="850">
        <v>1978</v>
      </c>
      <c r="CY23" s="848">
        <v>5.3</v>
      </c>
      <c r="CZ23" s="849">
        <v>6.9</v>
      </c>
      <c r="DA23" s="849">
        <v>16.2</v>
      </c>
      <c r="DB23" s="849">
        <v>13.8</v>
      </c>
      <c r="DC23" s="849">
        <v>57.9</v>
      </c>
      <c r="DD23" s="850">
        <v>1978</v>
      </c>
      <c r="DE23" s="848">
        <v>4.5999999999999996</v>
      </c>
      <c r="DF23" s="849">
        <v>13.2</v>
      </c>
      <c r="DG23" s="849">
        <v>31.4</v>
      </c>
      <c r="DH23" s="849">
        <v>23.8</v>
      </c>
      <c r="DI23" s="849">
        <v>27</v>
      </c>
      <c r="DJ23" s="850">
        <v>1978</v>
      </c>
      <c r="DK23" s="848">
        <v>30.5</v>
      </c>
      <c r="DL23" s="849">
        <v>12.3</v>
      </c>
      <c r="DM23" s="849">
        <v>15.7</v>
      </c>
      <c r="DN23" s="849">
        <v>15.1</v>
      </c>
      <c r="DO23" s="849">
        <v>26.4</v>
      </c>
      <c r="DP23" s="850">
        <v>1978</v>
      </c>
      <c r="DQ23" s="848">
        <v>3.9</v>
      </c>
      <c r="DR23" s="849">
        <v>11.6</v>
      </c>
      <c r="DS23" s="849">
        <v>35.5</v>
      </c>
      <c r="DT23" s="849">
        <v>21.2</v>
      </c>
      <c r="DU23" s="849">
        <v>27.8</v>
      </c>
      <c r="DV23" s="850">
        <v>1978</v>
      </c>
      <c r="DW23" s="848">
        <v>82.4</v>
      </c>
      <c r="DX23" s="849">
        <v>17.600000000000001</v>
      </c>
      <c r="DY23" s="850">
        <v>1978</v>
      </c>
      <c r="DZ23" s="848">
        <v>62.3</v>
      </c>
      <c r="EA23" s="849">
        <v>37.700000000000003</v>
      </c>
      <c r="EB23" s="850">
        <v>1978</v>
      </c>
      <c r="EC23" s="848">
        <v>14.1</v>
      </c>
      <c r="ED23" s="849">
        <v>10.4</v>
      </c>
      <c r="EE23" s="849">
        <v>4.4000000000000004</v>
      </c>
      <c r="EF23" s="849">
        <v>57</v>
      </c>
      <c r="EG23" s="849">
        <v>14.1</v>
      </c>
      <c r="EH23" s="850">
        <v>1978</v>
      </c>
      <c r="EI23" s="848">
        <v>9.8000000000000007</v>
      </c>
      <c r="EJ23" s="849">
        <v>7.9</v>
      </c>
      <c r="EK23" s="849">
        <v>44.5</v>
      </c>
      <c r="EL23" s="849">
        <v>10</v>
      </c>
      <c r="EM23" s="849">
        <v>27.8</v>
      </c>
      <c r="EN23" s="850">
        <v>1978</v>
      </c>
      <c r="EO23" s="848">
        <v>11.5</v>
      </c>
      <c r="EP23" s="849">
        <v>88.5</v>
      </c>
      <c r="EQ23" s="850">
        <v>1978</v>
      </c>
      <c r="ER23" s="848">
        <v>48.1</v>
      </c>
      <c r="ES23" s="849">
        <v>46.9</v>
      </c>
      <c r="ET23" s="849">
        <v>32.9</v>
      </c>
      <c r="EU23" s="849">
        <v>42.9</v>
      </c>
      <c r="EV23" s="849">
        <v>36.299999999999997</v>
      </c>
      <c r="EW23" s="849">
        <v>34.4</v>
      </c>
      <c r="EX23" s="849">
        <v>34.5</v>
      </c>
      <c r="EY23" s="849">
        <v>16.3</v>
      </c>
      <c r="EZ23" s="849">
        <v>2.1</v>
      </c>
      <c r="FA23" s="849">
        <v>17</v>
      </c>
      <c r="FB23" s="850">
        <v>1978</v>
      </c>
      <c r="FC23" s="848">
        <v>23.2</v>
      </c>
      <c r="FD23" s="849">
        <v>76.8</v>
      </c>
      <c r="FE23" s="850">
        <v>952</v>
      </c>
      <c r="FF23" s="848">
        <v>38.299999999999997</v>
      </c>
      <c r="FG23" s="849">
        <v>61.7</v>
      </c>
      <c r="FH23" s="850">
        <v>928</v>
      </c>
      <c r="FI23" s="848">
        <v>42.9</v>
      </c>
      <c r="FJ23" s="849">
        <v>57.1</v>
      </c>
      <c r="FK23" s="850">
        <v>651</v>
      </c>
      <c r="FL23" s="848">
        <v>23</v>
      </c>
      <c r="FM23" s="849">
        <v>77</v>
      </c>
      <c r="FN23" s="850">
        <v>848</v>
      </c>
      <c r="FO23" s="848">
        <v>15.7</v>
      </c>
      <c r="FP23" s="849">
        <v>84.3</v>
      </c>
      <c r="FQ23" s="850">
        <v>719</v>
      </c>
      <c r="FR23" s="848">
        <v>59</v>
      </c>
      <c r="FS23" s="849">
        <v>41</v>
      </c>
      <c r="FT23" s="850">
        <v>681</v>
      </c>
      <c r="FU23" s="848">
        <v>38.5</v>
      </c>
      <c r="FV23" s="849">
        <v>61.5</v>
      </c>
      <c r="FW23" s="850">
        <v>683</v>
      </c>
      <c r="FX23" s="848">
        <v>32.5</v>
      </c>
      <c r="FY23" s="849">
        <v>67.5</v>
      </c>
      <c r="FZ23" s="850">
        <v>323</v>
      </c>
      <c r="GA23" s="848">
        <v>65.900000000000006</v>
      </c>
      <c r="GB23" s="849">
        <v>34.1</v>
      </c>
      <c r="GC23" s="850">
        <v>41</v>
      </c>
      <c r="GD23" s="848">
        <v>14</v>
      </c>
      <c r="GE23" s="849">
        <v>86</v>
      </c>
      <c r="GF23" s="850">
        <v>952</v>
      </c>
      <c r="GG23" s="848">
        <v>29.6</v>
      </c>
      <c r="GH23" s="849">
        <v>70.400000000000006</v>
      </c>
      <c r="GI23" s="850">
        <v>928</v>
      </c>
      <c r="GJ23" s="848">
        <v>22</v>
      </c>
      <c r="GK23" s="849">
        <v>78</v>
      </c>
      <c r="GL23" s="850">
        <v>651</v>
      </c>
      <c r="GM23" s="848">
        <v>13.1</v>
      </c>
      <c r="GN23" s="849">
        <v>86.9</v>
      </c>
      <c r="GO23" s="850">
        <v>848</v>
      </c>
      <c r="GP23" s="848">
        <v>10.7</v>
      </c>
      <c r="GQ23" s="849">
        <v>89.3</v>
      </c>
      <c r="GR23" s="850">
        <v>719</v>
      </c>
      <c r="GS23" s="848">
        <v>30.7</v>
      </c>
      <c r="GT23" s="849">
        <v>69.3</v>
      </c>
      <c r="GU23" s="850">
        <v>681</v>
      </c>
      <c r="GV23" s="848">
        <v>23.6</v>
      </c>
      <c r="GW23" s="849">
        <v>76.400000000000006</v>
      </c>
      <c r="GX23" s="850">
        <v>683</v>
      </c>
      <c r="GY23" s="848">
        <v>11.8</v>
      </c>
      <c r="GZ23" s="849">
        <v>88.2</v>
      </c>
      <c r="HA23" s="850">
        <v>323</v>
      </c>
      <c r="HB23" s="848">
        <v>63.4</v>
      </c>
      <c r="HC23" s="849">
        <v>36.6</v>
      </c>
      <c r="HD23" s="850">
        <v>41</v>
      </c>
      <c r="HE23" s="848">
        <v>5</v>
      </c>
      <c r="HF23" s="849">
        <v>95</v>
      </c>
      <c r="HG23" s="850">
        <v>952</v>
      </c>
      <c r="HH23" s="848">
        <v>13.9</v>
      </c>
      <c r="HI23" s="849">
        <v>86.1</v>
      </c>
      <c r="HJ23" s="850">
        <v>928</v>
      </c>
      <c r="HK23" s="848">
        <v>4.8</v>
      </c>
      <c r="HL23" s="849">
        <v>95.2</v>
      </c>
      <c r="HM23" s="850">
        <v>651</v>
      </c>
      <c r="HN23" s="848">
        <v>9.8000000000000007</v>
      </c>
      <c r="HO23" s="849">
        <v>90.2</v>
      </c>
      <c r="HP23" s="850">
        <v>848</v>
      </c>
      <c r="HQ23" s="848">
        <v>7.6</v>
      </c>
      <c r="HR23" s="849">
        <v>92.4</v>
      </c>
      <c r="HS23" s="850">
        <v>719</v>
      </c>
      <c r="HT23" s="848">
        <v>13.8</v>
      </c>
      <c r="HU23" s="849">
        <v>86.2</v>
      </c>
      <c r="HV23" s="850">
        <v>681</v>
      </c>
      <c r="HW23" s="848">
        <v>14.8</v>
      </c>
      <c r="HX23" s="849">
        <v>85.2</v>
      </c>
      <c r="HY23" s="850">
        <v>683</v>
      </c>
      <c r="HZ23" s="848">
        <v>4</v>
      </c>
      <c r="IA23" s="849">
        <v>96</v>
      </c>
      <c r="IB23" s="850">
        <v>323</v>
      </c>
      <c r="IC23" s="848">
        <v>12.2</v>
      </c>
      <c r="ID23" s="849">
        <v>87.8</v>
      </c>
      <c r="IE23" s="850">
        <v>41</v>
      </c>
      <c r="IF23" s="848">
        <v>30.1</v>
      </c>
      <c r="IG23" s="849">
        <v>44.2</v>
      </c>
      <c r="IH23" s="849">
        <v>25.7</v>
      </c>
      <c r="II23" s="850">
        <v>1978</v>
      </c>
      <c r="IJ23" s="848">
        <v>7.2</v>
      </c>
      <c r="IK23" s="849">
        <v>2.5</v>
      </c>
      <c r="IL23" s="849">
        <v>13.3</v>
      </c>
      <c r="IM23" s="849">
        <v>44.1</v>
      </c>
      <c r="IN23" s="849">
        <v>32.799999999999997</v>
      </c>
      <c r="IO23" s="850">
        <v>1978</v>
      </c>
      <c r="IP23" s="848">
        <v>30.2</v>
      </c>
      <c r="IQ23" s="849">
        <v>35.799999999999997</v>
      </c>
      <c r="IR23" s="849">
        <v>5.0999999999999996</v>
      </c>
      <c r="IS23" s="849">
        <v>29</v>
      </c>
      <c r="IT23" s="850">
        <v>1978</v>
      </c>
      <c r="IU23" s="848">
        <v>5.5</v>
      </c>
      <c r="IV23" s="849">
        <v>3.9</v>
      </c>
      <c r="IW23" s="849">
        <v>63.5</v>
      </c>
      <c r="IX23" s="849">
        <v>4.7</v>
      </c>
      <c r="IY23" s="849">
        <v>22.4</v>
      </c>
      <c r="IZ23" s="850">
        <v>1978</v>
      </c>
      <c r="JA23" s="848">
        <v>7.3</v>
      </c>
      <c r="JB23" s="849">
        <v>3.3</v>
      </c>
      <c r="JC23" s="849">
        <v>69.8</v>
      </c>
      <c r="JD23" s="849">
        <v>3.3</v>
      </c>
      <c r="JE23" s="849">
        <v>16.2</v>
      </c>
      <c r="JF23" s="850">
        <v>1978</v>
      </c>
      <c r="JG23" s="848">
        <v>1.2</v>
      </c>
      <c r="JH23" s="849">
        <v>3.4</v>
      </c>
      <c r="JI23" s="849">
        <v>78</v>
      </c>
      <c r="JJ23" s="849">
        <v>0.9</v>
      </c>
      <c r="JK23" s="849">
        <v>16.5</v>
      </c>
      <c r="JL23" s="850">
        <v>1978</v>
      </c>
      <c r="JM23" s="848">
        <v>0.7</v>
      </c>
      <c r="JN23" s="849">
        <v>5.0999999999999996</v>
      </c>
      <c r="JO23" s="849">
        <v>27.8</v>
      </c>
      <c r="JP23" s="849">
        <v>38.700000000000003</v>
      </c>
      <c r="JQ23" s="849">
        <v>22.3</v>
      </c>
      <c r="JR23" s="849">
        <v>5.5</v>
      </c>
      <c r="JS23" s="850">
        <v>1978</v>
      </c>
      <c r="JT23" s="848">
        <v>47.2</v>
      </c>
      <c r="JU23" s="849">
        <v>8.3000000000000007</v>
      </c>
      <c r="JV23" s="849">
        <v>44.4</v>
      </c>
      <c r="JW23" s="850">
        <v>1978</v>
      </c>
      <c r="JX23" s="848">
        <v>22.6</v>
      </c>
      <c r="JY23" s="849">
        <v>22.6</v>
      </c>
      <c r="JZ23" s="849">
        <v>9.6</v>
      </c>
      <c r="KA23" s="849">
        <v>9.1999999999999993</v>
      </c>
      <c r="KB23" s="849">
        <v>36</v>
      </c>
      <c r="KC23" s="850">
        <v>1978</v>
      </c>
      <c r="KD23" s="848">
        <v>5.0999999999999996</v>
      </c>
      <c r="KE23" s="849">
        <v>7.9</v>
      </c>
      <c r="KF23" s="849">
        <v>22.2</v>
      </c>
      <c r="KG23" s="849">
        <v>64.8</v>
      </c>
      <c r="KH23" s="850">
        <v>1978</v>
      </c>
      <c r="KI23" s="848">
        <v>32.799999999999997</v>
      </c>
      <c r="KJ23" s="849">
        <v>9.1999999999999993</v>
      </c>
      <c r="KK23" s="849">
        <v>58.1</v>
      </c>
      <c r="KL23" s="850">
        <v>1978</v>
      </c>
      <c r="KM23" s="848">
        <v>50</v>
      </c>
      <c r="KN23" s="849">
        <v>3.8</v>
      </c>
      <c r="KO23" s="849">
        <v>46.2</v>
      </c>
      <c r="KP23" s="850">
        <v>1978</v>
      </c>
      <c r="KQ23" s="848">
        <v>53.4</v>
      </c>
      <c r="KR23" s="849">
        <v>2.5</v>
      </c>
      <c r="KS23" s="849">
        <v>44.1</v>
      </c>
      <c r="KT23" s="850">
        <v>1978</v>
      </c>
      <c r="KU23" s="848">
        <v>3.9</v>
      </c>
      <c r="KV23" s="849">
        <v>25</v>
      </c>
      <c r="KW23" s="849">
        <v>71</v>
      </c>
      <c r="KX23" s="850">
        <v>1978</v>
      </c>
      <c r="KY23" s="848">
        <v>15.5</v>
      </c>
      <c r="KZ23" s="849">
        <v>12.6</v>
      </c>
      <c r="LA23" s="849">
        <v>3.5</v>
      </c>
      <c r="LB23" s="849">
        <v>3.9</v>
      </c>
      <c r="LC23" s="849">
        <v>64.5</v>
      </c>
      <c r="LD23" s="850">
        <v>1978</v>
      </c>
      <c r="LE23" s="848">
        <v>2.1</v>
      </c>
      <c r="LF23" s="849">
        <v>5.9</v>
      </c>
      <c r="LG23" s="849">
        <v>20.399999999999999</v>
      </c>
      <c r="LH23" s="849">
        <v>1.5</v>
      </c>
      <c r="LI23" s="849">
        <v>70.2</v>
      </c>
      <c r="LJ23" s="850">
        <v>1978</v>
      </c>
      <c r="LK23" s="848">
        <v>26.3</v>
      </c>
      <c r="LL23" s="849">
        <v>23</v>
      </c>
      <c r="LM23" s="849">
        <v>50.7</v>
      </c>
      <c r="LN23" s="850">
        <v>1978</v>
      </c>
      <c r="LO23" s="848">
        <v>4.4000000000000004</v>
      </c>
      <c r="LP23" s="849">
        <v>36.5</v>
      </c>
      <c r="LQ23" s="849">
        <v>2.2000000000000002</v>
      </c>
      <c r="LR23" s="849">
        <v>3.9</v>
      </c>
      <c r="LS23" s="849">
        <v>53.1</v>
      </c>
      <c r="LT23" s="850">
        <v>1978</v>
      </c>
      <c r="LU23" s="848">
        <v>24.4</v>
      </c>
      <c r="LV23" s="849">
        <v>27.9</v>
      </c>
      <c r="LW23" s="849">
        <v>5.2</v>
      </c>
      <c r="LX23" s="849">
        <v>42.6</v>
      </c>
      <c r="LY23" s="850">
        <v>1978</v>
      </c>
      <c r="LZ23" s="848">
        <v>30.5</v>
      </c>
      <c r="MA23" s="849">
        <v>19.7</v>
      </c>
      <c r="MB23" s="849">
        <v>13.5</v>
      </c>
      <c r="MC23" s="849">
        <v>6.7</v>
      </c>
      <c r="MD23" s="849">
        <v>14.2</v>
      </c>
      <c r="ME23" s="849">
        <v>56.1</v>
      </c>
      <c r="MF23" s="850">
        <v>1978</v>
      </c>
      <c r="MG23" s="848">
        <v>11.5</v>
      </c>
      <c r="MH23" s="849">
        <v>40</v>
      </c>
      <c r="MI23" s="849">
        <v>2.8</v>
      </c>
      <c r="MJ23" s="849">
        <v>7.4</v>
      </c>
      <c r="MK23" s="849">
        <v>38.299999999999997</v>
      </c>
      <c r="ML23" s="850">
        <v>1978</v>
      </c>
      <c r="MM23" s="848">
        <v>3.9</v>
      </c>
      <c r="MN23" s="849">
        <v>4.3</v>
      </c>
      <c r="MO23" s="849">
        <v>91.8</v>
      </c>
      <c r="MP23" s="850">
        <v>1978</v>
      </c>
      <c r="MQ23" s="848">
        <v>2.2999999999999998</v>
      </c>
      <c r="MR23" s="849">
        <v>3</v>
      </c>
      <c r="MS23" s="849">
        <v>3.4</v>
      </c>
      <c r="MT23" s="849">
        <v>26.1</v>
      </c>
      <c r="MU23" s="849">
        <v>65.2</v>
      </c>
      <c r="MV23" s="850">
        <v>1978</v>
      </c>
      <c r="MW23" s="848">
        <v>2.2000000000000002</v>
      </c>
      <c r="MX23" s="849">
        <v>18.600000000000001</v>
      </c>
      <c r="MY23" s="849">
        <v>15.3</v>
      </c>
      <c r="MZ23" s="849">
        <v>1.8</v>
      </c>
      <c r="NA23" s="849">
        <v>62.1</v>
      </c>
      <c r="NB23" s="850">
        <v>1978</v>
      </c>
      <c r="NC23" s="848">
        <v>4.2</v>
      </c>
      <c r="ND23" s="849">
        <v>2.7</v>
      </c>
      <c r="NE23" s="849">
        <v>93.1</v>
      </c>
      <c r="NF23" s="850">
        <v>1978</v>
      </c>
      <c r="NG23" s="848">
        <v>4.8</v>
      </c>
      <c r="NH23" s="849">
        <v>17.2</v>
      </c>
      <c r="NI23" s="849">
        <v>5.0999999999999996</v>
      </c>
      <c r="NJ23" s="849">
        <v>2.9</v>
      </c>
      <c r="NK23" s="849">
        <v>70.099999999999994</v>
      </c>
      <c r="NL23" s="850">
        <v>1978</v>
      </c>
      <c r="NM23" s="848">
        <v>1.2</v>
      </c>
      <c r="NN23" s="849">
        <v>2.8</v>
      </c>
      <c r="NO23" s="849">
        <v>1.6</v>
      </c>
      <c r="NP23" s="849">
        <v>1.4</v>
      </c>
      <c r="NQ23" s="849">
        <v>93.1</v>
      </c>
      <c r="NR23" s="850">
        <v>1978</v>
      </c>
      <c r="NS23" s="848">
        <v>0.9</v>
      </c>
      <c r="NT23" s="849">
        <v>2.4</v>
      </c>
      <c r="NU23" s="849">
        <v>1.4</v>
      </c>
      <c r="NV23" s="849">
        <v>0.8</v>
      </c>
      <c r="NW23" s="849">
        <v>94.6</v>
      </c>
      <c r="NX23" s="850">
        <v>1978</v>
      </c>
      <c r="NY23" s="848">
        <v>0.8</v>
      </c>
      <c r="NZ23" s="849">
        <v>1.5</v>
      </c>
      <c r="OA23" s="849">
        <v>0.4</v>
      </c>
      <c r="OB23" s="849">
        <v>0.4</v>
      </c>
      <c r="OC23" s="849">
        <v>97</v>
      </c>
      <c r="OD23" s="850">
        <v>1978</v>
      </c>
      <c r="OE23" s="848">
        <v>12.4</v>
      </c>
      <c r="OF23" s="849">
        <v>8.3000000000000007</v>
      </c>
      <c r="OG23" s="849">
        <v>1.9</v>
      </c>
      <c r="OH23" s="849">
        <v>2.9</v>
      </c>
      <c r="OI23" s="849">
        <v>9</v>
      </c>
      <c r="OJ23" s="849">
        <v>13.9</v>
      </c>
      <c r="OK23" s="849">
        <v>18.899999999999999</v>
      </c>
      <c r="OL23" s="849">
        <v>4.2</v>
      </c>
      <c r="OM23" s="849">
        <v>0.3</v>
      </c>
      <c r="ON23" s="849">
        <v>6.3</v>
      </c>
      <c r="OO23" s="849">
        <v>56</v>
      </c>
      <c r="OP23" s="850">
        <v>1978</v>
      </c>
      <c r="OQ23" s="848">
        <v>0.7</v>
      </c>
      <c r="OR23" s="849">
        <v>1.9</v>
      </c>
      <c r="OS23" s="849">
        <v>1.5</v>
      </c>
      <c r="OT23" s="849">
        <v>49.8</v>
      </c>
      <c r="OU23" s="849">
        <v>46.1</v>
      </c>
      <c r="OV23" s="850">
        <v>1978</v>
      </c>
      <c r="OW23" s="848">
        <v>1.2</v>
      </c>
      <c r="OX23" s="849">
        <v>2.4</v>
      </c>
      <c r="OY23" s="849">
        <v>2.5</v>
      </c>
      <c r="OZ23" s="849">
        <v>53.1</v>
      </c>
      <c r="PA23" s="849">
        <v>40.700000000000003</v>
      </c>
      <c r="PB23" s="850">
        <v>1978</v>
      </c>
      <c r="PC23" s="848">
        <v>12.8</v>
      </c>
      <c r="PD23" s="849">
        <v>6.1</v>
      </c>
      <c r="PE23" s="849">
        <v>73.5</v>
      </c>
      <c r="PF23" s="849">
        <v>7.5</v>
      </c>
      <c r="PG23" s="850">
        <v>1978</v>
      </c>
      <c r="PH23" s="848">
        <v>2.2999999999999998</v>
      </c>
      <c r="PI23" s="849">
        <v>10</v>
      </c>
      <c r="PJ23" s="849">
        <v>56.3</v>
      </c>
      <c r="PK23" s="849">
        <v>31.4</v>
      </c>
      <c r="PL23" s="850">
        <v>1978</v>
      </c>
      <c r="PM23" s="848">
        <v>29.1</v>
      </c>
      <c r="PN23" s="849">
        <v>39.9</v>
      </c>
      <c r="PO23" s="849">
        <v>31</v>
      </c>
      <c r="PP23" s="850">
        <v>1978</v>
      </c>
      <c r="PQ23" s="848">
        <v>64.400000000000006</v>
      </c>
      <c r="PR23" s="849">
        <v>8.4</v>
      </c>
      <c r="PS23" s="849">
        <v>27.2</v>
      </c>
      <c r="PT23" s="850">
        <v>1978</v>
      </c>
    </row>
    <row r="24" spans="1:436" ht="30" customHeight="1">
      <c r="A24" s="1533"/>
      <c r="B24" s="737" t="s">
        <v>1513</v>
      </c>
      <c r="C24" s="107">
        <f>+C23+1</f>
        <v>2</v>
      </c>
      <c r="D24" s="843">
        <v>32.1</v>
      </c>
      <c r="E24" s="844">
        <v>1.5</v>
      </c>
      <c r="F24" s="844">
        <v>2.7</v>
      </c>
      <c r="G24" s="844">
        <v>23.3</v>
      </c>
      <c r="H24" s="844">
        <v>33.799999999999997</v>
      </c>
      <c r="I24" s="844">
        <v>0.3</v>
      </c>
      <c r="J24" s="844">
        <v>5.0999999999999996</v>
      </c>
      <c r="K24" s="844">
        <v>1.2</v>
      </c>
      <c r="L24" s="850">
        <v>2252</v>
      </c>
      <c r="M24" s="843">
        <v>29</v>
      </c>
      <c r="N24" s="844">
        <v>64.2</v>
      </c>
      <c r="O24" s="844">
        <v>6.8</v>
      </c>
      <c r="P24" s="850">
        <v>2252</v>
      </c>
      <c r="Q24" s="843">
        <v>4.8</v>
      </c>
      <c r="R24" s="844">
        <v>87.5</v>
      </c>
      <c r="S24" s="844">
        <v>7.7</v>
      </c>
      <c r="T24" s="850">
        <v>2252</v>
      </c>
      <c r="U24" s="843">
        <v>11.3</v>
      </c>
      <c r="V24" s="844">
        <v>81.400000000000006</v>
      </c>
      <c r="W24" s="844">
        <v>7.3</v>
      </c>
      <c r="X24" s="850">
        <v>2252</v>
      </c>
      <c r="Y24" s="843">
        <v>2.6</v>
      </c>
      <c r="Z24" s="844">
        <v>25.3</v>
      </c>
      <c r="AA24" s="844">
        <v>14.5</v>
      </c>
      <c r="AB24" s="844">
        <v>18.5</v>
      </c>
      <c r="AC24" s="844">
        <v>35.9</v>
      </c>
      <c r="AD24" s="844">
        <v>3</v>
      </c>
      <c r="AE24" s="844">
        <v>0.1</v>
      </c>
      <c r="AF24" s="850">
        <v>2252</v>
      </c>
      <c r="AG24" s="843">
        <v>5.3</v>
      </c>
      <c r="AH24" s="844">
        <v>94.7</v>
      </c>
      <c r="AI24" s="850">
        <v>2252</v>
      </c>
      <c r="AJ24" s="843">
        <v>21.3</v>
      </c>
      <c r="AK24" s="844">
        <v>17.7</v>
      </c>
      <c r="AL24" s="844">
        <v>11.5</v>
      </c>
      <c r="AM24" s="844">
        <v>23.1</v>
      </c>
      <c r="AN24" s="844">
        <v>26.4</v>
      </c>
      <c r="AO24" s="844">
        <v>0</v>
      </c>
      <c r="AP24" s="850">
        <v>2252</v>
      </c>
      <c r="AQ24" s="843">
        <v>2.7</v>
      </c>
      <c r="AR24" s="844">
        <v>12</v>
      </c>
      <c r="AS24" s="844">
        <v>31.1</v>
      </c>
      <c r="AT24" s="844">
        <v>22.2</v>
      </c>
      <c r="AU24" s="844">
        <v>8.8000000000000007</v>
      </c>
      <c r="AV24" s="844">
        <v>4.0999999999999996</v>
      </c>
      <c r="AW24" s="844">
        <v>0.9</v>
      </c>
      <c r="AX24" s="844">
        <v>18.100000000000001</v>
      </c>
      <c r="AY24" s="850">
        <v>2252</v>
      </c>
      <c r="AZ24" s="843">
        <v>15.3</v>
      </c>
      <c r="BA24" s="844">
        <v>19.899999999999999</v>
      </c>
      <c r="BB24" s="844">
        <v>11</v>
      </c>
      <c r="BC24" s="844">
        <v>6.3</v>
      </c>
      <c r="BD24" s="844">
        <v>3.7</v>
      </c>
      <c r="BE24" s="844">
        <v>5.8</v>
      </c>
      <c r="BF24" s="844">
        <v>3.2</v>
      </c>
      <c r="BG24" s="844">
        <v>34.799999999999997</v>
      </c>
      <c r="BH24" s="850">
        <v>2252</v>
      </c>
      <c r="BI24" s="843">
        <v>34.6</v>
      </c>
      <c r="BJ24" s="844">
        <v>38.700000000000003</v>
      </c>
      <c r="BK24" s="844">
        <v>19.100000000000001</v>
      </c>
      <c r="BL24" s="844">
        <v>5.4</v>
      </c>
      <c r="BM24" s="844">
        <v>2.2000000000000002</v>
      </c>
      <c r="BN24" s="850">
        <v>2252</v>
      </c>
      <c r="BO24" s="843">
        <v>60.1</v>
      </c>
      <c r="BP24" s="844">
        <v>22.4</v>
      </c>
      <c r="BQ24" s="844">
        <v>11.8</v>
      </c>
      <c r="BR24" s="844">
        <v>3.7</v>
      </c>
      <c r="BS24" s="844">
        <v>2</v>
      </c>
      <c r="BT24" s="850">
        <v>2252</v>
      </c>
      <c r="BU24" s="843">
        <v>3.9</v>
      </c>
      <c r="BV24" s="844">
        <v>15.5</v>
      </c>
      <c r="BW24" s="844">
        <v>43.3</v>
      </c>
      <c r="BX24" s="844">
        <v>22.3</v>
      </c>
      <c r="BY24" s="844">
        <v>15</v>
      </c>
      <c r="BZ24" s="850">
        <v>2252</v>
      </c>
      <c r="CA24" s="843">
        <v>17.899999999999999</v>
      </c>
      <c r="CB24" s="844">
        <v>32</v>
      </c>
      <c r="CC24" s="844">
        <v>32.5</v>
      </c>
      <c r="CD24" s="844">
        <v>11.2</v>
      </c>
      <c r="CE24" s="844">
        <v>6.4</v>
      </c>
      <c r="CF24" s="850">
        <v>2252</v>
      </c>
      <c r="CG24" s="843">
        <v>5.8</v>
      </c>
      <c r="CH24" s="844">
        <v>17</v>
      </c>
      <c r="CI24" s="844">
        <v>41.3</v>
      </c>
      <c r="CJ24" s="844">
        <v>22</v>
      </c>
      <c r="CK24" s="844">
        <v>13.9</v>
      </c>
      <c r="CL24" s="850">
        <v>2252</v>
      </c>
      <c r="CM24" s="843">
        <v>4.4000000000000004</v>
      </c>
      <c r="CN24" s="844">
        <v>14.5</v>
      </c>
      <c r="CO24" s="844">
        <v>26.5</v>
      </c>
      <c r="CP24" s="844">
        <v>27.1</v>
      </c>
      <c r="CQ24" s="844">
        <v>27.5</v>
      </c>
      <c r="CR24" s="850">
        <v>2252</v>
      </c>
      <c r="CS24" s="843">
        <v>17.3</v>
      </c>
      <c r="CT24" s="844">
        <v>34.1</v>
      </c>
      <c r="CU24" s="844">
        <v>33.6</v>
      </c>
      <c r="CV24" s="844">
        <v>10.6</v>
      </c>
      <c r="CW24" s="844">
        <v>4.5</v>
      </c>
      <c r="CX24" s="850">
        <v>2252</v>
      </c>
      <c r="CY24" s="843">
        <v>5.6</v>
      </c>
      <c r="CZ24" s="844">
        <v>6.8</v>
      </c>
      <c r="DA24" s="844">
        <v>14</v>
      </c>
      <c r="DB24" s="844">
        <v>13.4</v>
      </c>
      <c r="DC24" s="844">
        <v>60.1</v>
      </c>
      <c r="DD24" s="850">
        <v>2252</v>
      </c>
      <c r="DE24" s="843">
        <v>3.6</v>
      </c>
      <c r="DF24" s="844">
        <v>12.3</v>
      </c>
      <c r="DG24" s="844">
        <v>31.5</v>
      </c>
      <c r="DH24" s="844">
        <v>23.9</v>
      </c>
      <c r="DI24" s="844">
        <v>28.6</v>
      </c>
      <c r="DJ24" s="850">
        <v>2252</v>
      </c>
      <c r="DK24" s="843">
        <v>25.4</v>
      </c>
      <c r="DL24" s="844">
        <v>12.4</v>
      </c>
      <c r="DM24" s="844">
        <v>14.3</v>
      </c>
      <c r="DN24" s="844">
        <v>16.7</v>
      </c>
      <c r="DO24" s="844">
        <v>31.3</v>
      </c>
      <c r="DP24" s="850">
        <v>2252</v>
      </c>
      <c r="DQ24" s="843">
        <v>4.7</v>
      </c>
      <c r="DR24" s="844">
        <v>11.5</v>
      </c>
      <c r="DS24" s="844">
        <v>35.299999999999997</v>
      </c>
      <c r="DT24" s="844">
        <v>19.399999999999999</v>
      </c>
      <c r="DU24" s="844">
        <v>29</v>
      </c>
      <c r="DV24" s="850">
        <v>2252</v>
      </c>
      <c r="DW24" s="843">
        <v>86.7</v>
      </c>
      <c r="DX24" s="844">
        <v>13.3</v>
      </c>
      <c r="DY24" s="850">
        <v>2252</v>
      </c>
      <c r="DZ24" s="843">
        <v>71.599999999999994</v>
      </c>
      <c r="EA24" s="844">
        <v>28.4</v>
      </c>
      <c r="EB24" s="850">
        <v>2252</v>
      </c>
      <c r="EC24" s="843">
        <v>15.3</v>
      </c>
      <c r="ED24" s="844">
        <v>11.1</v>
      </c>
      <c r="EE24" s="844">
        <v>5.8</v>
      </c>
      <c r="EF24" s="844">
        <v>58.3</v>
      </c>
      <c r="EG24" s="844">
        <v>9.5</v>
      </c>
      <c r="EH24" s="850">
        <v>2252</v>
      </c>
      <c r="EI24" s="843">
        <v>13.8</v>
      </c>
      <c r="EJ24" s="844">
        <v>8.8000000000000007</v>
      </c>
      <c r="EK24" s="844">
        <v>49.5</v>
      </c>
      <c r="EL24" s="844">
        <v>11.5</v>
      </c>
      <c r="EM24" s="844">
        <v>16.399999999999999</v>
      </c>
      <c r="EN24" s="850">
        <v>2252</v>
      </c>
      <c r="EO24" s="843">
        <v>11.3</v>
      </c>
      <c r="EP24" s="844">
        <v>88.7</v>
      </c>
      <c r="EQ24" s="850">
        <v>2252</v>
      </c>
      <c r="ER24" s="843">
        <v>64.8</v>
      </c>
      <c r="ES24" s="844">
        <v>56.3</v>
      </c>
      <c r="ET24" s="844">
        <v>25.1</v>
      </c>
      <c r="EU24" s="844">
        <v>50.8</v>
      </c>
      <c r="EV24" s="844">
        <v>45.4</v>
      </c>
      <c r="EW24" s="844">
        <v>34.799999999999997</v>
      </c>
      <c r="EX24" s="844">
        <v>8.3000000000000007</v>
      </c>
      <c r="EY24" s="844">
        <v>24</v>
      </c>
      <c r="EZ24" s="844">
        <v>0.8</v>
      </c>
      <c r="FA24" s="844">
        <v>8.6</v>
      </c>
      <c r="FB24" s="850">
        <v>2252</v>
      </c>
      <c r="FC24" s="843">
        <v>30.6</v>
      </c>
      <c r="FD24" s="844">
        <v>69.400000000000006</v>
      </c>
      <c r="FE24" s="850">
        <v>1459</v>
      </c>
      <c r="FF24" s="843">
        <v>56.3</v>
      </c>
      <c r="FG24" s="844">
        <v>43.7</v>
      </c>
      <c r="FH24" s="850">
        <v>1269</v>
      </c>
      <c r="FI24" s="843">
        <v>55.8</v>
      </c>
      <c r="FJ24" s="844">
        <v>44.2</v>
      </c>
      <c r="FK24" s="850">
        <v>565</v>
      </c>
      <c r="FL24" s="843">
        <v>22.8</v>
      </c>
      <c r="FM24" s="844">
        <v>77.2</v>
      </c>
      <c r="FN24" s="850">
        <v>1145</v>
      </c>
      <c r="FO24" s="843">
        <v>19.5</v>
      </c>
      <c r="FP24" s="844">
        <v>80.5</v>
      </c>
      <c r="FQ24" s="850">
        <v>1022</v>
      </c>
      <c r="FR24" s="843">
        <v>70</v>
      </c>
      <c r="FS24" s="844">
        <v>30</v>
      </c>
      <c r="FT24" s="850">
        <v>784</v>
      </c>
      <c r="FU24" s="843">
        <v>37.200000000000003</v>
      </c>
      <c r="FV24" s="844">
        <v>62.8</v>
      </c>
      <c r="FW24" s="850">
        <v>188</v>
      </c>
      <c r="FX24" s="843">
        <v>43.1</v>
      </c>
      <c r="FY24" s="844">
        <v>56.9</v>
      </c>
      <c r="FZ24" s="850">
        <v>540</v>
      </c>
      <c r="GA24" s="843">
        <v>52.6</v>
      </c>
      <c r="GB24" s="844">
        <v>47.4</v>
      </c>
      <c r="GC24" s="850">
        <v>19</v>
      </c>
      <c r="GD24" s="843">
        <v>21</v>
      </c>
      <c r="GE24" s="844">
        <v>79</v>
      </c>
      <c r="GF24" s="850">
        <v>1459</v>
      </c>
      <c r="GG24" s="843">
        <v>52.9</v>
      </c>
      <c r="GH24" s="844">
        <v>47.1</v>
      </c>
      <c r="GI24" s="850">
        <v>1269</v>
      </c>
      <c r="GJ24" s="843">
        <v>36.799999999999997</v>
      </c>
      <c r="GK24" s="844">
        <v>63.2</v>
      </c>
      <c r="GL24" s="850">
        <v>565</v>
      </c>
      <c r="GM24" s="843">
        <v>16.2</v>
      </c>
      <c r="GN24" s="844">
        <v>83.8</v>
      </c>
      <c r="GO24" s="850">
        <v>1145</v>
      </c>
      <c r="GP24" s="843">
        <v>14.1</v>
      </c>
      <c r="GQ24" s="844">
        <v>85.9</v>
      </c>
      <c r="GR24" s="850">
        <v>1022</v>
      </c>
      <c r="GS24" s="843">
        <v>38</v>
      </c>
      <c r="GT24" s="844">
        <v>62</v>
      </c>
      <c r="GU24" s="850">
        <v>784</v>
      </c>
      <c r="GV24" s="843">
        <v>22.9</v>
      </c>
      <c r="GW24" s="844">
        <v>77.099999999999994</v>
      </c>
      <c r="GX24" s="850">
        <v>188</v>
      </c>
      <c r="GY24" s="843">
        <v>18.100000000000001</v>
      </c>
      <c r="GZ24" s="844">
        <v>81.900000000000006</v>
      </c>
      <c r="HA24" s="850">
        <v>540</v>
      </c>
      <c r="HB24" s="843">
        <v>42.1</v>
      </c>
      <c r="HC24" s="844">
        <v>57.9</v>
      </c>
      <c r="HD24" s="850">
        <v>19</v>
      </c>
      <c r="HE24" s="843">
        <v>8.4</v>
      </c>
      <c r="HF24" s="844">
        <v>91.6</v>
      </c>
      <c r="HG24" s="850">
        <v>1459</v>
      </c>
      <c r="HH24" s="843">
        <v>32.6</v>
      </c>
      <c r="HI24" s="844">
        <v>67.400000000000006</v>
      </c>
      <c r="HJ24" s="850">
        <v>1269</v>
      </c>
      <c r="HK24" s="843">
        <v>14.9</v>
      </c>
      <c r="HL24" s="844">
        <v>85.1</v>
      </c>
      <c r="HM24" s="850">
        <v>565</v>
      </c>
      <c r="HN24" s="843">
        <v>13.5</v>
      </c>
      <c r="HO24" s="844">
        <v>86.5</v>
      </c>
      <c r="HP24" s="850">
        <v>1145</v>
      </c>
      <c r="HQ24" s="843">
        <v>11.4</v>
      </c>
      <c r="HR24" s="844">
        <v>88.6</v>
      </c>
      <c r="HS24" s="850">
        <v>1022</v>
      </c>
      <c r="HT24" s="843">
        <v>24</v>
      </c>
      <c r="HU24" s="844">
        <v>76</v>
      </c>
      <c r="HV24" s="850">
        <v>784</v>
      </c>
      <c r="HW24" s="843">
        <v>17.600000000000001</v>
      </c>
      <c r="HX24" s="844">
        <v>82.4</v>
      </c>
      <c r="HY24" s="850">
        <v>188</v>
      </c>
      <c r="HZ24" s="843">
        <v>7.6</v>
      </c>
      <c r="IA24" s="844">
        <v>92.4</v>
      </c>
      <c r="IB24" s="850">
        <v>540</v>
      </c>
      <c r="IC24" s="843">
        <v>42.1</v>
      </c>
      <c r="ID24" s="844">
        <v>57.9</v>
      </c>
      <c r="IE24" s="850">
        <v>19</v>
      </c>
      <c r="IF24" s="843">
        <v>48.7</v>
      </c>
      <c r="IG24" s="844">
        <v>35.5</v>
      </c>
      <c r="IH24" s="844">
        <v>15.8</v>
      </c>
      <c r="II24" s="850">
        <v>2252</v>
      </c>
      <c r="IJ24" s="843">
        <v>7.1</v>
      </c>
      <c r="IK24" s="844">
        <v>3.6</v>
      </c>
      <c r="IL24" s="844">
        <v>14.6</v>
      </c>
      <c r="IM24" s="844">
        <v>46.6</v>
      </c>
      <c r="IN24" s="844">
        <v>28.1</v>
      </c>
      <c r="IO24" s="850">
        <v>2252</v>
      </c>
      <c r="IP24" s="843">
        <v>26.1</v>
      </c>
      <c r="IQ24" s="844">
        <v>46.8</v>
      </c>
      <c r="IR24" s="844">
        <v>5.7</v>
      </c>
      <c r="IS24" s="844">
        <v>21.3</v>
      </c>
      <c r="IT24" s="850">
        <v>2252</v>
      </c>
      <c r="IU24" s="843">
        <v>8.6</v>
      </c>
      <c r="IV24" s="844">
        <v>3.9</v>
      </c>
      <c r="IW24" s="844">
        <v>66.400000000000006</v>
      </c>
      <c r="IX24" s="844">
        <v>4.5</v>
      </c>
      <c r="IY24" s="844">
        <v>16.7</v>
      </c>
      <c r="IZ24" s="850">
        <v>2252</v>
      </c>
      <c r="JA24" s="843">
        <v>9</v>
      </c>
      <c r="JB24" s="844">
        <v>3.1</v>
      </c>
      <c r="JC24" s="844">
        <v>73.599999999999994</v>
      </c>
      <c r="JD24" s="844">
        <v>3.1</v>
      </c>
      <c r="JE24" s="844">
        <v>11.2</v>
      </c>
      <c r="JF24" s="850">
        <v>2252</v>
      </c>
      <c r="JG24" s="843">
        <v>1.8</v>
      </c>
      <c r="JH24" s="844">
        <v>3.9</v>
      </c>
      <c r="JI24" s="844">
        <v>81.3</v>
      </c>
      <c r="JJ24" s="844">
        <v>1.4</v>
      </c>
      <c r="JK24" s="844">
        <v>11.6</v>
      </c>
      <c r="JL24" s="850">
        <v>2252</v>
      </c>
      <c r="JM24" s="843">
        <v>0.6</v>
      </c>
      <c r="JN24" s="844">
        <v>5.5</v>
      </c>
      <c r="JO24" s="844">
        <v>37.5</v>
      </c>
      <c r="JP24" s="844">
        <v>34.4</v>
      </c>
      <c r="JQ24" s="844">
        <v>19.100000000000001</v>
      </c>
      <c r="JR24" s="844">
        <v>2.9</v>
      </c>
      <c r="JS24" s="850">
        <v>2252</v>
      </c>
      <c r="JT24" s="843">
        <v>54.5</v>
      </c>
      <c r="JU24" s="844">
        <v>10.7</v>
      </c>
      <c r="JV24" s="844">
        <v>34.700000000000003</v>
      </c>
      <c r="JW24" s="850">
        <v>2252</v>
      </c>
      <c r="JX24" s="843">
        <v>26</v>
      </c>
      <c r="JY24" s="844">
        <v>26.1</v>
      </c>
      <c r="JZ24" s="844">
        <v>12.2</v>
      </c>
      <c r="KA24" s="844">
        <v>10.3</v>
      </c>
      <c r="KB24" s="844">
        <v>25.5</v>
      </c>
      <c r="KC24" s="850">
        <v>2252</v>
      </c>
      <c r="KD24" s="843">
        <v>4.2</v>
      </c>
      <c r="KE24" s="844">
        <v>7.9</v>
      </c>
      <c r="KF24" s="844">
        <v>31.8</v>
      </c>
      <c r="KG24" s="844">
        <v>56.1</v>
      </c>
      <c r="KH24" s="850">
        <v>2252</v>
      </c>
      <c r="KI24" s="843">
        <v>37.799999999999997</v>
      </c>
      <c r="KJ24" s="844">
        <v>8.9</v>
      </c>
      <c r="KK24" s="844">
        <v>53.3</v>
      </c>
      <c r="KL24" s="850">
        <v>2252</v>
      </c>
      <c r="KM24" s="843">
        <v>58.2</v>
      </c>
      <c r="KN24" s="844">
        <v>5.0999999999999996</v>
      </c>
      <c r="KO24" s="844">
        <v>36.700000000000003</v>
      </c>
      <c r="KP24" s="850">
        <v>2252</v>
      </c>
      <c r="KQ24" s="843">
        <v>64.400000000000006</v>
      </c>
      <c r="KR24" s="844">
        <v>1.8</v>
      </c>
      <c r="KS24" s="844">
        <v>33.700000000000003</v>
      </c>
      <c r="KT24" s="850">
        <v>2252</v>
      </c>
      <c r="KU24" s="843">
        <v>3.7</v>
      </c>
      <c r="KV24" s="844">
        <v>30.8</v>
      </c>
      <c r="KW24" s="844">
        <v>65.5</v>
      </c>
      <c r="KX24" s="850">
        <v>2252</v>
      </c>
      <c r="KY24" s="843">
        <v>15.6</v>
      </c>
      <c r="KZ24" s="844">
        <v>14.3</v>
      </c>
      <c r="LA24" s="844">
        <v>4.5</v>
      </c>
      <c r="LB24" s="844">
        <v>6.3</v>
      </c>
      <c r="LC24" s="844">
        <v>59.3</v>
      </c>
      <c r="LD24" s="850">
        <v>2252</v>
      </c>
      <c r="LE24" s="843">
        <v>3.2</v>
      </c>
      <c r="LF24" s="844">
        <v>7.1</v>
      </c>
      <c r="LG24" s="844">
        <v>29.2</v>
      </c>
      <c r="LH24" s="844">
        <v>2</v>
      </c>
      <c r="LI24" s="844">
        <v>58.6</v>
      </c>
      <c r="LJ24" s="850">
        <v>2252</v>
      </c>
      <c r="LK24" s="843">
        <v>41.7</v>
      </c>
      <c r="LL24" s="844">
        <v>27</v>
      </c>
      <c r="LM24" s="844">
        <v>31.3</v>
      </c>
      <c r="LN24" s="850">
        <v>2252</v>
      </c>
      <c r="LO24" s="843">
        <v>4</v>
      </c>
      <c r="LP24" s="844">
        <v>42.6</v>
      </c>
      <c r="LQ24" s="844">
        <v>3.2</v>
      </c>
      <c r="LR24" s="844">
        <v>5.9</v>
      </c>
      <c r="LS24" s="844">
        <v>44.4</v>
      </c>
      <c r="LT24" s="850">
        <v>2252</v>
      </c>
      <c r="LU24" s="843">
        <v>17.100000000000001</v>
      </c>
      <c r="LV24" s="844">
        <v>44.5</v>
      </c>
      <c r="LW24" s="844">
        <v>7.3</v>
      </c>
      <c r="LX24" s="844">
        <v>31</v>
      </c>
      <c r="LY24" s="850">
        <v>2252</v>
      </c>
      <c r="LZ24" s="843">
        <v>49.4</v>
      </c>
      <c r="MA24" s="844">
        <v>38.200000000000003</v>
      </c>
      <c r="MB24" s="844">
        <v>27.4</v>
      </c>
      <c r="MC24" s="844">
        <v>12.6</v>
      </c>
      <c r="MD24" s="844">
        <v>22</v>
      </c>
      <c r="ME24" s="844">
        <v>34.1</v>
      </c>
      <c r="MF24" s="850">
        <v>2252</v>
      </c>
      <c r="MG24" s="843">
        <v>7.6</v>
      </c>
      <c r="MH24" s="844">
        <v>51.7</v>
      </c>
      <c r="MI24" s="844">
        <v>3</v>
      </c>
      <c r="MJ24" s="844">
        <v>11</v>
      </c>
      <c r="MK24" s="844">
        <v>26.6</v>
      </c>
      <c r="ML24" s="850">
        <v>2252</v>
      </c>
      <c r="MM24" s="843">
        <v>7.1</v>
      </c>
      <c r="MN24" s="844">
        <v>7.2</v>
      </c>
      <c r="MO24" s="844">
        <v>85.7</v>
      </c>
      <c r="MP24" s="850">
        <v>2252</v>
      </c>
      <c r="MQ24" s="843">
        <v>3.4</v>
      </c>
      <c r="MR24" s="844">
        <v>3.6</v>
      </c>
      <c r="MS24" s="844">
        <v>4.0999999999999996</v>
      </c>
      <c r="MT24" s="844">
        <v>41.6</v>
      </c>
      <c r="MU24" s="844">
        <v>47.2</v>
      </c>
      <c r="MV24" s="850">
        <v>2252</v>
      </c>
      <c r="MW24" s="843">
        <v>3.2</v>
      </c>
      <c r="MX24" s="844">
        <v>22.1</v>
      </c>
      <c r="MY24" s="844">
        <v>17.3</v>
      </c>
      <c r="MZ24" s="844">
        <v>2.5</v>
      </c>
      <c r="NA24" s="844">
        <v>55</v>
      </c>
      <c r="NB24" s="850">
        <v>2252</v>
      </c>
      <c r="NC24" s="843">
        <v>6.6</v>
      </c>
      <c r="ND24" s="844">
        <v>4.3</v>
      </c>
      <c r="NE24" s="844">
        <v>89.1</v>
      </c>
      <c r="NF24" s="850">
        <v>2252</v>
      </c>
      <c r="NG24" s="843">
        <v>7.9</v>
      </c>
      <c r="NH24" s="844">
        <v>30</v>
      </c>
      <c r="NI24" s="844">
        <v>7.9</v>
      </c>
      <c r="NJ24" s="844">
        <v>3.8</v>
      </c>
      <c r="NK24" s="844">
        <v>50.4</v>
      </c>
      <c r="NL24" s="850">
        <v>2252</v>
      </c>
      <c r="NM24" s="843">
        <v>1.2</v>
      </c>
      <c r="NN24" s="844">
        <v>7.2</v>
      </c>
      <c r="NO24" s="844">
        <v>3.5</v>
      </c>
      <c r="NP24" s="844">
        <v>2.2000000000000002</v>
      </c>
      <c r="NQ24" s="844">
        <v>85.9</v>
      </c>
      <c r="NR24" s="850">
        <v>2252</v>
      </c>
      <c r="NS24" s="843">
        <v>0.9</v>
      </c>
      <c r="NT24" s="844">
        <v>5.0999999999999996</v>
      </c>
      <c r="NU24" s="844">
        <v>3.2</v>
      </c>
      <c r="NV24" s="844">
        <v>1.5</v>
      </c>
      <c r="NW24" s="844">
        <v>89.3</v>
      </c>
      <c r="NX24" s="850">
        <v>2252</v>
      </c>
      <c r="NY24" s="843">
        <v>0.8</v>
      </c>
      <c r="NZ24" s="844">
        <v>4.7</v>
      </c>
      <c r="OA24" s="844">
        <v>1.8</v>
      </c>
      <c r="OB24" s="844">
        <v>1</v>
      </c>
      <c r="OC24" s="844">
        <v>91.7</v>
      </c>
      <c r="OD24" s="850">
        <v>2252</v>
      </c>
      <c r="OE24" s="843">
        <v>19.7</v>
      </c>
      <c r="OF24" s="844">
        <v>13.5</v>
      </c>
      <c r="OG24" s="844">
        <v>3.2</v>
      </c>
      <c r="OH24" s="844">
        <v>4.5999999999999996</v>
      </c>
      <c r="OI24" s="844">
        <v>10.3</v>
      </c>
      <c r="OJ24" s="844">
        <v>21.4</v>
      </c>
      <c r="OK24" s="844">
        <v>20.2</v>
      </c>
      <c r="OL24" s="844">
        <v>0.7</v>
      </c>
      <c r="OM24" s="844">
        <v>0.5</v>
      </c>
      <c r="ON24" s="844">
        <v>6.3</v>
      </c>
      <c r="OO24" s="844">
        <v>45.7</v>
      </c>
      <c r="OP24" s="850">
        <v>2252</v>
      </c>
      <c r="OQ24" s="843">
        <v>2.4</v>
      </c>
      <c r="OR24" s="844">
        <v>2.4</v>
      </c>
      <c r="OS24" s="844">
        <v>2.2999999999999998</v>
      </c>
      <c r="OT24" s="844">
        <v>56.3</v>
      </c>
      <c r="OU24" s="844">
        <v>36.700000000000003</v>
      </c>
      <c r="OV24" s="850">
        <v>2252</v>
      </c>
      <c r="OW24" s="843">
        <v>1.2</v>
      </c>
      <c r="OX24" s="844">
        <v>2.2000000000000002</v>
      </c>
      <c r="OY24" s="844">
        <v>2.5</v>
      </c>
      <c r="OZ24" s="844">
        <v>59.8</v>
      </c>
      <c r="PA24" s="844">
        <v>34.200000000000003</v>
      </c>
      <c r="PB24" s="850">
        <v>2252</v>
      </c>
      <c r="PC24" s="843">
        <v>14.8</v>
      </c>
      <c r="PD24" s="844">
        <v>5</v>
      </c>
      <c r="PE24" s="844">
        <v>74.7</v>
      </c>
      <c r="PF24" s="844">
        <v>5.5</v>
      </c>
      <c r="PG24" s="850">
        <v>2252</v>
      </c>
      <c r="PH24" s="843">
        <v>1.6</v>
      </c>
      <c r="PI24" s="844">
        <v>5</v>
      </c>
      <c r="PJ24" s="844">
        <v>72.599999999999994</v>
      </c>
      <c r="PK24" s="844">
        <v>20.8</v>
      </c>
      <c r="PL24" s="850">
        <v>2252</v>
      </c>
      <c r="PM24" s="843">
        <v>23.5</v>
      </c>
      <c r="PN24" s="844">
        <v>53.2</v>
      </c>
      <c r="PO24" s="844">
        <v>23.3</v>
      </c>
      <c r="PP24" s="850">
        <v>2252</v>
      </c>
      <c r="PQ24" s="843">
        <v>66</v>
      </c>
      <c r="PR24" s="844">
        <v>9.1</v>
      </c>
      <c r="PS24" s="844">
        <v>25</v>
      </c>
      <c r="PT24" s="850">
        <v>2252</v>
      </c>
    </row>
    <row r="25" spans="1:436" ht="30" customHeight="1">
      <c r="A25" s="1533"/>
      <c r="B25" s="737" t="s">
        <v>1514</v>
      </c>
      <c r="C25" s="107">
        <f t="shared" ref="C25:C28" si="2">+C24+1</f>
        <v>3</v>
      </c>
      <c r="D25" s="843">
        <v>26.8</v>
      </c>
      <c r="E25" s="844">
        <v>1.7</v>
      </c>
      <c r="F25" s="844">
        <v>3.9</v>
      </c>
      <c r="G25" s="844">
        <v>29.5</v>
      </c>
      <c r="H25" s="844">
        <v>31.4</v>
      </c>
      <c r="I25" s="844">
        <v>0.1</v>
      </c>
      <c r="J25" s="844">
        <v>4.5</v>
      </c>
      <c r="K25" s="844">
        <v>2.1</v>
      </c>
      <c r="L25" s="850">
        <v>2107</v>
      </c>
      <c r="M25" s="843">
        <v>33.799999999999997</v>
      </c>
      <c r="N25" s="844">
        <v>60.6</v>
      </c>
      <c r="O25" s="844">
        <v>5.6</v>
      </c>
      <c r="P25" s="850">
        <v>2107</v>
      </c>
      <c r="Q25" s="843">
        <v>3.5</v>
      </c>
      <c r="R25" s="844">
        <v>89.8</v>
      </c>
      <c r="S25" s="844">
        <v>6.7</v>
      </c>
      <c r="T25" s="850">
        <v>2107</v>
      </c>
      <c r="U25" s="843">
        <v>12</v>
      </c>
      <c r="V25" s="844">
        <v>81.7</v>
      </c>
      <c r="W25" s="844">
        <v>6.4</v>
      </c>
      <c r="X25" s="850">
        <v>2107</v>
      </c>
      <c r="Y25" s="843">
        <v>2</v>
      </c>
      <c r="Z25" s="844">
        <v>33</v>
      </c>
      <c r="AA25" s="844">
        <v>14.3</v>
      </c>
      <c r="AB25" s="844">
        <v>24.7</v>
      </c>
      <c r="AC25" s="844">
        <v>24</v>
      </c>
      <c r="AD25" s="844">
        <v>1.8</v>
      </c>
      <c r="AE25" s="844">
        <v>0.2</v>
      </c>
      <c r="AF25" s="850">
        <v>2107</v>
      </c>
      <c r="AG25" s="843">
        <v>5.3</v>
      </c>
      <c r="AH25" s="844">
        <v>94.7</v>
      </c>
      <c r="AI25" s="850">
        <v>2107</v>
      </c>
      <c r="AJ25" s="843">
        <v>26</v>
      </c>
      <c r="AK25" s="844">
        <v>19.100000000000001</v>
      </c>
      <c r="AL25" s="844">
        <v>8.1</v>
      </c>
      <c r="AM25" s="844">
        <v>25.4</v>
      </c>
      <c r="AN25" s="844">
        <v>21.2</v>
      </c>
      <c r="AO25" s="844">
        <v>0.2</v>
      </c>
      <c r="AP25" s="850">
        <v>2107</v>
      </c>
      <c r="AQ25" s="843">
        <v>2.7</v>
      </c>
      <c r="AR25" s="844">
        <v>13.8</v>
      </c>
      <c r="AS25" s="844">
        <v>23.8</v>
      </c>
      <c r="AT25" s="844">
        <v>20.100000000000001</v>
      </c>
      <c r="AU25" s="844">
        <v>13</v>
      </c>
      <c r="AV25" s="844">
        <v>5.5</v>
      </c>
      <c r="AW25" s="844">
        <v>1.1000000000000001</v>
      </c>
      <c r="AX25" s="844">
        <v>20</v>
      </c>
      <c r="AY25" s="850">
        <v>2107</v>
      </c>
      <c r="AZ25" s="843">
        <v>14.2</v>
      </c>
      <c r="BA25" s="844">
        <v>16.600000000000001</v>
      </c>
      <c r="BB25" s="844">
        <v>10.9</v>
      </c>
      <c r="BC25" s="844">
        <v>5.2</v>
      </c>
      <c r="BD25" s="844">
        <v>4.9000000000000004</v>
      </c>
      <c r="BE25" s="844">
        <v>5.8</v>
      </c>
      <c r="BF25" s="844">
        <v>5.4</v>
      </c>
      <c r="BG25" s="844">
        <v>37</v>
      </c>
      <c r="BH25" s="850">
        <v>2107</v>
      </c>
      <c r="BI25" s="843">
        <v>34.5</v>
      </c>
      <c r="BJ25" s="844">
        <v>38.4</v>
      </c>
      <c r="BK25" s="844">
        <v>20.100000000000001</v>
      </c>
      <c r="BL25" s="844">
        <v>5.2</v>
      </c>
      <c r="BM25" s="844">
        <v>1.7</v>
      </c>
      <c r="BN25" s="850">
        <v>2107</v>
      </c>
      <c r="BO25" s="843">
        <v>65.2</v>
      </c>
      <c r="BP25" s="844">
        <v>20.100000000000001</v>
      </c>
      <c r="BQ25" s="844">
        <v>11.1</v>
      </c>
      <c r="BR25" s="844">
        <v>2.2999999999999998</v>
      </c>
      <c r="BS25" s="844">
        <v>1.4</v>
      </c>
      <c r="BT25" s="850">
        <v>2107</v>
      </c>
      <c r="BU25" s="843">
        <v>3.7</v>
      </c>
      <c r="BV25" s="844">
        <v>13.8</v>
      </c>
      <c r="BW25" s="844">
        <v>46</v>
      </c>
      <c r="BX25" s="844">
        <v>22.7</v>
      </c>
      <c r="BY25" s="844">
        <v>13.7</v>
      </c>
      <c r="BZ25" s="850">
        <v>2107</v>
      </c>
      <c r="CA25" s="843">
        <v>16</v>
      </c>
      <c r="CB25" s="844">
        <v>30.5</v>
      </c>
      <c r="CC25" s="844">
        <v>36.4</v>
      </c>
      <c r="CD25" s="844">
        <v>12.1</v>
      </c>
      <c r="CE25" s="844">
        <v>5.0999999999999996</v>
      </c>
      <c r="CF25" s="850">
        <v>2107</v>
      </c>
      <c r="CG25" s="843">
        <v>5</v>
      </c>
      <c r="CH25" s="844">
        <v>16.100000000000001</v>
      </c>
      <c r="CI25" s="844">
        <v>42.4</v>
      </c>
      <c r="CJ25" s="844">
        <v>23.3</v>
      </c>
      <c r="CK25" s="844">
        <v>13.1</v>
      </c>
      <c r="CL25" s="850">
        <v>2107</v>
      </c>
      <c r="CM25" s="843">
        <v>3</v>
      </c>
      <c r="CN25" s="844">
        <v>12.5</v>
      </c>
      <c r="CO25" s="844">
        <v>29</v>
      </c>
      <c r="CP25" s="844">
        <v>28</v>
      </c>
      <c r="CQ25" s="844">
        <v>27.4</v>
      </c>
      <c r="CR25" s="850">
        <v>2107</v>
      </c>
      <c r="CS25" s="843">
        <v>18</v>
      </c>
      <c r="CT25" s="844">
        <v>33.9</v>
      </c>
      <c r="CU25" s="844">
        <v>33.700000000000003</v>
      </c>
      <c r="CV25" s="844">
        <v>10.8</v>
      </c>
      <c r="CW25" s="844">
        <v>3.5</v>
      </c>
      <c r="CX25" s="850">
        <v>2107</v>
      </c>
      <c r="CY25" s="843">
        <v>4.9000000000000004</v>
      </c>
      <c r="CZ25" s="844">
        <v>7.7</v>
      </c>
      <c r="DA25" s="844">
        <v>15.7</v>
      </c>
      <c r="DB25" s="844">
        <v>13.3</v>
      </c>
      <c r="DC25" s="844">
        <v>58.4</v>
      </c>
      <c r="DD25" s="850">
        <v>2107</v>
      </c>
      <c r="DE25" s="843">
        <v>3.3</v>
      </c>
      <c r="DF25" s="844">
        <v>14.9</v>
      </c>
      <c r="DG25" s="844">
        <v>31.9</v>
      </c>
      <c r="DH25" s="844">
        <v>21.5</v>
      </c>
      <c r="DI25" s="844">
        <v>28.3</v>
      </c>
      <c r="DJ25" s="850">
        <v>2107</v>
      </c>
      <c r="DK25" s="843">
        <v>23.8</v>
      </c>
      <c r="DL25" s="844">
        <v>14.9</v>
      </c>
      <c r="DM25" s="844">
        <v>17.8</v>
      </c>
      <c r="DN25" s="844">
        <v>15</v>
      </c>
      <c r="DO25" s="844">
        <v>28.5</v>
      </c>
      <c r="DP25" s="850">
        <v>2107</v>
      </c>
      <c r="DQ25" s="843">
        <v>4.0999999999999996</v>
      </c>
      <c r="DR25" s="844">
        <v>12.9</v>
      </c>
      <c r="DS25" s="844">
        <v>35.799999999999997</v>
      </c>
      <c r="DT25" s="844">
        <v>19.399999999999999</v>
      </c>
      <c r="DU25" s="844">
        <v>27.8</v>
      </c>
      <c r="DV25" s="850">
        <v>2107</v>
      </c>
      <c r="DW25" s="843">
        <v>86</v>
      </c>
      <c r="DX25" s="844">
        <v>14</v>
      </c>
      <c r="DY25" s="850">
        <v>2107</v>
      </c>
      <c r="DZ25" s="843">
        <v>74.8</v>
      </c>
      <c r="EA25" s="844">
        <v>25.2</v>
      </c>
      <c r="EB25" s="850">
        <v>2107</v>
      </c>
      <c r="EC25" s="843">
        <v>13.9</v>
      </c>
      <c r="ED25" s="844">
        <v>11.8</v>
      </c>
      <c r="EE25" s="844">
        <v>5.8</v>
      </c>
      <c r="EF25" s="844">
        <v>59.6</v>
      </c>
      <c r="EG25" s="844">
        <v>9</v>
      </c>
      <c r="EH25" s="850">
        <v>2107</v>
      </c>
      <c r="EI25" s="843">
        <v>12</v>
      </c>
      <c r="EJ25" s="844">
        <v>9.4</v>
      </c>
      <c r="EK25" s="844">
        <v>49.8</v>
      </c>
      <c r="EL25" s="844">
        <v>13.3</v>
      </c>
      <c r="EM25" s="844">
        <v>15.5</v>
      </c>
      <c r="EN25" s="850">
        <v>2107</v>
      </c>
      <c r="EO25" s="843">
        <v>10.5</v>
      </c>
      <c r="EP25" s="844">
        <v>89.5</v>
      </c>
      <c r="EQ25" s="850">
        <v>2107</v>
      </c>
      <c r="ER25" s="843">
        <v>73.7</v>
      </c>
      <c r="ES25" s="844">
        <v>43.1</v>
      </c>
      <c r="ET25" s="844">
        <v>10.9</v>
      </c>
      <c r="EU25" s="844">
        <v>57.4</v>
      </c>
      <c r="EV25" s="844">
        <v>49.1</v>
      </c>
      <c r="EW25" s="844">
        <v>28.4</v>
      </c>
      <c r="EX25" s="844">
        <v>1.7</v>
      </c>
      <c r="EY25" s="844">
        <v>23</v>
      </c>
      <c r="EZ25" s="844">
        <v>1.5</v>
      </c>
      <c r="FA25" s="844">
        <v>6.3</v>
      </c>
      <c r="FB25" s="850">
        <v>2107</v>
      </c>
      <c r="FC25" s="843">
        <v>34.5</v>
      </c>
      <c r="FD25" s="844">
        <v>65.5</v>
      </c>
      <c r="FE25" s="850">
        <v>1552</v>
      </c>
      <c r="FF25" s="843">
        <v>67.099999999999994</v>
      </c>
      <c r="FG25" s="844">
        <v>32.9</v>
      </c>
      <c r="FH25" s="850">
        <v>908</v>
      </c>
      <c r="FI25" s="843">
        <v>53.7</v>
      </c>
      <c r="FJ25" s="844">
        <v>46.3</v>
      </c>
      <c r="FK25" s="850">
        <v>229</v>
      </c>
      <c r="FL25" s="843">
        <v>27.9</v>
      </c>
      <c r="FM25" s="844">
        <v>72.099999999999994</v>
      </c>
      <c r="FN25" s="850">
        <v>1210</v>
      </c>
      <c r="FO25" s="843">
        <v>25.1</v>
      </c>
      <c r="FP25" s="844">
        <v>74.900000000000006</v>
      </c>
      <c r="FQ25" s="850">
        <v>1035</v>
      </c>
      <c r="FR25" s="843">
        <v>76.3</v>
      </c>
      <c r="FS25" s="844">
        <v>23.7</v>
      </c>
      <c r="FT25" s="850">
        <v>598</v>
      </c>
      <c r="FU25" s="843">
        <v>36.1</v>
      </c>
      <c r="FV25" s="844">
        <v>63.9</v>
      </c>
      <c r="FW25" s="850">
        <v>36</v>
      </c>
      <c r="FX25" s="843">
        <v>42.8</v>
      </c>
      <c r="FY25" s="844">
        <v>57.2</v>
      </c>
      <c r="FZ25" s="850">
        <v>484</v>
      </c>
      <c r="GA25" s="843">
        <v>71</v>
      </c>
      <c r="GB25" s="844">
        <v>29</v>
      </c>
      <c r="GC25" s="850">
        <v>31</v>
      </c>
      <c r="GD25" s="843">
        <v>23.4</v>
      </c>
      <c r="GE25" s="844">
        <v>76.599999999999994</v>
      </c>
      <c r="GF25" s="850">
        <v>1552</v>
      </c>
      <c r="GG25" s="843">
        <v>58.7</v>
      </c>
      <c r="GH25" s="844">
        <v>41.3</v>
      </c>
      <c r="GI25" s="850">
        <v>908</v>
      </c>
      <c r="GJ25" s="843">
        <v>34.5</v>
      </c>
      <c r="GK25" s="844">
        <v>65.5</v>
      </c>
      <c r="GL25" s="850">
        <v>229</v>
      </c>
      <c r="GM25" s="843">
        <v>20.3</v>
      </c>
      <c r="GN25" s="844">
        <v>79.7</v>
      </c>
      <c r="GO25" s="850">
        <v>1210</v>
      </c>
      <c r="GP25" s="843">
        <v>17.899999999999999</v>
      </c>
      <c r="GQ25" s="844">
        <v>82.1</v>
      </c>
      <c r="GR25" s="850">
        <v>1035</v>
      </c>
      <c r="GS25" s="843">
        <v>38.299999999999997</v>
      </c>
      <c r="GT25" s="844">
        <v>61.7</v>
      </c>
      <c r="GU25" s="850">
        <v>598</v>
      </c>
      <c r="GV25" s="843">
        <v>13.9</v>
      </c>
      <c r="GW25" s="844">
        <v>86.1</v>
      </c>
      <c r="GX25" s="850">
        <v>36</v>
      </c>
      <c r="GY25" s="843">
        <v>20.9</v>
      </c>
      <c r="GZ25" s="844">
        <v>79.099999999999994</v>
      </c>
      <c r="HA25" s="850">
        <v>484</v>
      </c>
      <c r="HB25" s="843">
        <v>45.2</v>
      </c>
      <c r="HC25" s="844">
        <v>54.8</v>
      </c>
      <c r="HD25" s="850">
        <v>31</v>
      </c>
      <c r="HE25" s="843">
        <v>12.9</v>
      </c>
      <c r="HF25" s="844">
        <v>87.1</v>
      </c>
      <c r="HG25" s="850">
        <v>1552</v>
      </c>
      <c r="HH25" s="843">
        <v>42.5</v>
      </c>
      <c r="HI25" s="844">
        <v>57.5</v>
      </c>
      <c r="HJ25" s="850">
        <v>908</v>
      </c>
      <c r="HK25" s="843">
        <v>14.8</v>
      </c>
      <c r="HL25" s="844">
        <v>85.2</v>
      </c>
      <c r="HM25" s="850">
        <v>229</v>
      </c>
      <c r="HN25" s="843">
        <v>13.4</v>
      </c>
      <c r="HO25" s="844">
        <v>86.6</v>
      </c>
      <c r="HP25" s="850">
        <v>1210</v>
      </c>
      <c r="HQ25" s="843">
        <v>13.2</v>
      </c>
      <c r="HR25" s="844">
        <v>86.8</v>
      </c>
      <c r="HS25" s="850">
        <v>1035</v>
      </c>
      <c r="HT25" s="843">
        <v>24.4</v>
      </c>
      <c r="HU25" s="844">
        <v>75.599999999999994</v>
      </c>
      <c r="HV25" s="850">
        <v>598</v>
      </c>
      <c r="HW25" s="843">
        <v>11.1</v>
      </c>
      <c r="HX25" s="844">
        <v>88.9</v>
      </c>
      <c r="HY25" s="850">
        <v>36</v>
      </c>
      <c r="HZ25" s="843">
        <v>11.8</v>
      </c>
      <c r="IA25" s="844">
        <v>88.2</v>
      </c>
      <c r="IB25" s="850">
        <v>484</v>
      </c>
      <c r="IC25" s="843">
        <v>22.6</v>
      </c>
      <c r="ID25" s="844">
        <v>77.400000000000006</v>
      </c>
      <c r="IE25" s="850">
        <v>31</v>
      </c>
      <c r="IF25" s="843">
        <v>51.6</v>
      </c>
      <c r="IG25" s="844">
        <v>32.700000000000003</v>
      </c>
      <c r="IH25" s="844">
        <v>15.7</v>
      </c>
      <c r="II25" s="850">
        <v>2107</v>
      </c>
      <c r="IJ25" s="843">
        <v>5.8</v>
      </c>
      <c r="IK25" s="844">
        <v>3.1</v>
      </c>
      <c r="IL25" s="844">
        <v>14.6</v>
      </c>
      <c r="IM25" s="844">
        <v>49.4</v>
      </c>
      <c r="IN25" s="844">
        <v>27.1</v>
      </c>
      <c r="IO25" s="850">
        <v>2107</v>
      </c>
      <c r="IP25" s="843">
        <v>24.5</v>
      </c>
      <c r="IQ25" s="844">
        <v>49.2</v>
      </c>
      <c r="IR25" s="844">
        <v>7.1</v>
      </c>
      <c r="IS25" s="844">
        <v>19.2</v>
      </c>
      <c r="IT25" s="850">
        <v>2107</v>
      </c>
      <c r="IU25" s="843">
        <v>8.1999999999999993</v>
      </c>
      <c r="IV25" s="844">
        <v>4.0999999999999996</v>
      </c>
      <c r="IW25" s="844">
        <v>68.599999999999994</v>
      </c>
      <c r="IX25" s="844">
        <v>3.9</v>
      </c>
      <c r="IY25" s="844">
        <v>15.2</v>
      </c>
      <c r="IZ25" s="850">
        <v>2107</v>
      </c>
      <c r="JA25" s="843">
        <v>11</v>
      </c>
      <c r="JB25" s="844">
        <v>1.9</v>
      </c>
      <c r="JC25" s="844">
        <v>73.2</v>
      </c>
      <c r="JD25" s="844">
        <v>3.5</v>
      </c>
      <c r="JE25" s="844">
        <v>10.4</v>
      </c>
      <c r="JF25" s="850">
        <v>2107</v>
      </c>
      <c r="JG25" s="843">
        <v>2</v>
      </c>
      <c r="JH25" s="844">
        <v>3.5</v>
      </c>
      <c r="JI25" s="844">
        <v>82.2</v>
      </c>
      <c r="JJ25" s="844">
        <v>1.2</v>
      </c>
      <c r="JK25" s="844">
        <v>11.1</v>
      </c>
      <c r="JL25" s="850">
        <v>2107</v>
      </c>
      <c r="JM25" s="843">
        <v>0.6</v>
      </c>
      <c r="JN25" s="844">
        <v>7.9</v>
      </c>
      <c r="JO25" s="844">
        <v>42.7</v>
      </c>
      <c r="JP25" s="844">
        <v>31.8</v>
      </c>
      <c r="JQ25" s="844">
        <v>14.6</v>
      </c>
      <c r="JR25" s="844">
        <v>2.5</v>
      </c>
      <c r="JS25" s="850">
        <v>2107</v>
      </c>
      <c r="JT25" s="843">
        <v>59</v>
      </c>
      <c r="JU25" s="844">
        <v>12</v>
      </c>
      <c r="JV25" s="844">
        <v>29</v>
      </c>
      <c r="JW25" s="850">
        <v>2107</v>
      </c>
      <c r="JX25" s="843">
        <v>29.8</v>
      </c>
      <c r="JY25" s="844">
        <v>25.3</v>
      </c>
      <c r="JZ25" s="844">
        <v>13.8</v>
      </c>
      <c r="KA25" s="844">
        <v>11.6</v>
      </c>
      <c r="KB25" s="844">
        <v>19.5</v>
      </c>
      <c r="KC25" s="850">
        <v>2107</v>
      </c>
      <c r="KD25" s="843">
        <v>2.7</v>
      </c>
      <c r="KE25" s="844">
        <v>6.7</v>
      </c>
      <c r="KF25" s="844">
        <v>43</v>
      </c>
      <c r="KG25" s="844">
        <v>47.6</v>
      </c>
      <c r="KH25" s="850">
        <v>2107</v>
      </c>
      <c r="KI25" s="843">
        <v>47.5</v>
      </c>
      <c r="KJ25" s="844">
        <v>7.1</v>
      </c>
      <c r="KK25" s="844">
        <v>45.4</v>
      </c>
      <c r="KL25" s="850">
        <v>2107</v>
      </c>
      <c r="KM25" s="843">
        <v>64.3</v>
      </c>
      <c r="KN25" s="844">
        <v>4.8</v>
      </c>
      <c r="KO25" s="844">
        <v>30.9</v>
      </c>
      <c r="KP25" s="850">
        <v>2107</v>
      </c>
      <c r="KQ25" s="843">
        <v>72.7</v>
      </c>
      <c r="KR25" s="844">
        <v>1.7</v>
      </c>
      <c r="KS25" s="844">
        <v>25.6</v>
      </c>
      <c r="KT25" s="850">
        <v>2107</v>
      </c>
      <c r="KU25" s="843">
        <v>3.6</v>
      </c>
      <c r="KV25" s="844">
        <v>37</v>
      </c>
      <c r="KW25" s="844">
        <v>59.4</v>
      </c>
      <c r="KX25" s="850">
        <v>2107</v>
      </c>
      <c r="KY25" s="843">
        <v>17.5</v>
      </c>
      <c r="KZ25" s="844">
        <v>17.399999999999999</v>
      </c>
      <c r="LA25" s="844">
        <v>4</v>
      </c>
      <c r="LB25" s="844">
        <v>8.6</v>
      </c>
      <c r="LC25" s="844">
        <v>52.4</v>
      </c>
      <c r="LD25" s="850">
        <v>2107</v>
      </c>
      <c r="LE25" s="843">
        <v>2.9</v>
      </c>
      <c r="LF25" s="844">
        <v>7.6</v>
      </c>
      <c r="LG25" s="844">
        <v>38.6</v>
      </c>
      <c r="LH25" s="844">
        <v>1.9</v>
      </c>
      <c r="LI25" s="844">
        <v>48.9</v>
      </c>
      <c r="LJ25" s="850">
        <v>2107</v>
      </c>
      <c r="LK25" s="843">
        <v>46.9</v>
      </c>
      <c r="LL25" s="844">
        <v>30.3</v>
      </c>
      <c r="LM25" s="844">
        <v>22.8</v>
      </c>
      <c r="LN25" s="850">
        <v>2107</v>
      </c>
      <c r="LO25" s="843">
        <v>4.4000000000000004</v>
      </c>
      <c r="LP25" s="844">
        <v>41.2</v>
      </c>
      <c r="LQ25" s="844">
        <v>3.1</v>
      </c>
      <c r="LR25" s="844">
        <v>6.4</v>
      </c>
      <c r="LS25" s="844">
        <v>44.9</v>
      </c>
      <c r="LT25" s="850">
        <v>2107</v>
      </c>
      <c r="LU25" s="843">
        <v>9.9</v>
      </c>
      <c r="LV25" s="844">
        <v>56.3</v>
      </c>
      <c r="LW25" s="844">
        <v>7.8</v>
      </c>
      <c r="LX25" s="844">
        <v>26</v>
      </c>
      <c r="LY25" s="850">
        <v>2107</v>
      </c>
      <c r="LZ25" s="843">
        <v>61.5</v>
      </c>
      <c r="MA25" s="844">
        <v>51.4</v>
      </c>
      <c r="MB25" s="844">
        <v>38.5</v>
      </c>
      <c r="MC25" s="844">
        <v>19.600000000000001</v>
      </c>
      <c r="MD25" s="844">
        <v>29.9</v>
      </c>
      <c r="ME25" s="844">
        <v>24</v>
      </c>
      <c r="MF25" s="850">
        <v>2107</v>
      </c>
      <c r="MG25" s="843">
        <v>5.8</v>
      </c>
      <c r="MH25" s="844">
        <v>58.9</v>
      </c>
      <c r="MI25" s="844">
        <v>2.2999999999999998</v>
      </c>
      <c r="MJ25" s="844">
        <v>11</v>
      </c>
      <c r="MK25" s="844">
        <v>22</v>
      </c>
      <c r="ML25" s="850">
        <v>2107</v>
      </c>
      <c r="MM25" s="843">
        <v>8.3000000000000007</v>
      </c>
      <c r="MN25" s="844">
        <v>8.4</v>
      </c>
      <c r="MO25" s="844">
        <v>83.3</v>
      </c>
      <c r="MP25" s="850">
        <v>2107</v>
      </c>
      <c r="MQ25" s="843">
        <v>3.4</v>
      </c>
      <c r="MR25" s="844">
        <v>3.2</v>
      </c>
      <c r="MS25" s="844">
        <v>4</v>
      </c>
      <c r="MT25" s="844">
        <v>50.5</v>
      </c>
      <c r="MU25" s="844">
        <v>39</v>
      </c>
      <c r="MV25" s="850">
        <v>2107</v>
      </c>
      <c r="MW25" s="843">
        <v>3.3</v>
      </c>
      <c r="MX25" s="844">
        <v>28.3</v>
      </c>
      <c r="MY25" s="844">
        <v>17.100000000000001</v>
      </c>
      <c r="MZ25" s="844">
        <v>2.8</v>
      </c>
      <c r="NA25" s="844">
        <v>48.4</v>
      </c>
      <c r="NB25" s="850">
        <v>2107</v>
      </c>
      <c r="NC25" s="843">
        <v>9.8000000000000007</v>
      </c>
      <c r="ND25" s="844">
        <v>5.0999999999999996</v>
      </c>
      <c r="NE25" s="844">
        <v>85.1</v>
      </c>
      <c r="NF25" s="850">
        <v>2107</v>
      </c>
      <c r="NG25" s="843">
        <v>8.6</v>
      </c>
      <c r="NH25" s="844">
        <v>37.6</v>
      </c>
      <c r="NI25" s="844">
        <v>10.6</v>
      </c>
      <c r="NJ25" s="844">
        <v>3.1</v>
      </c>
      <c r="NK25" s="844">
        <v>40.1</v>
      </c>
      <c r="NL25" s="850">
        <v>2107</v>
      </c>
      <c r="NM25" s="843">
        <v>1.7</v>
      </c>
      <c r="NN25" s="844">
        <v>10.3</v>
      </c>
      <c r="NO25" s="844">
        <v>4.4000000000000004</v>
      </c>
      <c r="NP25" s="844">
        <v>1.4</v>
      </c>
      <c r="NQ25" s="844">
        <v>82.2</v>
      </c>
      <c r="NR25" s="850">
        <v>2107</v>
      </c>
      <c r="NS25" s="843">
        <v>1.2</v>
      </c>
      <c r="NT25" s="844">
        <v>9.5</v>
      </c>
      <c r="NU25" s="844">
        <v>4.5</v>
      </c>
      <c r="NV25" s="844">
        <v>1.6</v>
      </c>
      <c r="NW25" s="844">
        <v>83.2</v>
      </c>
      <c r="NX25" s="850">
        <v>2107</v>
      </c>
      <c r="NY25" s="843">
        <v>1.1000000000000001</v>
      </c>
      <c r="NZ25" s="844">
        <v>8.6999999999999993</v>
      </c>
      <c r="OA25" s="844">
        <v>2.7</v>
      </c>
      <c r="OB25" s="844">
        <v>1.2</v>
      </c>
      <c r="OC25" s="844">
        <v>86.2</v>
      </c>
      <c r="OD25" s="850">
        <v>2107</v>
      </c>
      <c r="OE25" s="843">
        <v>21.2</v>
      </c>
      <c r="OF25" s="844">
        <v>16.399999999999999</v>
      </c>
      <c r="OG25" s="844">
        <v>2.9</v>
      </c>
      <c r="OH25" s="844">
        <v>3.1</v>
      </c>
      <c r="OI25" s="844">
        <v>12.4</v>
      </c>
      <c r="OJ25" s="844">
        <v>21.5</v>
      </c>
      <c r="OK25" s="844">
        <v>17.399999999999999</v>
      </c>
      <c r="OL25" s="844">
        <v>0.5</v>
      </c>
      <c r="OM25" s="844">
        <v>0.7</v>
      </c>
      <c r="ON25" s="844">
        <v>4.9000000000000004</v>
      </c>
      <c r="OO25" s="844">
        <v>44.1</v>
      </c>
      <c r="OP25" s="850">
        <v>2107</v>
      </c>
      <c r="OQ25" s="843">
        <v>2.6</v>
      </c>
      <c r="OR25" s="844">
        <v>2.8</v>
      </c>
      <c r="OS25" s="844">
        <v>1.6</v>
      </c>
      <c r="OT25" s="844">
        <v>59.4</v>
      </c>
      <c r="OU25" s="844">
        <v>33.6</v>
      </c>
      <c r="OV25" s="850">
        <v>2107</v>
      </c>
      <c r="OW25" s="843">
        <v>0.8</v>
      </c>
      <c r="OX25" s="844">
        <v>1.9</v>
      </c>
      <c r="OY25" s="844">
        <v>2.8</v>
      </c>
      <c r="OZ25" s="844">
        <v>62.8</v>
      </c>
      <c r="PA25" s="844">
        <v>31.7</v>
      </c>
      <c r="PB25" s="850">
        <v>2107</v>
      </c>
      <c r="PC25" s="843">
        <v>15.9</v>
      </c>
      <c r="PD25" s="844">
        <v>4.5</v>
      </c>
      <c r="PE25" s="844">
        <v>74.400000000000006</v>
      </c>
      <c r="PF25" s="844">
        <v>5.2</v>
      </c>
      <c r="PG25" s="850">
        <v>2107</v>
      </c>
      <c r="PH25" s="843">
        <v>0.9</v>
      </c>
      <c r="PI25" s="844">
        <v>4.2</v>
      </c>
      <c r="PJ25" s="844">
        <v>75.900000000000006</v>
      </c>
      <c r="PK25" s="844">
        <v>19.100000000000001</v>
      </c>
      <c r="PL25" s="850">
        <v>2107</v>
      </c>
      <c r="PM25" s="843">
        <v>22</v>
      </c>
      <c r="PN25" s="844">
        <v>56.4</v>
      </c>
      <c r="PO25" s="844">
        <v>21.6</v>
      </c>
      <c r="PP25" s="850">
        <v>2107</v>
      </c>
      <c r="PQ25" s="843">
        <v>61.7</v>
      </c>
      <c r="PR25" s="844">
        <v>10.6</v>
      </c>
      <c r="PS25" s="844">
        <v>27.6</v>
      </c>
      <c r="PT25" s="850">
        <v>2107</v>
      </c>
    </row>
    <row r="26" spans="1:436" ht="30" customHeight="1">
      <c r="A26" s="1533"/>
      <c r="B26" s="737" t="s">
        <v>1515</v>
      </c>
      <c r="C26" s="107">
        <f t="shared" si="2"/>
        <v>4</v>
      </c>
      <c r="D26" s="843">
        <v>18.899999999999999</v>
      </c>
      <c r="E26" s="844">
        <v>1.5</v>
      </c>
      <c r="F26" s="844">
        <v>5.8</v>
      </c>
      <c r="G26" s="844">
        <v>28.2</v>
      </c>
      <c r="H26" s="844">
        <v>40.4</v>
      </c>
      <c r="I26" s="844">
        <v>0</v>
      </c>
      <c r="J26" s="844">
        <v>3.3</v>
      </c>
      <c r="K26" s="844">
        <v>1.8</v>
      </c>
      <c r="L26" s="850">
        <v>2094</v>
      </c>
      <c r="M26" s="843">
        <v>28.3</v>
      </c>
      <c r="N26" s="844">
        <v>68.900000000000006</v>
      </c>
      <c r="O26" s="844">
        <v>2.8</v>
      </c>
      <c r="P26" s="850">
        <v>2094</v>
      </c>
      <c r="Q26" s="843">
        <v>2.6</v>
      </c>
      <c r="R26" s="844">
        <v>94.4</v>
      </c>
      <c r="S26" s="844">
        <v>3</v>
      </c>
      <c r="T26" s="850">
        <v>2094</v>
      </c>
      <c r="U26" s="843">
        <v>13.1</v>
      </c>
      <c r="V26" s="844">
        <v>83.6</v>
      </c>
      <c r="W26" s="844">
        <v>3.2</v>
      </c>
      <c r="X26" s="850">
        <v>2094</v>
      </c>
      <c r="Y26" s="843">
        <v>1</v>
      </c>
      <c r="Z26" s="844">
        <v>36.299999999999997</v>
      </c>
      <c r="AA26" s="844">
        <v>12.8</v>
      </c>
      <c r="AB26" s="844">
        <v>24</v>
      </c>
      <c r="AC26" s="844">
        <v>24.5</v>
      </c>
      <c r="AD26" s="844">
        <v>1.4</v>
      </c>
      <c r="AE26" s="844">
        <v>0</v>
      </c>
      <c r="AF26" s="850">
        <v>2094</v>
      </c>
      <c r="AG26" s="843">
        <v>4.0999999999999996</v>
      </c>
      <c r="AH26" s="844">
        <v>95.9</v>
      </c>
      <c r="AI26" s="850">
        <v>2094</v>
      </c>
      <c r="AJ26" s="843">
        <v>31.6</v>
      </c>
      <c r="AK26" s="844">
        <v>20.5</v>
      </c>
      <c r="AL26" s="844">
        <v>8.6999999999999993</v>
      </c>
      <c r="AM26" s="844">
        <v>23.4</v>
      </c>
      <c r="AN26" s="844">
        <v>15.8</v>
      </c>
      <c r="AO26" s="844">
        <v>0</v>
      </c>
      <c r="AP26" s="850">
        <v>2094</v>
      </c>
      <c r="AQ26" s="843">
        <v>2.8</v>
      </c>
      <c r="AR26" s="844">
        <v>11</v>
      </c>
      <c r="AS26" s="844">
        <v>20.399999999999999</v>
      </c>
      <c r="AT26" s="844">
        <v>17.2</v>
      </c>
      <c r="AU26" s="844">
        <v>14.5</v>
      </c>
      <c r="AV26" s="844">
        <v>8.9</v>
      </c>
      <c r="AW26" s="844">
        <v>3</v>
      </c>
      <c r="AX26" s="844">
        <v>22.2</v>
      </c>
      <c r="AY26" s="850">
        <v>2094</v>
      </c>
      <c r="AZ26" s="843">
        <v>10.199999999999999</v>
      </c>
      <c r="BA26" s="844">
        <v>11.3</v>
      </c>
      <c r="BB26" s="844">
        <v>10.199999999999999</v>
      </c>
      <c r="BC26" s="844">
        <v>5.0999999999999996</v>
      </c>
      <c r="BD26" s="844">
        <v>5.2</v>
      </c>
      <c r="BE26" s="844">
        <v>6.3</v>
      </c>
      <c r="BF26" s="844">
        <v>12.6</v>
      </c>
      <c r="BG26" s="844">
        <v>39.200000000000003</v>
      </c>
      <c r="BH26" s="850">
        <v>2094</v>
      </c>
      <c r="BI26" s="843">
        <v>34.799999999999997</v>
      </c>
      <c r="BJ26" s="844">
        <v>38.1</v>
      </c>
      <c r="BK26" s="844">
        <v>20.100000000000001</v>
      </c>
      <c r="BL26" s="844">
        <v>4.7</v>
      </c>
      <c r="BM26" s="844">
        <v>2.2999999999999998</v>
      </c>
      <c r="BN26" s="850">
        <v>2094</v>
      </c>
      <c r="BO26" s="843">
        <v>70.599999999999994</v>
      </c>
      <c r="BP26" s="844">
        <v>18.600000000000001</v>
      </c>
      <c r="BQ26" s="844">
        <v>7.8</v>
      </c>
      <c r="BR26" s="844">
        <v>1.8</v>
      </c>
      <c r="BS26" s="844">
        <v>1.2</v>
      </c>
      <c r="BT26" s="850">
        <v>2094</v>
      </c>
      <c r="BU26" s="843">
        <v>4.3</v>
      </c>
      <c r="BV26" s="844">
        <v>11.3</v>
      </c>
      <c r="BW26" s="844">
        <v>45.1</v>
      </c>
      <c r="BX26" s="844">
        <v>22.5</v>
      </c>
      <c r="BY26" s="844">
        <v>16.8</v>
      </c>
      <c r="BZ26" s="850">
        <v>2094</v>
      </c>
      <c r="CA26" s="843">
        <v>20.100000000000001</v>
      </c>
      <c r="CB26" s="844">
        <v>30.5</v>
      </c>
      <c r="CC26" s="844">
        <v>33.6</v>
      </c>
      <c r="CD26" s="844">
        <v>10.7</v>
      </c>
      <c r="CE26" s="844">
        <v>5.2</v>
      </c>
      <c r="CF26" s="850">
        <v>2094</v>
      </c>
      <c r="CG26" s="843">
        <v>3.8</v>
      </c>
      <c r="CH26" s="844">
        <v>13.6</v>
      </c>
      <c r="CI26" s="844">
        <v>42</v>
      </c>
      <c r="CJ26" s="844">
        <v>22.7</v>
      </c>
      <c r="CK26" s="844">
        <v>17.899999999999999</v>
      </c>
      <c r="CL26" s="850">
        <v>2094</v>
      </c>
      <c r="CM26" s="843">
        <v>1.9</v>
      </c>
      <c r="CN26" s="844">
        <v>11.6</v>
      </c>
      <c r="CO26" s="844">
        <v>24.9</v>
      </c>
      <c r="CP26" s="844">
        <v>27.4</v>
      </c>
      <c r="CQ26" s="844">
        <v>34.200000000000003</v>
      </c>
      <c r="CR26" s="850">
        <v>2094</v>
      </c>
      <c r="CS26" s="843">
        <v>20.6</v>
      </c>
      <c r="CT26" s="844">
        <v>36.299999999999997</v>
      </c>
      <c r="CU26" s="844">
        <v>30.4</v>
      </c>
      <c r="CV26" s="844">
        <v>8.8000000000000007</v>
      </c>
      <c r="CW26" s="844">
        <v>3.9</v>
      </c>
      <c r="CX26" s="850">
        <v>2094</v>
      </c>
      <c r="CY26" s="843">
        <v>3.9</v>
      </c>
      <c r="CZ26" s="844">
        <v>6.3</v>
      </c>
      <c r="DA26" s="844">
        <v>12.7</v>
      </c>
      <c r="DB26" s="844">
        <v>13.3</v>
      </c>
      <c r="DC26" s="844">
        <v>63.8</v>
      </c>
      <c r="DD26" s="850">
        <v>2094</v>
      </c>
      <c r="DE26" s="843">
        <v>4.2</v>
      </c>
      <c r="DF26" s="844">
        <v>13.8</v>
      </c>
      <c r="DG26" s="844">
        <v>30</v>
      </c>
      <c r="DH26" s="844">
        <v>20.8</v>
      </c>
      <c r="DI26" s="844">
        <v>31.1</v>
      </c>
      <c r="DJ26" s="850">
        <v>2094</v>
      </c>
      <c r="DK26" s="843">
        <v>29.3</v>
      </c>
      <c r="DL26" s="844">
        <v>15.5</v>
      </c>
      <c r="DM26" s="844">
        <v>14.6</v>
      </c>
      <c r="DN26" s="844">
        <v>15.8</v>
      </c>
      <c r="DO26" s="844">
        <v>24.8</v>
      </c>
      <c r="DP26" s="850">
        <v>2094</v>
      </c>
      <c r="DQ26" s="843">
        <v>7.2</v>
      </c>
      <c r="DR26" s="844">
        <v>16.3</v>
      </c>
      <c r="DS26" s="844">
        <v>35</v>
      </c>
      <c r="DT26" s="844">
        <v>17.5</v>
      </c>
      <c r="DU26" s="844">
        <v>24.1</v>
      </c>
      <c r="DV26" s="850">
        <v>2094</v>
      </c>
      <c r="DW26" s="843">
        <v>87.7</v>
      </c>
      <c r="DX26" s="844">
        <v>12.3</v>
      </c>
      <c r="DY26" s="850">
        <v>2094</v>
      </c>
      <c r="DZ26" s="843">
        <v>77.900000000000006</v>
      </c>
      <c r="EA26" s="844">
        <v>22.1</v>
      </c>
      <c r="EB26" s="850">
        <v>2094</v>
      </c>
      <c r="EC26" s="843">
        <v>11.8</v>
      </c>
      <c r="ED26" s="844">
        <v>13.1</v>
      </c>
      <c r="EE26" s="844">
        <v>6.7</v>
      </c>
      <c r="EF26" s="844">
        <v>61.8</v>
      </c>
      <c r="EG26" s="844">
        <v>6.6</v>
      </c>
      <c r="EH26" s="850">
        <v>2094</v>
      </c>
      <c r="EI26" s="843">
        <v>12.2</v>
      </c>
      <c r="EJ26" s="844">
        <v>10.6</v>
      </c>
      <c r="EK26" s="844">
        <v>49.9</v>
      </c>
      <c r="EL26" s="844">
        <v>14.3</v>
      </c>
      <c r="EM26" s="844">
        <v>13</v>
      </c>
      <c r="EN26" s="850">
        <v>2094</v>
      </c>
      <c r="EO26" s="843">
        <v>11.4</v>
      </c>
      <c r="EP26" s="844">
        <v>88.6</v>
      </c>
      <c r="EQ26" s="850">
        <v>2094</v>
      </c>
      <c r="ER26" s="843">
        <v>77.7</v>
      </c>
      <c r="ES26" s="844">
        <v>12.5</v>
      </c>
      <c r="ET26" s="844">
        <v>6.3</v>
      </c>
      <c r="EU26" s="844">
        <v>65.5</v>
      </c>
      <c r="EV26" s="844">
        <v>52.9</v>
      </c>
      <c r="EW26" s="844">
        <v>26.7</v>
      </c>
      <c r="EX26" s="844">
        <v>0.7</v>
      </c>
      <c r="EY26" s="844">
        <v>27.4</v>
      </c>
      <c r="EZ26" s="844">
        <v>2.7</v>
      </c>
      <c r="FA26" s="844">
        <v>5.9</v>
      </c>
      <c r="FB26" s="850">
        <v>2094</v>
      </c>
      <c r="FC26" s="843">
        <v>53.4</v>
      </c>
      <c r="FD26" s="844">
        <v>46.6</v>
      </c>
      <c r="FE26" s="850">
        <v>1626</v>
      </c>
      <c r="FF26" s="843">
        <v>84</v>
      </c>
      <c r="FG26" s="844">
        <v>16</v>
      </c>
      <c r="FH26" s="850">
        <v>262</v>
      </c>
      <c r="FI26" s="843">
        <v>62.6</v>
      </c>
      <c r="FJ26" s="844">
        <v>37.4</v>
      </c>
      <c r="FK26" s="850">
        <v>131</v>
      </c>
      <c r="FL26" s="843">
        <v>33</v>
      </c>
      <c r="FM26" s="844">
        <v>67</v>
      </c>
      <c r="FN26" s="850">
        <v>1371</v>
      </c>
      <c r="FO26" s="843">
        <v>33.5</v>
      </c>
      <c r="FP26" s="844">
        <v>66.5</v>
      </c>
      <c r="FQ26" s="850">
        <v>1107</v>
      </c>
      <c r="FR26" s="843">
        <v>80</v>
      </c>
      <c r="FS26" s="844">
        <v>20</v>
      </c>
      <c r="FT26" s="850">
        <v>559</v>
      </c>
      <c r="FU26" s="843">
        <v>14.3</v>
      </c>
      <c r="FV26" s="844">
        <v>85.7</v>
      </c>
      <c r="FW26" s="850">
        <v>14</v>
      </c>
      <c r="FX26" s="843">
        <v>51.6</v>
      </c>
      <c r="FY26" s="844">
        <v>48.4</v>
      </c>
      <c r="FZ26" s="850">
        <v>574</v>
      </c>
      <c r="GA26" s="843">
        <v>69.599999999999994</v>
      </c>
      <c r="GB26" s="844">
        <v>30.4</v>
      </c>
      <c r="GC26" s="850">
        <v>56</v>
      </c>
      <c r="GD26" s="843">
        <v>39.200000000000003</v>
      </c>
      <c r="GE26" s="844">
        <v>60.8</v>
      </c>
      <c r="GF26" s="850">
        <v>1626</v>
      </c>
      <c r="GG26" s="843">
        <v>71.8</v>
      </c>
      <c r="GH26" s="844">
        <v>28.2</v>
      </c>
      <c r="GI26" s="850">
        <v>262</v>
      </c>
      <c r="GJ26" s="843">
        <v>45.8</v>
      </c>
      <c r="GK26" s="844">
        <v>54.2</v>
      </c>
      <c r="GL26" s="850">
        <v>131</v>
      </c>
      <c r="GM26" s="843">
        <v>26</v>
      </c>
      <c r="GN26" s="844">
        <v>74</v>
      </c>
      <c r="GO26" s="850">
        <v>1371</v>
      </c>
      <c r="GP26" s="843">
        <v>23.8</v>
      </c>
      <c r="GQ26" s="844">
        <v>76.2</v>
      </c>
      <c r="GR26" s="850">
        <v>1107</v>
      </c>
      <c r="GS26" s="843">
        <v>42</v>
      </c>
      <c r="GT26" s="844">
        <v>58</v>
      </c>
      <c r="GU26" s="850">
        <v>559</v>
      </c>
      <c r="GV26" s="843">
        <v>7.1</v>
      </c>
      <c r="GW26" s="844">
        <v>92.9</v>
      </c>
      <c r="GX26" s="850">
        <v>14</v>
      </c>
      <c r="GY26" s="843">
        <v>30.8</v>
      </c>
      <c r="GZ26" s="844">
        <v>69.2</v>
      </c>
      <c r="HA26" s="850">
        <v>574</v>
      </c>
      <c r="HB26" s="843">
        <v>42.9</v>
      </c>
      <c r="HC26" s="844">
        <v>57.1</v>
      </c>
      <c r="HD26" s="850">
        <v>56</v>
      </c>
      <c r="HE26" s="843">
        <v>29.5</v>
      </c>
      <c r="HF26" s="844">
        <v>70.5</v>
      </c>
      <c r="HG26" s="850">
        <v>1626</v>
      </c>
      <c r="HH26" s="843">
        <v>61.5</v>
      </c>
      <c r="HI26" s="844">
        <v>38.5</v>
      </c>
      <c r="HJ26" s="850">
        <v>262</v>
      </c>
      <c r="HK26" s="843">
        <v>26</v>
      </c>
      <c r="HL26" s="844">
        <v>74</v>
      </c>
      <c r="HM26" s="850">
        <v>131</v>
      </c>
      <c r="HN26" s="843">
        <v>28.7</v>
      </c>
      <c r="HO26" s="844">
        <v>71.3</v>
      </c>
      <c r="HP26" s="850">
        <v>1371</v>
      </c>
      <c r="HQ26" s="843">
        <v>27.7</v>
      </c>
      <c r="HR26" s="844">
        <v>72.3</v>
      </c>
      <c r="HS26" s="850">
        <v>1107</v>
      </c>
      <c r="HT26" s="843">
        <v>40.799999999999997</v>
      </c>
      <c r="HU26" s="844">
        <v>59.2</v>
      </c>
      <c r="HV26" s="850">
        <v>559</v>
      </c>
      <c r="HW26" s="843">
        <v>42.9</v>
      </c>
      <c r="HX26" s="844">
        <v>57.1</v>
      </c>
      <c r="HY26" s="850">
        <v>14</v>
      </c>
      <c r="HZ26" s="843">
        <v>30.5</v>
      </c>
      <c r="IA26" s="844">
        <v>69.5</v>
      </c>
      <c r="IB26" s="850">
        <v>574</v>
      </c>
      <c r="IC26" s="843">
        <v>37.5</v>
      </c>
      <c r="ID26" s="844">
        <v>62.5</v>
      </c>
      <c r="IE26" s="850">
        <v>56</v>
      </c>
      <c r="IF26" s="843">
        <v>61.9</v>
      </c>
      <c r="IG26" s="844">
        <v>25.6</v>
      </c>
      <c r="IH26" s="844">
        <v>12.5</v>
      </c>
      <c r="II26" s="850">
        <v>2094</v>
      </c>
      <c r="IJ26" s="843">
        <v>5</v>
      </c>
      <c r="IK26" s="844">
        <v>2.6</v>
      </c>
      <c r="IL26" s="844">
        <v>11.6</v>
      </c>
      <c r="IM26" s="844">
        <v>60.6</v>
      </c>
      <c r="IN26" s="844">
        <v>20.3</v>
      </c>
      <c r="IO26" s="850">
        <v>2094</v>
      </c>
      <c r="IP26" s="843">
        <v>23.4</v>
      </c>
      <c r="IQ26" s="844">
        <v>54.8</v>
      </c>
      <c r="IR26" s="844">
        <v>5.3</v>
      </c>
      <c r="IS26" s="844">
        <v>16.5</v>
      </c>
      <c r="IT26" s="850">
        <v>2094</v>
      </c>
      <c r="IU26" s="843">
        <v>8.8000000000000007</v>
      </c>
      <c r="IV26" s="844">
        <v>4.5</v>
      </c>
      <c r="IW26" s="844">
        <v>71.8</v>
      </c>
      <c r="IX26" s="844">
        <v>4.3</v>
      </c>
      <c r="IY26" s="844">
        <v>10.6</v>
      </c>
      <c r="IZ26" s="850">
        <v>2094</v>
      </c>
      <c r="JA26" s="843">
        <v>9.6999999999999993</v>
      </c>
      <c r="JB26" s="844">
        <v>2.6</v>
      </c>
      <c r="JC26" s="844">
        <v>77.5</v>
      </c>
      <c r="JD26" s="844">
        <v>2.7</v>
      </c>
      <c r="JE26" s="844">
        <v>7.5</v>
      </c>
      <c r="JF26" s="850">
        <v>2094</v>
      </c>
      <c r="JG26" s="843">
        <v>1.8</v>
      </c>
      <c r="JH26" s="844">
        <v>4.2</v>
      </c>
      <c r="JI26" s="844">
        <v>84.3</v>
      </c>
      <c r="JJ26" s="844">
        <v>1.2</v>
      </c>
      <c r="JK26" s="844">
        <v>8.5</v>
      </c>
      <c r="JL26" s="850">
        <v>2094</v>
      </c>
      <c r="JM26" s="843">
        <v>0.5</v>
      </c>
      <c r="JN26" s="844">
        <v>9.3000000000000007</v>
      </c>
      <c r="JO26" s="844">
        <v>50.3</v>
      </c>
      <c r="JP26" s="844">
        <v>27.5</v>
      </c>
      <c r="JQ26" s="844">
        <v>10.6</v>
      </c>
      <c r="JR26" s="844">
        <v>1.7</v>
      </c>
      <c r="JS26" s="850">
        <v>2094</v>
      </c>
      <c r="JT26" s="843">
        <v>66</v>
      </c>
      <c r="JU26" s="844">
        <v>12.7</v>
      </c>
      <c r="JV26" s="844">
        <v>21.3</v>
      </c>
      <c r="JW26" s="850">
        <v>2094</v>
      </c>
      <c r="JX26" s="843">
        <v>40.6</v>
      </c>
      <c r="JY26" s="844">
        <v>19.8</v>
      </c>
      <c r="JZ26" s="844">
        <v>12.7</v>
      </c>
      <c r="KA26" s="844">
        <v>13.1</v>
      </c>
      <c r="KB26" s="844">
        <v>13.9</v>
      </c>
      <c r="KC26" s="850">
        <v>2094</v>
      </c>
      <c r="KD26" s="843">
        <v>2.1</v>
      </c>
      <c r="KE26" s="844">
        <v>5.9</v>
      </c>
      <c r="KF26" s="844">
        <v>58.1</v>
      </c>
      <c r="KG26" s="844">
        <v>33.9</v>
      </c>
      <c r="KH26" s="850">
        <v>2094</v>
      </c>
      <c r="KI26" s="843">
        <v>59.1</v>
      </c>
      <c r="KJ26" s="844">
        <v>6.6</v>
      </c>
      <c r="KK26" s="844">
        <v>34.299999999999997</v>
      </c>
      <c r="KL26" s="850">
        <v>2094</v>
      </c>
      <c r="KM26" s="843">
        <v>73.8</v>
      </c>
      <c r="KN26" s="844">
        <v>3.9</v>
      </c>
      <c r="KO26" s="844">
        <v>22.3</v>
      </c>
      <c r="KP26" s="850">
        <v>2094</v>
      </c>
      <c r="KQ26" s="843">
        <v>78.7</v>
      </c>
      <c r="KR26" s="844">
        <v>1.2</v>
      </c>
      <c r="KS26" s="844">
        <v>20.100000000000001</v>
      </c>
      <c r="KT26" s="850">
        <v>2094</v>
      </c>
      <c r="KU26" s="843">
        <v>3.9</v>
      </c>
      <c r="KV26" s="844">
        <v>41.6</v>
      </c>
      <c r="KW26" s="844">
        <v>54.4</v>
      </c>
      <c r="KX26" s="850">
        <v>2094</v>
      </c>
      <c r="KY26" s="843">
        <v>19.899999999999999</v>
      </c>
      <c r="KZ26" s="844">
        <v>18.399999999999999</v>
      </c>
      <c r="LA26" s="844">
        <v>4.7</v>
      </c>
      <c r="LB26" s="844">
        <v>12.2</v>
      </c>
      <c r="LC26" s="844">
        <v>44.7</v>
      </c>
      <c r="LD26" s="850">
        <v>2094</v>
      </c>
      <c r="LE26" s="843">
        <v>4.4000000000000004</v>
      </c>
      <c r="LF26" s="844">
        <v>9.1</v>
      </c>
      <c r="LG26" s="844">
        <v>46.9</v>
      </c>
      <c r="LH26" s="844">
        <v>3</v>
      </c>
      <c r="LI26" s="844">
        <v>36.6</v>
      </c>
      <c r="LJ26" s="850">
        <v>2094</v>
      </c>
      <c r="LK26" s="843">
        <v>46.7</v>
      </c>
      <c r="LL26" s="844">
        <v>33.9</v>
      </c>
      <c r="LM26" s="844">
        <v>19.399999999999999</v>
      </c>
      <c r="LN26" s="850">
        <v>2094</v>
      </c>
      <c r="LO26" s="843">
        <v>5.7</v>
      </c>
      <c r="LP26" s="844">
        <v>46.2</v>
      </c>
      <c r="LQ26" s="844">
        <v>2.4</v>
      </c>
      <c r="LR26" s="844">
        <v>7</v>
      </c>
      <c r="LS26" s="844">
        <v>38.700000000000003</v>
      </c>
      <c r="LT26" s="850">
        <v>2094</v>
      </c>
      <c r="LU26" s="843">
        <v>6.1</v>
      </c>
      <c r="LV26" s="844">
        <v>65.3</v>
      </c>
      <c r="LW26" s="844">
        <v>10.199999999999999</v>
      </c>
      <c r="LX26" s="844">
        <v>18.399999999999999</v>
      </c>
      <c r="LY26" s="850">
        <v>2094</v>
      </c>
      <c r="LZ26" s="843">
        <v>76.8</v>
      </c>
      <c r="MA26" s="844">
        <v>61.3</v>
      </c>
      <c r="MB26" s="844">
        <v>58.3</v>
      </c>
      <c r="MC26" s="844">
        <v>42.5</v>
      </c>
      <c r="MD26" s="844">
        <v>57.3</v>
      </c>
      <c r="ME26" s="844">
        <v>13</v>
      </c>
      <c r="MF26" s="850">
        <v>2094</v>
      </c>
      <c r="MG26" s="843">
        <v>4.8</v>
      </c>
      <c r="MH26" s="844">
        <v>65.3</v>
      </c>
      <c r="MI26" s="844">
        <v>2.7</v>
      </c>
      <c r="MJ26" s="844">
        <v>11.5</v>
      </c>
      <c r="MK26" s="844">
        <v>15.8</v>
      </c>
      <c r="ML26" s="850">
        <v>2094</v>
      </c>
      <c r="MM26" s="843">
        <v>9.6999999999999993</v>
      </c>
      <c r="MN26" s="844">
        <v>6.1</v>
      </c>
      <c r="MO26" s="844">
        <v>84.1</v>
      </c>
      <c r="MP26" s="850">
        <v>2094</v>
      </c>
      <c r="MQ26" s="843">
        <v>3.7</v>
      </c>
      <c r="MR26" s="844">
        <v>2.9</v>
      </c>
      <c r="MS26" s="844">
        <v>5</v>
      </c>
      <c r="MT26" s="844">
        <v>58.9</v>
      </c>
      <c r="MU26" s="844">
        <v>29.6</v>
      </c>
      <c r="MV26" s="850">
        <v>2094</v>
      </c>
      <c r="MW26" s="843">
        <v>3.4</v>
      </c>
      <c r="MX26" s="844">
        <v>39.4</v>
      </c>
      <c r="MY26" s="844">
        <v>15.7</v>
      </c>
      <c r="MZ26" s="844">
        <v>2.4</v>
      </c>
      <c r="NA26" s="844">
        <v>39.200000000000003</v>
      </c>
      <c r="NB26" s="850">
        <v>2094</v>
      </c>
      <c r="NC26" s="843">
        <v>14.7</v>
      </c>
      <c r="ND26" s="844">
        <v>6.7</v>
      </c>
      <c r="NE26" s="844">
        <v>78.599999999999994</v>
      </c>
      <c r="NF26" s="850">
        <v>2094</v>
      </c>
      <c r="NG26" s="843">
        <v>6.8</v>
      </c>
      <c r="NH26" s="844">
        <v>47</v>
      </c>
      <c r="NI26" s="844">
        <v>12.8</v>
      </c>
      <c r="NJ26" s="844">
        <v>2.9</v>
      </c>
      <c r="NK26" s="844">
        <v>30.6</v>
      </c>
      <c r="NL26" s="850">
        <v>2094</v>
      </c>
      <c r="NM26" s="843">
        <v>1.9</v>
      </c>
      <c r="NN26" s="844">
        <v>16.600000000000001</v>
      </c>
      <c r="NO26" s="844">
        <v>6.2</v>
      </c>
      <c r="NP26" s="844">
        <v>2.1</v>
      </c>
      <c r="NQ26" s="844">
        <v>73.3</v>
      </c>
      <c r="NR26" s="850">
        <v>2094</v>
      </c>
      <c r="NS26" s="843">
        <v>1.6</v>
      </c>
      <c r="NT26" s="844">
        <v>15.2</v>
      </c>
      <c r="NU26" s="844">
        <v>7.3</v>
      </c>
      <c r="NV26" s="844">
        <v>2.1</v>
      </c>
      <c r="NW26" s="844">
        <v>73.8</v>
      </c>
      <c r="NX26" s="850">
        <v>2094</v>
      </c>
      <c r="NY26" s="843">
        <v>1.1000000000000001</v>
      </c>
      <c r="NZ26" s="844">
        <v>12.5</v>
      </c>
      <c r="OA26" s="844">
        <v>3.5</v>
      </c>
      <c r="OB26" s="844">
        <v>1.1000000000000001</v>
      </c>
      <c r="OC26" s="844">
        <v>81.8</v>
      </c>
      <c r="OD26" s="850">
        <v>2094</v>
      </c>
      <c r="OE26" s="843">
        <v>30.4</v>
      </c>
      <c r="OF26" s="844">
        <v>22.5</v>
      </c>
      <c r="OG26" s="844">
        <v>4.9000000000000004</v>
      </c>
      <c r="OH26" s="844">
        <v>4.4000000000000004</v>
      </c>
      <c r="OI26" s="844">
        <v>17.100000000000001</v>
      </c>
      <c r="OJ26" s="844">
        <v>21.2</v>
      </c>
      <c r="OK26" s="844">
        <v>19.399999999999999</v>
      </c>
      <c r="OL26" s="844">
        <v>0.5</v>
      </c>
      <c r="OM26" s="844">
        <v>0.5</v>
      </c>
      <c r="ON26" s="844">
        <v>5.3</v>
      </c>
      <c r="OO26" s="844">
        <v>34.6</v>
      </c>
      <c r="OP26" s="850">
        <v>2094</v>
      </c>
      <c r="OQ26" s="843">
        <v>3.1</v>
      </c>
      <c r="OR26" s="844">
        <v>2.7</v>
      </c>
      <c r="OS26" s="844">
        <v>3.2</v>
      </c>
      <c r="OT26" s="844">
        <v>64</v>
      </c>
      <c r="OU26" s="844">
        <v>26.9</v>
      </c>
      <c r="OV26" s="850">
        <v>2094</v>
      </c>
      <c r="OW26" s="843">
        <v>1.8</v>
      </c>
      <c r="OX26" s="844">
        <v>1.2</v>
      </c>
      <c r="OY26" s="844">
        <v>2.5</v>
      </c>
      <c r="OZ26" s="844">
        <v>69.8</v>
      </c>
      <c r="PA26" s="844">
        <v>24.6</v>
      </c>
      <c r="PB26" s="850">
        <v>2094</v>
      </c>
      <c r="PC26" s="843">
        <v>13.6</v>
      </c>
      <c r="PD26" s="844">
        <v>3.7</v>
      </c>
      <c r="PE26" s="844">
        <v>77.3</v>
      </c>
      <c r="PF26" s="844">
        <v>5.4</v>
      </c>
      <c r="PG26" s="850">
        <v>2094</v>
      </c>
      <c r="PH26" s="843">
        <v>1.1000000000000001</v>
      </c>
      <c r="PI26" s="844">
        <v>3.9</v>
      </c>
      <c r="PJ26" s="844">
        <v>81.599999999999994</v>
      </c>
      <c r="PK26" s="844">
        <v>13.4</v>
      </c>
      <c r="PL26" s="850">
        <v>2094</v>
      </c>
      <c r="PM26" s="843">
        <v>19.399999999999999</v>
      </c>
      <c r="PN26" s="844">
        <v>64.2</v>
      </c>
      <c r="PO26" s="844">
        <v>16.399999999999999</v>
      </c>
      <c r="PP26" s="850">
        <v>2094</v>
      </c>
      <c r="PQ26" s="843">
        <v>66.599999999999994</v>
      </c>
      <c r="PR26" s="844">
        <v>8.5</v>
      </c>
      <c r="PS26" s="844">
        <v>24.9</v>
      </c>
      <c r="PT26" s="850">
        <v>2094</v>
      </c>
    </row>
    <row r="27" spans="1:436" ht="30" customHeight="1">
      <c r="A27" s="1533"/>
      <c r="B27" s="737" t="s">
        <v>1516</v>
      </c>
      <c r="C27" s="107">
        <f t="shared" si="2"/>
        <v>5</v>
      </c>
      <c r="D27" s="843">
        <v>5.5</v>
      </c>
      <c r="E27" s="844">
        <v>0.2</v>
      </c>
      <c r="F27" s="844">
        <v>5.5</v>
      </c>
      <c r="G27" s="844">
        <v>16.2</v>
      </c>
      <c r="H27" s="844">
        <v>57.9</v>
      </c>
      <c r="I27" s="844">
        <v>0</v>
      </c>
      <c r="J27" s="844">
        <v>12.3</v>
      </c>
      <c r="K27" s="844">
        <v>2.4</v>
      </c>
      <c r="L27" s="850">
        <v>2582</v>
      </c>
      <c r="M27" s="843">
        <v>10.5</v>
      </c>
      <c r="N27" s="844">
        <v>87.6</v>
      </c>
      <c r="O27" s="844">
        <v>1.9</v>
      </c>
      <c r="P27" s="850">
        <v>2582</v>
      </c>
      <c r="Q27" s="843">
        <v>1.1000000000000001</v>
      </c>
      <c r="R27" s="844">
        <v>96.7</v>
      </c>
      <c r="S27" s="844">
        <v>2.2000000000000002</v>
      </c>
      <c r="T27" s="850">
        <v>2582</v>
      </c>
      <c r="U27" s="843">
        <v>5.8</v>
      </c>
      <c r="V27" s="844">
        <v>91.9</v>
      </c>
      <c r="W27" s="844">
        <v>2.2999999999999998</v>
      </c>
      <c r="X27" s="850">
        <v>2582</v>
      </c>
      <c r="Y27" s="843">
        <v>2.7</v>
      </c>
      <c r="Z27" s="844">
        <v>45.5</v>
      </c>
      <c r="AA27" s="844">
        <v>8.1999999999999993</v>
      </c>
      <c r="AB27" s="844">
        <v>20.399999999999999</v>
      </c>
      <c r="AC27" s="844">
        <v>22.2</v>
      </c>
      <c r="AD27" s="844">
        <v>0.9</v>
      </c>
      <c r="AE27" s="844">
        <v>0.2</v>
      </c>
      <c r="AF27" s="850">
        <v>2582</v>
      </c>
      <c r="AG27" s="843">
        <v>4.0999999999999996</v>
      </c>
      <c r="AH27" s="844">
        <v>95.9</v>
      </c>
      <c r="AI27" s="850">
        <v>2582</v>
      </c>
      <c r="AJ27" s="843">
        <v>37.299999999999997</v>
      </c>
      <c r="AK27" s="844">
        <v>20</v>
      </c>
      <c r="AL27" s="844">
        <v>7.6</v>
      </c>
      <c r="AM27" s="844">
        <v>20.7</v>
      </c>
      <c r="AN27" s="844">
        <v>14.1</v>
      </c>
      <c r="AO27" s="844">
        <v>0.2</v>
      </c>
      <c r="AP27" s="850">
        <v>2582</v>
      </c>
      <c r="AQ27" s="843">
        <v>2.2000000000000002</v>
      </c>
      <c r="AR27" s="844">
        <v>17.3</v>
      </c>
      <c r="AS27" s="844">
        <v>31.4</v>
      </c>
      <c r="AT27" s="844">
        <v>12.3</v>
      </c>
      <c r="AU27" s="844">
        <v>7.4</v>
      </c>
      <c r="AV27" s="844">
        <v>2.9</v>
      </c>
      <c r="AW27" s="844">
        <v>1.6</v>
      </c>
      <c r="AX27" s="844">
        <v>24.8</v>
      </c>
      <c r="AY27" s="850">
        <v>2582</v>
      </c>
      <c r="AZ27" s="843">
        <v>7.7</v>
      </c>
      <c r="BA27" s="844">
        <v>7</v>
      </c>
      <c r="BB27" s="844">
        <v>6.7</v>
      </c>
      <c r="BC27" s="844">
        <v>4.0999999999999996</v>
      </c>
      <c r="BD27" s="844">
        <v>5.5</v>
      </c>
      <c r="BE27" s="844">
        <v>8.4</v>
      </c>
      <c r="BF27" s="844">
        <v>20.9</v>
      </c>
      <c r="BG27" s="844">
        <v>39.700000000000003</v>
      </c>
      <c r="BH27" s="850">
        <v>2582</v>
      </c>
      <c r="BI27" s="843">
        <v>31.2</v>
      </c>
      <c r="BJ27" s="844">
        <v>35.4</v>
      </c>
      <c r="BK27" s="844">
        <v>24.1</v>
      </c>
      <c r="BL27" s="844">
        <v>6.5</v>
      </c>
      <c r="BM27" s="844">
        <v>2.8</v>
      </c>
      <c r="BN27" s="850">
        <v>2582</v>
      </c>
      <c r="BO27" s="843">
        <v>75.599999999999994</v>
      </c>
      <c r="BP27" s="844">
        <v>17.100000000000001</v>
      </c>
      <c r="BQ27" s="844">
        <v>5.7</v>
      </c>
      <c r="BR27" s="844">
        <v>0.9</v>
      </c>
      <c r="BS27" s="844">
        <v>0.7</v>
      </c>
      <c r="BT27" s="850">
        <v>2582</v>
      </c>
      <c r="BU27" s="843">
        <v>3.4</v>
      </c>
      <c r="BV27" s="844">
        <v>9.8000000000000007</v>
      </c>
      <c r="BW27" s="844">
        <v>46.1</v>
      </c>
      <c r="BX27" s="844">
        <v>20.7</v>
      </c>
      <c r="BY27" s="844">
        <v>20</v>
      </c>
      <c r="BZ27" s="850">
        <v>2582</v>
      </c>
      <c r="CA27" s="843">
        <v>20.399999999999999</v>
      </c>
      <c r="CB27" s="844">
        <v>29.8</v>
      </c>
      <c r="CC27" s="844">
        <v>35.9</v>
      </c>
      <c r="CD27" s="844">
        <v>8.6999999999999993</v>
      </c>
      <c r="CE27" s="844">
        <v>5.2</v>
      </c>
      <c r="CF27" s="850">
        <v>2582</v>
      </c>
      <c r="CG27" s="843">
        <v>3.4</v>
      </c>
      <c r="CH27" s="844">
        <v>14.5</v>
      </c>
      <c r="CI27" s="844">
        <v>41.2</v>
      </c>
      <c r="CJ27" s="844">
        <v>22.9</v>
      </c>
      <c r="CK27" s="844">
        <v>18</v>
      </c>
      <c r="CL27" s="850">
        <v>2582</v>
      </c>
      <c r="CM27" s="843">
        <v>2.2000000000000002</v>
      </c>
      <c r="CN27" s="844">
        <v>9.1999999999999993</v>
      </c>
      <c r="CO27" s="844">
        <v>23.5</v>
      </c>
      <c r="CP27" s="844">
        <v>27.3</v>
      </c>
      <c r="CQ27" s="844">
        <v>37.799999999999997</v>
      </c>
      <c r="CR27" s="850">
        <v>2582</v>
      </c>
      <c r="CS27" s="843">
        <v>27.9</v>
      </c>
      <c r="CT27" s="844">
        <v>38</v>
      </c>
      <c r="CU27" s="844">
        <v>25.8</v>
      </c>
      <c r="CV27" s="844">
        <v>6</v>
      </c>
      <c r="CW27" s="844">
        <v>2.4</v>
      </c>
      <c r="CX27" s="850">
        <v>2582</v>
      </c>
      <c r="CY27" s="843">
        <v>1.5</v>
      </c>
      <c r="CZ27" s="844">
        <v>3.1</v>
      </c>
      <c r="DA27" s="844">
        <v>8.6</v>
      </c>
      <c r="DB27" s="844">
        <v>10.3</v>
      </c>
      <c r="DC27" s="844">
        <v>76.5</v>
      </c>
      <c r="DD27" s="850">
        <v>2582</v>
      </c>
      <c r="DE27" s="843">
        <v>8.1999999999999993</v>
      </c>
      <c r="DF27" s="844">
        <v>18</v>
      </c>
      <c r="DG27" s="844">
        <v>30.5</v>
      </c>
      <c r="DH27" s="844">
        <v>17.899999999999999</v>
      </c>
      <c r="DI27" s="844">
        <v>25.5</v>
      </c>
      <c r="DJ27" s="850">
        <v>2582</v>
      </c>
      <c r="DK27" s="843">
        <v>30.9</v>
      </c>
      <c r="DL27" s="844">
        <v>18.5</v>
      </c>
      <c r="DM27" s="844">
        <v>15.5</v>
      </c>
      <c r="DN27" s="844">
        <v>13.4</v>
      </c>
      <c r="DO27" s="844">
        <v>21.8</v>
      </c>
      <c r="DP27" s="850">
        <v>2582</v>
      </c>
      <c r="DQ27" s="843">
        <v>10.4</v>
      </c>
      <c r="DR27" s="844">
        <v>21</v>
      </c>
      <c r="DS27" s="844">
        <v>36.5</v>
      </c>
      <c r="DT27" s="844">
        <v>14.6</v>
      </c>
      <c r="DU27" s="844">
        <v>17.600000000000001</v>
      </c>
      <c r="DV27" s="850">
        <v>2582</v>
      </c>
      <c r="DW27" s="843">
        <v>90.1</v>
      </c>
      <c r="DX27" s="844">
        <v>9.9</v>
      </c>
      <c r="DY27" s="850">
        <v>2582</v>
      </c>
      <c r="DZ27" s="843">
        <v>79.400000000000006</v>
      </c>
      <c r="EA27" s="844">
        <v>20.6</v>
      </c>
      <c r="EB27" s="850">
        <v>2582</v>
      </c>
      <c r="EC27" s="843">
        <v>15.2</v>
      </c>
      <c r="ED27" s="844">
        <v>15.1</v>
      </c>
      <c r="EE27" s="844">
        <v>5.7</v>
      </c>
      <c r="EF27" s="844">
        <v>56.9</v>
      </c>
      <c r="EG27" s="844">
        <v>7.2</v>
      </c>
      <c r="EH27" s="850">
        <v>2582</v>
      </c>
      <c r="EI27" s="843">
        <v>13.8</v>
      </c>
      <c r="EJ27" s="844">
        <v>10</v>
      </c>
      <c r="EK27" s="844">
        <v>46.2</v>
      </c>
      <c r="EL27" s="844">
        <v>15</v>
      </c>
      <c r="EM27" s="844">
        <v>14.9</v>
      </c>
      <c r="EN27" s="850">
        <v>2582</v>
      </c>
      <c r="EO27" s="843">
        <v>13.8</v>
      </c>
      <c r="EP27" s="844">
        <v>86.2</v>
      </c>
      <c r="EQ27" s="850">
        <v>2582</v>
      </c>
      <c r="ER27" s="843">
        <v>49.5</v>
      </c>
      <c r="ES27" s="844">
        <v>1.1000000000000001</v>
      </c>
      <c r="ET27" s="844">
        <v>2.7</v>
      </c>
      <c r="EU27" s="844">
        <v>73.2</v>
      </c>
      <c r="EV27" s="844">
        <v>55.2</v>
      </c>
      <c r="EW27" s="844">
        <v>18.8</v>
      </c>
      <c r="EX27" s="844">
        <v>0.2</v>
      </c>
      <c r="EY27" s="844">
        <v>10.1</v>
      </c>
      <c r="EZ27" s="844">
        <v>2.7</v>
      </c>
      <c r="FA27" s="844">
        <v>8.1</v>
      </c>
      <c r="FB27" s="850">
        <v>2582</v>
      </c>
      <c r="FC27" s="843">
        <v>74.900000000000006</v>
      </c>
      <c r="FD27" s="844">
        <v>25.1</v>
      </c>
      <c r="FE27" s="850">
        <v>1277</v>
      </c>
      <c r="FF27" s="843">
        <v>78.599999999999994</v>
      </c>
      <c r="FG27" s="844">
        <v>21.4</v>
      </c>
      <c r="FH27" s="850">
        <v>28</v>
      </c>
      <c r="FI27" s="843">
        <v>70</v>
      </c>
      <c r="FJ27" s="844">
        <v>30</v>
      </c>
      <c r="FK27" s="850">
        <v>70</v>
      </c>
      <c r="FL27" s="843">
        <v>48.4</v>
      </c>
      <c r="FM27" s="844">
        <v>51.6</v>
      </c>
      <c r="FN27" s="850">
        <v>1891</v>
      </c>
      <c r="FO27" s="843">
        <v>46.8</v>
      </c>
      <c r="FP27" s="844">
        <v>53.2</v>
      </c>
      <c r="FQ27" s="850">
        <v>1425</v>
      </c>
      <c r="FR27" s="843">
        <v>89.1</v>
      </c>
      <c r="FS27" s="844">
        <v>10.9</v>
      </c>
      <c r="FT27" s="850">
        <v>486</v>
      </c>
      <c r="FU27" s="843">
        <v>60</v>
      </c>
      <c r="FV27" s="844">
        <v>40</v>
      </c>
      <c r="FW27" s="850">
        <v>5</v>
      </c>
      <c r="FX27" s="843">
        <v>67.7</v>
      </c>
      <c r="FY27" s="844">
        <v>32.299999999999997</v>
      </c>
      <c r="FZ27" s="850">
        <v>260</v>
      </c>
      <c r="GA27" s="843">
        <v>82.6</v>
      </c>
      <c r="GB27" s="844">
        <v>17.399999999999999</v>
      </c>
      <c r="GC27" s="850">
        <v>69</v>
      </c>
      <c r="GD27" s="843">
        <v>58.9</v>
      </c>
      <c r="GE27" s="844">
        <v>41.1</v>
      </c>
      <c r="GF27" s="850">
        <v>1277</v>
      </c>
      <c r="GG27" s="843">
        <v>71.400000000000006</v>
      </c>
      <c r="GH27" s="844">
        <v>28.6</v>
      </c>
      <c r="GI27" s="850">
        <v>28</v>
      </c>
      <c r="GJ27" s="843">
        <v>51.4</v>
      </c>
      <c r="GK27" s="844">
        <v>48.6</v>
      </c>
      <c r="GL27" s="850">
        <v>70</v>
      </c>
      <c r="GM27" s="843">
        <v>39.799999999999997</v>
      </c>
      <c r="GN27" s="844">
        <v>60.2</v>
      </c>
      <c r="GO27" s="850">
        <v>1891</v>
      </c>
      <c r="GP27" s="843">
        <v>38</v>
      </c>
      <c r="GQ27" s="844">
        <v>62</v>
      </c>
      <c r="GR27" s="850">
        <v>1425</v>
      </c>
      <c r="GS27" s="843">
        <v>58</v>
      </c>
      <c r="GT27" s="844">
        <v>42</v>
      </c>
      <c r="GU27" s="850">
        <v>486</v>
      </c>
      <c r="GV27" s="843">
        <v>60</v>
      </c>
      <c r="GW27" s="844">
        <v>40</v>
      </c>
      <c r="GX27" s="850">
        <v>5</v>
      </c>
      <c r="GY27" s="843">
        <v>52.3</v>
      </c>
      <c r="GZ27" s="844">
        <v>47.7</v>
      </c>
      <c r="HA27" s="850">
        <v>260</v>
      </c>
      <c r="HB27" s="843">
        <v>65.2</v>
      </c>
      <c r="HC27" s="844">
        <v>34.799999999999997</v>
      </c>
      <c r="HD27" s="850">
        <v>69</v>
      </c>
      <c r="HE27" s="843">
        <v>55.7</v>
      </c>
      <c r="HF27" s="844">
        <v>44.3</v>
      </c>
      <c r="HG27" s="850">
        <v>1277</v>
      </c>
      <c r="HH27" s="843">
        <v>71.400000000000006</v>
      </c>
      <c r="HI27" s="844">
        <v>28.6</v>
      </c>
      <c r="HJ27" s="850">
        <v>28</v>
      </c>
      <c r="HK27" s="843">
        <v>31.4</v>
      </c>
      <c r="HL27" s="844">
        <v>68.599999999999994</v>
      </c>
      <c r="HM27" s="850">
        <v>70</v>
      </c>
      <c r="HN27" s="843">
        <v>50.3</v>
      </c>
      <c r="HO27" s="844">
        <v>49.7</v>
      </c>
      <c r="HP27" s="850">
        <v>1891</v>
      </c>
      <c r="HQ27" s="843">
        <v>50.1</v>
      </c>
      <c r="HR27" s="844">
        <v>49.9</v>
      </c>
      <c r="HS27" s="850">
        <v>1425</v>
      </c>
      <c r="HT27" s="843">
        <v>60.3</v>
      </c>
      <c r="HU27" s="844">
        <v>39.700000000000003</v>
      </c>
      <c r="HV27" s="850">
        <v>486</v>
      </c>
      <c r="HW27" s="843">
        <v>40</v>
      </c>
      <c r="HX27" s="844">
        <v>60</v>
      </c>
      <c r="HY27" s="850">
        <v>5</v>
      </c>
      <c r="HZ27" s="843">
        <v>56.5</v>
      </c>
      <c r="IA27" s="844">
        <v>43.5</v>
      </c>
      <c r="IB27" s="850">
        <v>260</v>
      </c>
      <c r="IC27" s="843">
        <v>55.1</v>
      </c>
      <c r="ID27" s="844">
        <v>44.9</v>
      </c>
      <c r="IE27" s="850">
        <v>69</v>
      </c>
      <c r="IF27" s="843">
        <v>75.400000000000006</v>
      </c>
      <c r="IG27" s="844">
        <v>12.9</v>
      </c>
      <c r="IH27" s="844">
        <v>11.7</v>
      </c>
      <c r="II27" s="850">
        <v>2582</v>
      </c>
      <c r="IJ27" s="843">
        <v>6.2</v>
      </c>
      <c r="IK27" s="844">
        <v>2.4</v>
      </c>
      <c r="IL27" s="844">
        <v>12.1</v>
      </c>
      <c r="IM27" s="844">
        <v>60.8</v>
      </c>
      <c r="IN27" s="844">
        <v>18.399999999999999</v>
      </c>
      <c r="IO27" s="850">
        <v>2582</v>
      </c>
      <c r="IP27" s="843">
        <v>23.6</v>
      </c>
      <c r="IQ27" s="844">
        <v>57.6</v>
      </c>
      <c r="IR27" s="844">
        <v>4.3</v>
      </c>
      <c r="IS27" s="844">
        <v>14.5</v>
      </c>
      <c r="IT27" s="850">
        <v>2582</v>
      </c>
      <c r="IU27" s="843">
        <v>10.199999999999999</v>
      </c>
      <c r="IV27" s="844">
        <v>5.3</v>
      </c>
      <c r="IW27" s="844">
        <v>70.5</v>
      </c>
      <c r="IX27" s="844">
        <v>4.5</v>
      </c>
      <c r="IY27" s="844">
        <v>9.5</v>
      </c>
      <c r="IZ27" s="850">
        <v>2582</v>
      </c>
      <c r="JA27" s="843">
        <v>9.8000000000000007</v>
      </c>
      <c r="JB27" s="844">
        <v>3.4</v>
      </c>
      <c r="JC27" s="844">
        <v>77.3</v>
      </c>
      <c r="JD27" s="844">
        <v>2.2999999999999998</v>
      </c>
      <c r="JE27" s="844">
        <v>7.1</v>
      </c>
      <c r="JF27" s="850">
        <v>2582</v>
      </c>
      <c r="JG27" s="843">
        <v>1.9</v>
      </c>
      <c r="JH27" s="844">
        <v>4.4000000000000004</v>
      </c>
      <c r="JI27" s="844">
        <v>83.8</v>
      </c>
      <c r="JJ27" s="844">
        <v>1.2</v>
      </c>
      <c r="JK27" s="844">
        <v>8.8000000000000007</v>
      </c>
      <c r="JL27" s="850">
        <v>2582</v>
      </c>
      <c r="JM27" s="843">
        <v>0.4</v>
      </c>
      <c r="JN27" s="844">
        <v>11.3</v>
      </c>
      <c r="JO27" s="844">
        <v>53.3</v>
      </c>
      <c r="JP27" s="844">
        <v>25.1</v>
      </c>
      <c r="JQ27" s="844">
        <v>8.5</v>
      </c>
      <c r="JR27" s="844">
        <v>1.3</v>
      </c>
      <c r="JS27" s="850">
        <v>2582</v>
      </c>
      <c r="JT27" s="843">
        <v>69.599999999999994</v>
      </c>
      <c r="JU27" s="844">
        <v>11</v>
      </c>
      <c r="JV27" s="844">
        <v>19.399999999999999</v>
      </c>
      <c r="JW27" s="850">
        <v>2582</v>
      </c>
      <c r="JX27" s="843">
        <v>41.4</v>
      </c>
      <c r="JY27" s="844">
        <v>21.8</v>
      </c>
      <c r="JZ27" s="844">
        <v>11.5</v>
      </c>
      <c r="KA27" s="844">
        <v>13.7</v>
      </c>
      <c r="KB27" s="844">
        <v>11.6</v>
      </c>
      <c r="KC27" s="850">
        <v>2582</v>
      </c>
      <c r="KD27" s="843">
        <v>2.1</v>
      </c>
      <c r="KE27" s="844">
        <v>5.8</v>
      </c>
      <c r="KF27" s="844">
        <v>65.8</v>
      </c>
      <c r="KG27" s="844">
        <v>26.3</v>
      </c>
      <c r="KH27" s="850">
        <v>2582</v>
      </c>
      <c r="KI27" s="843">
        <v>67.5</v>
      </c>
      <c r="KJ27" s="844">
        <v>7.1</v>
      </c>
      <c r="KK27" s="844">
        <v>25.4</v>
      </c>
      <c r="KL27" s="850">
        <v>2582</v>
      </c>
      <c r="KM27" s="843">
        <v>75.900000000000006</v>
      </c>
      <c r="KN27" s="844">
        <v>4.5999999999999996</v>
      </c>
      <c r="KO27" s="844">
        <v>19.5</v>
      </c>
      <c r="KP27" s="850">
        <v>2582</v>
      </c>
      <c r="KQ27" s="843">
        <v>84.3</v>
      </c>
      <c r="KR27" s="844">
        <v>1.4</v>
      </c>
      <c r="KS27" s="844">
        <v>14.3</v>
      </c>
      <c r="KT27" s="850">
        <v>2582</v>
      </c>
      <c r="KU27" s="843">
        <v>4.9000000000000004</v>
      </c>
      <c r="KV27" s="844">
        <v>47.6</v>
      </c>
      <c r="KW27" s="844">
        <v>47.4</v>
      </c>
      <c r="KX27" s="850">
        <v>2582</v>
      </c>
      <c r="KY27" s="843">
        <v>20.399999999999999</v>
      </c>
      <c r="KZ27" s="844">
        <v>20.7</v>
      </c>
      <c r="LA27" s="844">
        <v>6.4</v>
      </c>
      <c r="LB27" s="844">
        <v>14.4</v>
      </c>
      <c r="LC27" s="844">
        <v>38.1</v>
      </c>
      <c r="LD27" s="850">
        <v>2582</v>
      </c>
      <c r="LE27" s="843">
        <v>5.0999999999999996</v>
      </c>
      <c r="LF27" s="844">
        <v>9.8000000000000007</v>
      </c>
      <c r="LG27" s="844">
        <v>49</v>
      </c>
      <c r="LH27" s="844">
        <v>3</v>
      </c>
      <c r="LI27" s="844">
        <v>33.200000000000003</v>
      </c>
      <c r="LJ27" s="850">
        <v>2582</v>
      </c>
      <c r="LK27" s="843">
        <v>40.9</v>
      </c>
      <c r="LL27" s="844">
        <v>36.700000000000003</v>
      </c>
      <c r="LM27" s="844">
        <v>22.4</v>
      </c>
      <c r="LN27" s="850">
        <v>2582</v>
      </c>
      <c r="LO27" s="843">
        <v>4.9000000000000004</v>
      </c>
      <c r="LP27" s="844">
        <v>42.7</v>
      </c>
      <c r="LQ27" s="844">
        <v>2.7</v>
      </c>
      <c r="LR27" s="844">
        <v>9.1</v>
      </c>
      <c r="LS27" s="844">
        <v>40.6</v>
      </c>
      <c r="LT27" s="850">
        <v>2582</v>
      </c>
      <c r="LU27" s="843">
        <v>5.8</v>
      </c>
      <c r="LV27" s="844">
        <v>63.6</v>
      </c>
      <c r="LW27" s="844">
        <v>13.6</v>
      </c>
      <c r="LX27" s="844">
        <v>17</v>
      </c>
      <c r="LY27" s="850">
        <v>2582</v>
      </c>
      <c r="LZ27" s="843">
        <v>84.9</v>
      </c>
      <c r="MA27" s="844">
        <v>60.7</v>
      </c>
      <c r="MB27" s="844">
        <v>69.5</v>
      </c>
      <c r="MC27" s="844">
        <v>73</v>
      </c>
      <c r="MD27" s="844">
        <v>79.2</v>
      </c>
      <c r="ME27" s="844">
        <v>5.8</v>
      </c>
      <c r="MF27" s="850">
        <v>2582</v>
      </c>
      <c r="MG27" s="843">
        <v>5.9</v>
      </c>
      <c r="MH27" s="844">
        <v>64.599999999999994</v>
      </c>
      <c r="MI27" s="844">
        <v>3.9</v>
      </c>
      <c r="MJ27" s="844">
        <v>11.4</v>
      </c>
      <c r="MK27" s="844">
        <v>14.2</v>
      </c>
      <c r="ML27" s="850">
        <v>2582</v>
      </c>
      <c r="MM27" s="843">
        <v>7.8</v>
      </c>
      <c r="MN27" s="844">
        <v>6</v>
      </c>
      <c r="MO27" s="844">
        <v>86.1</v>
      </c>
      <c r="MP27" s="850">
        <v>2582</v>
      </c>
      <c r="MQ27" s="843">
        <v>4.3</v>
      </c>
      <c r="MR27" s="844">
        <v>2.1</v>
      </c>
      <c r="MS27" s="844">
        <v>4.3</v>
      </c>
      <c r="MT27" s="844">
        <v>62.3</v>
      </c>
      <c r="MU27" s="844">
        <v>27</v>
      </c>
      <c r="MV27" s="850">
        <v>2582</v>
      </c>
      <c r="MW27" s="843">
        <v>2.4</v>
      </c>
      <c r="MX27" s="844">
        <v>43.8</v>
      </c>
      <c r="MY27" s="844">
        <v>16.8</v>
      </c>
      <c r="MZ27" s="844">
        <v>2.8</v>
      </c>
      <c r="NA27" s="844">
        <v>34.200000000000003</v>
      </c>
      <c r="NB27" s="850">
        <v>2582</v>
      </c>
      <c r="NC27" s="843">
        <v>19.2</v>
      </c>
      <c r="ND27" s="844">
        <v>10.8</v>
      </c>
      <c r="NE27" s="844">
        <v>70.099999999999994</v>
      </c>
      <c r="NF27" s="850">
        <v>2582</v>
      </c>
      <c r="NG27" s="843">
        <v>8</v>
      </c>
      <c r="NH27" s="844">
        <v>55.8</v>
      </c>
      <c r="NI27" s="844">
        <v>12.2</v>
      </c>
      <c r="NJ27" s="844">
        <v>3.6</v>
      </c>
      <c r="NK27" s="844">
        <v>20.399999999999999</v>
      </c>
      <c r="NL27" s="850">
        <v>2582</v>
      </c>
      <c r="NM27" s="843">
        <v>1.9</v>
      </c>
      <c r="NN27" s="844">
        <v>24.6</v>
      </c>
      <c r="NO27" s="844">
        <v>8.4</v>
      </c>
      <c r="NP27" s="844">
        <v>3.1</v>
      </c>
      <c r="NQ27" s="844">
        <v>61.9</v>
      </c>
      <c r="NR27" s="850">
        <v>2582</v>
      </c>
      <c r="NS27" s="843">
        <v>1.2</v>
      </c>
      <c r="NT27" s="844">
        <v>21.5</v>
      </c>
      <c r="NU27" s="844">
        <v>11.1</v>
      </c>
      <c r="NV27" s="844">
        <v>3.8</v>
      </c>
      <c r="NW27" s="844">
        <v>62.4</v>
      </c>
      <c r="NX27" s="850">
        <v>2582</v>
      </c>
      <c r="NY27" s="843">
        <v>1.2</v>
      </c>
      <c r="NZ27" s="844">
        <v>15</v>
      </c>
      <c r="OA27" s="844">
        <v>4.2</v>
      </c>
      <c r="OB27" s="844">
        <v>1.4</v>
      </c>
      <c r="OC27" s="844">
        <v>78.2</v>
      </c>
      <c r="OD27" s="850">
        <v>2582</v>
      </c>
      <c r="OE27" s="843">
        <v>36.299999999999997</v>
      </c>
      <c r="OF27" s="844">
        <v>22.4</v>
      </c>
      <c r="OG27" s="844">
        <v>7.6</v>
      </c>
      <c r="OH27" s="844">
        <v>5.8</v>
      </c>
      <c r="OI27" s="844">
        <v>19.7</v>
      </c>
      <c r="OJ27" s="844">
        <v>15.7</v>
      </c>
      <c r="OK27" s="844">
        <v>20.7</v>
      </c>
      <c r="OL27" s="844">
        <v>0.5</v>
      </c>
      <c r="OM27" s="844">
        <v>0.9</v>
      </c>
      <c r="ON27" s="844">
        <v>3.4</v>
      </c>
      <c r="OO27" s="844">
        <v>31.4</v>
      </c>
      <c r="OP27" s="850">
        <v>2582</v>
      </c>
      <c r="OQ27" s="843">
        <v>3.3</v>
      </c>
      <c r="OR27" s="844">
        <v>2.8</v>
      </c>
      <c r="OS27" s="844">
        <v>3.8</v>
      </c>
      <c r="OT27" s="844">
        <v>66.099999999999994</v>
      </c>
      <c r="OU27" s="844">
        <v>24.1</v>
      </c>
      <c r="OV27" s="850">
        <v>2582</v>
      </c>
      <c r="OW27" s="843">
        <v>1.2</v>
      </c>
      <c r="OX27" s="844">
        <v>2.5</v>
      </c>
      <c r="OY27" s="844">
        <v>3.1</v>
      </c>
      <c r="OZ27" s="844">
        <v>70.099999999999994</v>
      </c>
      <c r="PA27" s="844">
        <v>23.1</v>
      </c>
      <c r="PB27" s="850">
        <v>2582</v>
      </c>
      <c r="PC27" s="843">
        <v>15.3</v>
      </c>
      <c r="PD27" s="844">
        <v>3.8</v>
      </c>
      <c r="PE27" s="844">
        <v>76.599999999999994</v>
      </c>
      <c r="PF27" s="844">
        <v>4.3</v>
      </c>
      <c r="PG27" s="850">
        <v>2582</v>
      </c>
      <c r="PH27" s="843">
        <v>1.1000000000000001</v>
      </c>
      <c r="PI27" s="844">
        <v>4.0999999999999996</v>
      </c>
      <c r="PJ27" s="844">
        <v>84.7</v>
      </c>
      <c r="PK27" s="844">
        <v>10.1</v>
      </c>
      <c r="PL27" s="850">
        <v>2582</v>
      </c>
      <c r="PM27" s="843">
        <v>21</v>
      </c>
      <c r="PN27" s="844">
        <v>65.5</v>
      </c>
      <c r="PO27" s="844">
        <v>13.6</v>
      </c>
      <c r="PP27" s="850">
        <v>2582</v>
      </c>
      <c r="PQ27" s="843">
        <v>65.8</v>
      </c>
      <c r="PR27" s="844">
        <v>11.4</v>
      </c>
      <c r="PS27" s="844">
        <v>22.7</v>
      </c>
      <c r="PT27" s="850">
        <v>2582</v>
      </c>
    </row>
    <row r="28" spans="1:436" ht="30" customHeight="1">
      <c r="A28" s="1533"/>
      <c r="B28" s="737" t="s">
        <v>1517</v>
      </c>
      <c r="C28" s="107">
        <f t="shared" si="2"/>
        <v>6</v>
      </c>
      <c r="D28" s="843">
        <v>1.4</v>
      </c>
      <c r="E28" s="844">
        <v>0</v>
      </c>
      <c r="F28" s="844">
        <v>3.8</v>
      </c>
      <c r="G28" s="844">
        <v>4.9000000000000004</v>
      </c>
      <c r="H28" s="844">
        <v>65.599999999999994</v>
      </c>
      <c r="I28" s="844">
        <v>0</v>
      </c>
      <c r="J28" s="844">
        <v>22.3</v>
      </c>
      <c r="K28" s="844">
        <v>2.1</v>
      </c>
      <c r="L28" s="850">
        <v>1653</v>
      </c>
      <c r="M28" s="843">
        <v>5.4</v>
      </c>
      <c r="N28" s="844">
        <v>92.3</v>
      </c>
      <c r="O28" s="844">
        <v>2.2999999999999998</v>
      </c>
      <c r="P28" s="850">
        <v>1653</v>
      </c>
      <c r="Q28" s="843">
        <v>0.7</v>
      </c>
      <c r="R28" s="844">
        <v>97</v>
      </c>
      <c r="S28" s="844">
        <v>2.4</v>
      </c>
      <c r="T28" s="850">
        <v>1653</v>
      </c>
      <c r="U28" s="843">
        <v>4.2</v>
      </c>
      <c r="V28" s="844">
        <v>93.2</v>
      </c>
      <c r="W28" s="844">
        <v>2.7</v>
      </c>
      <c r="X28" s="850">
        <v>1653</v>
      </c>
      <c r="Y28" s="843">
        <v>5.6</v>
      </c>
      <c r="Z28" s="844">
        <v>54.4</v>
      </c>
      <c r="AA28" s="844">
        <v>6.9</v>
      </c>
      <c r="AB28" s="844">
        <v>15.5</v>
      </c>
      <c r="AC28" s="844">
        <v>16.5</v>
      </c>
      <c r="AD28" s="844">
        <v>1</v>
      </c>
      <c r="AE28" s="844">
        <v>0</v>
      </c>
      <c r="AF28" s="850">
        <v>1653</v>
      </c>
      <c r="AG28" s="843">
        <v>4.7</v>
      </c>
      <c r="AH28" s="844">
        <v>95.3</v>
      </c>
      <c r="AI28" s="850">
        <v>1653</v>
      </c>
      <c r="AJ28" s="843">
        <v>38.299999999999997</v>
      </c>
      <c r="AK28" s="844">
        <v>19</v>
      </c>
      <c r="AL28" s="844">
        <v>7.4</v>
      </c>
      <c r="AM28" s="844">
        <v>19.899999999999999</v>
      </c>
      <c r="AN28" s="844">
        <v>15.1</v>
      </c>
      <c r="AO28" s="844">
        <v>0.3</v>
      </c>
      <c r="AP28" s="850">
        <v>1653</v>
      </c>
      <c r="AQ28" s="843">
        <v>1.7</v>
      </c>
      <c r="AR28" s="844">
        <v>22.3</v>
      </c>
      <c r="AS28" s="844">
        <v>37.299999999999997</v>
      </c>
      <c r="AT28" s="844">
        <v>10.8</v>
      </c>
      <c r="AU28" s="844">
        <v>5.0999999999999996</v>
      </c>
      <c r="AV28" s="844">
        <v>2.2000000000000002</v>
      </c>
      <c r="AW28" s="844">
        <v>0.8</v>
      </c>
      <c r="AX28" s="844">
        <v>19.7</v>
      </c>
      <c r="AY28" s="850">
        <v>1653</v>
      </c>
      <c r="AZ28" s="843">
        <v>9.1999999999999993</v>
      </c>
      <c r="BA28" s="844">
        <v>6.8</v>
      </c>
      <c r="BB28" s="844">
        <v>7.3</v>
      </c>
      <c r="BC28" s="844">
        <v>4.8</v>
      </c>
      <c r="BD28" s="844">
        <v>6.1</v>
      </c>
      <c r="BE28" s="844">
        <v>9.6999999999999993</v>
      </c>
      <c r="BF28" s="844">
        <v>19.7</v>
      </c>
      <c r="BG28" s="844">
        <v>36.4</v>
      </c>
      <c r="BH28" s="850">
        <v>1653</v>
      </c>
      <c r="BI28" s="843">
        <v>38.1</v>
      </c>
      <c r="BJ28" s="844">
        <v>26.3</v>
      </c>
      <c r="BK28" s="844">
        <v>25.8</v>
      </c>
      <c r="BL28" s="844">
        <v>4.7</v>
      </c>
      <c r="BM28" s="844">
        <v>5</v>
      </c>
      <c r="BN28" s="850">
        <v>1653</v>
      </c>
      <c r="BO28" s="843">
        <v>82.2</v>
      </c>
      <c r="BP28" s="844">
        <v>11.1</v>
      </c>
      <c r="BQ28" s="844">
        <v>4.5</v>
      </c>
      <c r="BR28" s="844">
        <v>1.1000000000000001</v>
      </c>
      <c r="BS28" s="844">
        <v>1.1000000000000001</v>
      </c>
      <c r="BT28" s="850">
        <v>1653</v>
      </c>
      <c r="BU28" s="843">
        <v>5.0999999999999996</v>
      </c>
      <c r="BV28" s="844">
        <v>7.6</v>
      </c>
      <c r="BW28" s="844">
        <v>48.5</v>
      </c>
      <c r="BX28" s="844">
        <v>14.6</v>
      </c>
      <c r="BY28" s="844">
        <v>24.1</v>
      </c>
      <c r="BZ28" s="850">
        <v>1653</v>
      </c>
      <c r="CA28" s="843">
        <v>26.3</v>
      </c>
      <c r="CB28" s="844">
        <v>24.7</v>
      </c>
      <c r="CC28" s="844">
        <v>35.799999999999997</v>
      </c>
      <c r="CD28" s="844">
        <v>6.5</v>
      </c>
      <c r="CE28" s="844">
        <v>6.8</v>
      </c>
      <c r="CF28" s="850">
        <v>1653</v>
      </c>
      <c r="CG28" s="843">
        <v>7.3</v>
      </c>
      <c r="CH28" s="844">
        <v>10.8</v>
      </c>
      <c r="CI28" s="844">
        <v>43.6</v>
      </c>
      <c r="CJ28" s="844">
        <v>17.399999999999999</v>
      </c>
      <c r="CK28" s="844">
        <v>20.8</v>
      </c>
      <c r="CL28" s="850">
        <v>1653</v>
      </c>
      <c r="CM28" s="843">
        <v>3.7</v>
      </c>
      <c r="CN28" s="844">
        <v>7.9</v>
      </c>
      <c r="CO28" s="844">
        <v>24.6</v>
      </c>
      <c r="CP28" s="844">
        <v>19</v>
      </c>
      <c r="CQ28" s="844">
        <v>44.9</v>
      </c>
      <c r="CR28" s="850">
        <v>1653</v>
      </c>
      <c r="CS28" s="843">
        <v>38.5</v>
      </c>
      <c r="CT28" s="844">
        <v>30.8</v>
      </c>
      <c r="CU28" s="844">
        <v>23.1</v>
      </c>
      <c r="CV28" s="844">
        <v>5.0999999999999996</v>
      </c>
      <c r="CW28" s="844">
        <v>2.5</v>
      </c>
      <c r="CX28" s="850">
        <v>1653</v>
      </c>
      <c r="CY28" s="843">
        <v>1.1000000000000001</v>
      </c>
      <c r="CZ28" s="844">
        <v>2</v>
      </c>
      <c r="DA28" s="844">
        <v>7.2</v>
      </c>
      <c r="DB28" s="844">
        <v>7.8</v>
      </c>
      <c r="DC28" s="844">
        <v>81.900000000000006</v>
      </c>
      <c r="DD28" s="850">
        <v>1653</v>
      </c>
      <c r="DE28" s="843">
        <v>13.4</v>
      </c>
      <c r="DF28" s="844">
        <v>16.2</v>
      </c>
      <c r="DG28" s="844">
        <v>33.200000000000003</v>
      </c>
      <c r="DH28" s="844">
        <v>12.4</v>
      </c>
      <c r="DI28" s="844">
        <v>24.7</v>
      </c>
      <c r="DJ28" s="850">
        <v>1653</v>
      </c>
      <c r="DK28" s="843">
        <v>36.799999999999997</v>
      </c>
      <c r="DL28" s="844">
        <v>16.3</v>
      </c>
      <c r="DM28" s="844">
        <v>19</v>
      </c>
      <c r="DN28" s="844">
        <v>8.9</v>
      </c>
      <c r="DO28" s="844">
        <v>19</v>
      </c>
      <c r="DP28" s="850">
        <v>1653</v>
      </c>
      <c r="DQ28" s="843">
        <v>15.2</v>
      </c>
      <c r="DR28" s="844">
        <v>17.5</v>
      </c>
      <c r="DS28" s="844">
        <v>37.1</v>
      </c>
      <c r="DT28" s="844">
        <v>12</v>
      </c>
      <c r="DU28" s="844">
        <v>18.2</v>
      </c>
      <c r="DV28" s="850">
        <v>1653</v>
      </c>
      <c r="DW28" s="843">
        <v>90.7</v>
      </c>
      <c r="DX28" s="844">
        <v>9.3000000000000007</v>
      </c>
      <c r="DY28" s="850">
        <v>1653</v>
      </c>
      <c r="DZ28" s="843">
        <v>81.599999999999994</v>
      </c>
      <c r="EA28" s="844">
        <v>18.399999999999999</v>
      </c>
      <c r="EB28" s="850">
        <v>1653</v>
      </c>
      <c r="EC28" s="843">
        <v>12</v>
      </c>
      <c r="ED28" s="844">
        <v>16.600000000000001</v>
      </c>
      <c r="EE28" s="844">
        <v>5.7</v>
      </c>
      <c r="EF28" s="844">
        <v>57.7</v>
      </c>
      <c r="EG28" s="844">
        <v>8</v>
      </c>
      <c r="EH28" s="850">
        <v>1653</v>
      </c>
      <c r="EI28" s="843">
        <v>13.4</v>
      </c>
      <c r="EJ28" s="844">
        <v>11.7</v>
      </c>
      <c r="EK28" s="844">
        <v>38.5</v>
      </c>
      <c r="EL28" s="844">
        <v>19.2</v>
      </c>
      <c r="EM28" s="844">
        <v>17.2</v>
      </c>
      <c r="EN28" s="850">
        <v>1653</v>
      </c>
      <c r="EO28" s="843">
        <v>17.2</v>
      </c>
      <c r="EP28" s="844">
        <v>82.8</v>
      </c>
      <c r="EQ28" s="850">
        <v>1653</v>
      </c>
      <c r="ER28" s="843">
        <v>26.4</v>
      </c>
      <c r="ES28" s="844">
        <v>1</v>
      </c>
      <c r="ET28" s="844">
        <v>1.9</v>
      </c>
      <c r="EU28" s="844">
        <v>75.2</v>
      </c>
      <c r="EV28" s="844">
        <v>48.3</v>
      </c>
      <c r="EW28" s="844">
        <v>10.199999999999999</v>
      </c>
      <c r="EX28" s="844">
        <v>0.2</v>
      </c>
      <c r="EY28" s="844">
        <v>2.4</v>
      </c>
      <c r="EZ28" s="844">
        <v>4.0999999999999996</v>
      </c>
      <c r="FA28" s="844">
        <v>11.6</v>
      </c>
      <c r="FB28" s="850">
        <v>1653</v>
      </c>
      <c r="FC28" s="843">
        <v>78.7</v>
      </c>
      <c r="FD28" s="844">
        <v>21.3</v>
      </c>
      <c r="FE28" s="850">
        <v>436</v>
      </c>
      <c r="FF28" s="843">
        <v>87.5</v>
      </c>
      <c r="FG28" s="844">
        <v>12.5</v>
      </c>
      <c r="FH28" s="850">
        <v>16</v>
      </c>
      <c r="FI28" s="843">
        <v>75</v>
      </c>
      <c r="FJ28" s="844">
        <v>25</v>
      </c>
      <c r="FK28" s="850">
        <v>32</v>
      </c>
      <c r="FL28" s="843">
        <v>54</v>
      </c>
      <c r="FM28" s="844">
        <v>46</v>
      </c>
      <c r="FN28" s="850">
        <v>1243</v>
      </c>
      <c r="FO28" s="843">
        <v>52.5</v>
      </c>
      <c r="FP28" s="844">
        <v>47.5</v>
      </c>
      <c r="FQ28" s="850">
        <v>798</v>
      </c>
      <c r="FR28" s="843">
        <v>88.7</v>
      </c>
      <c r="FS28" s="844">
        <v>11.3</v>
      </c>
      <c r="FT28" s="850">
        <v>168</v>
      </c>
      <c r="FU28" s="843">
        <v>50</v>
      </c>
      <c r="FV28" s="844">
        <v>50</v>
      </c>
      <c r="FW28" s="850">
        <v>4</v>
      </c>
      <c r="FX28" s="843">
        <v>59</v>
      </c>
      <c r="FY28" s="844">
        <v>41</v>
      </c>
      <c r="FZ28" s="850">
        <v>39</v>
      </c>
      <c r="GA28" s="843">
        <v>85.1</v>
      </c>
      <c r="GB28" s="844">
        <v>14.9</v>
      </c>
      <c r="GC28" s="850">
        <v>67</v>
      </c>
      <c r="GD28" s="843">
        <v>65.8</v>
      </c>
      <c r="GE28" s="844">
        <v>34.200000000000003</v>
      </c>
      <c r="GF28" s="850">
        <v>436</v>
      </c>
      <c r="GG28" s="843">
        <v>81.3</v>
      </c>
      <c r="GH28" s="844">
        <v>18.8</v>
      </c>
      <c r="GI28" s="850">
        <v>16</v>
      </c>
      <c r="GJ28" s="843">
        <v>50</v>
      </c>
      <c r="GK28" s="844">
        <v>50</v>
      </c>
      <c r="GL28" s="850">
        <v>32</v>
      </c>
      <c r="GM28" s="843">
        <v>46.4</v>
      </c>
      <c r="GN28" s="844">
        <v>53.6</v>
      </c>
      <c r="GO28" s="850">
        <v>1243</v>
      </c>
      <c r="GP28" s="843">
        <v>47.1</v>
      </c>
      <c r="GQ28" s="844">
        <v>52.9</v>
      </c>
      <c r="GR28" s="850">
        <v>798</v>
      </c>
      <c r="GS28" s="843">
        <v>56</v>
      </c>
      <c r="GT28" s="844">
        <v>44</v>
      </c>
      <c r="GU28" s="850">
        <v>168</v>
      </c>
      <c r="GV28" s="843">
        <v>50</v>
      </c>
      <c r="GW28" s="844">
        <v>50</v>
      </c>
      <c r="GX28" s="850">
        <v>4</v>
      </c>
      <c r="GY28" s="843">
        <v>38.5</v>
      </c>
      <c r="GZ28" s="844">
        <v>61.5</v>
      </c>
      <c r="HA28" s="850">
        <v>39</v>
      </c>
      <c r="HB28" s="843">
        <v>56.7</v>
      </c>
      <c r="HC28" s="844">
        <v>43.3</v>
      </c>
      <c r="HD28" s="850">
        <v>67</v>
      </c>
      <c r="HE28" s="843">
        <v>60.8</v>
      </c>
      <c r="HF28" s="844">
        <v>39.200000000000003</v>
      </c>
      <c r="HG28" s="850">
        <v>436</v>
      </c>
      <c r="HH28" s="843">
        <v>68.8</v>
      </c>
      <c r="HI28" s="844">
        <v>31.3</v>
      </c>
      <c r="HJ28" s="850">
        <v>16</v>
      </c>
      <c r="HK28" s="843">
        <v>34.4</v>
      </c>
      <c r="HL28" s="844">
        <v>65.599999999999994</v>
      </c>
      <c r="HM28" s="850">
        <v>32</v>
      </c>
      <c r="HN28" s="843">
        <v>57.8</v>
      </c>
      <c r="HO28" s="844">
        <v>42.2</v>
      </c>
      <c r="HP28" s="850">
        <v>1243</v>
      </c>
      <c r="HQ28" s="843">
        <v>58.9</v>
      </c>
      <c r="HR28" s="844">
        <v>41.1</v>
      </c>
      <c r="HS28" s="850">
        <v>798</v>
      </c>
      <c r="HT28" s="843">
        <v>63.1</v>
      </c>
      <c r="HU28" s="844">
        <v>36.9</v>
      </c>
      <c r="HV28" s="850">
        <v>168</v>
      </c>
      <c r="HW28" s="843">
        <v>25</v>
      </c>
      <c r="HX28" s="844">
        <v>75</v>
      </c>
      <c r="HY28" s="850">
        <v>4</v>
      </c>
      <c r="HZ28" s="843">
        <v>51.3</v>
      </c>
      <c r="IA28" s="844">
        <v>48.7</v>
      </c>
      <c r="IB28" s="850">
        <v>39</v>
      </c>
      <c r="IC28" s="843">
        <v>61.2</v>
      </c>
      <c r="ID28" s="844">
        <v>38.799999999999997</v>
      </c>
      <c r="IE28" s="850">
        <v>67</v>
      </c>
      <c r="IF28" s="843">
        <v>76.8</v>
      </c>
      <c r="IG28" s="844">
        <v>11.4</v>
      </c>
      <c r="IH28" s="844">
        <v>11.7</v>
      </c>
      <c r="II28" s="850">
        <v>1653</v>
      </c>
      <c r="IJ28" s="843">
        <v>6.4</v>
      </c>
      <c r="IK28" s="844">
        <v>3.1</v>
      </c>
      <c r="IL28" s="844">
        <v>12.3</v>
      </c>
      <c r="IM28" s="844">
        <v>57</v>
      </c>
      <c r="IN28" s="844">
        <v>21.1</v>
      </c>
      <c r="IO28" s="850">
        <v>1653</v>
      </c>
      <c r="IP28" s="843">
        <v>25.2</v>
      </c>
      <c r="IQ28" s="844">
        <v>57.3</v>
      </c>
      <c r="IR28" s="844">
        <v>4.5</v>
      </c>
      <c r="IS28" s="844">
        <v>13</v>
      </c>
      <c r="IT28" s="850">
        <v>1653</v>
      </c>
      <c r="IU28" s="843">
        <v>11.6</v>
      </c>
      <c r="IV28" s="844">
        <v>6.4</v>
      </c>
      <c r="IW28" s="844">
        <v>66.2</v>
      </c>
      <c r="IX28" s="844">
        <v>5.7</v>
      </c>
      <c r="IY28" s="844">
        <v>10.199999999999999</v>
      </c>
      <c r="IZ28" s="850">
        <v>1653</v>
      </c>
      <c r="JA28" s="843">
        <v>13.7</v>
      </c>
      <c r="JB28" s="844">
        <v>4.5</v>
      </c>
      <c r="JC28" s="844">
        <v>71.8</v>
      </c>
      <c r="JD28" s="844">
        <v>2.5</v>
      </c>
      <c r="JE28" s="844">
        <v>7.5</v>
      </c>
      <c r="JF28" s="850">
        <v>1653</v>
      </c>
      <c r="JG28" s="843">
        <v>2.2999999999999998</v>
      </c>
      <c r="JH28" s="844">
        <v>8.6</v>
      </c>
      <c r="JI28" s="844">
        <v>77.099999999999994</v>
      </c>
      <c r="JJ28" s="844">
        <v>2.2000000000000002</v>
      </c>
      <c r="JK28" s="844">
        <v>9.8000000000000007</v>
      </c>
      <c r="JL28" s="850">
        <v>1653</v>
      </c>
      <c r="JM28" s="843">
        <v>0.7</v>
      </c>
      <c r="JN28" s="844">
        <v>11</v>
      </c>
      <c r="JO28" s="844">
        <v>50.3</v>
      </c>
      <c r="JP28" s="844">
        <v>27.4</v>
      </c>
      <c r="JQ28" s="844">
        <v>8.8000000000000007</v>
      </c>
      <c r="JR28" s="844">
        <v>1.8</v>
      </c>
      <c r="JS28" s="850">
        <v>1653</v>
      </c>
      <c r="JT28" s="843">
        <v>65.599999999999994</v>
      </c>
      <c r="JU28" s="844">
        <v>12.7</v>
      </c>
      <c r="JV28" s="844">
        <v>21.7</v>
      </c>
      <c r="JW28" s="850">
        <v>1653</v>
      </c>
      <c r="JX28" s="843">
        <v>38.700000000000003</v>
      </c>
      <c r="JY28" s="844">
        <v>22.7</v>
      </c>
      <c r="JZ28" s="844">
        <v>11.3</v>
      </c>
      <c r="KA28" s="844">
        <v>13.5</v>
      </c>
      <c r="KB28" s="844">
        <v>13.9</v>
      </c>
      <c r="KC28" s="850">
        <v>1653</v>
      </c>
      <c r="KD28" s="843">
        <v>2.1</v>
      </c>
      <c r="KE28" s="844">
        <v>5.3</v>
      </c>
      <c r="KF28" s="844">
        <v>66.7</v>
      </c>
      <c r="KG28" s="844">
        <v>25.8</v>
      </c>
      <c r="KH28" s="850">
        <v>1653</v>
      </c>
      <c r="KI28" s="843">
        <v>68.8</v>
      </c>
      <c r="KJ28" s="844">
        <v>6.2</v>
      </c>
      <c r="KK28" s="844">
        <v>25</v>
      </c>
      <c r="KL28" s="850">
        <v>1653</v>
      </c>
      <c r="KM28" s="843">
        <v>74.5</v>
      </c>
      <c r="KN28" s="844">
        <v>4.9000000000000004</v>
      </c>
      <c r="KO28" s="844">
        <v>20.6</v>
      </c>
      <c r="KP28" s="850">
        <v>1653</v>
      </c>
      <c r="KQ28" s="843">
        <v>81.7</v>
      </c>
      <c r="KR28" s="844">
        <v>1.6</v>
      </c>
      <c r="KS28" s="844">
        <v>16.8</v>
      </c>
      <c r="KT28" s="850">
        <v>1653</v>
      </c>
      <c r="KU28" s="843">
        <v>6</v>
      </c>
      <c r="KV28" s="844">
        <v>44</v>
      </c>
      <c r="KW28" s="844">
        <v>50</v>
      </c>
      <c r="KX28" s="850">
        <v>1653</v>
      </c>
      <c r="KY28" s="843">
        <v>20.9</v>
      </c>
      <c r="KZ28" s="844">
        <v>22.4</v>
      </c>
      <c r="LA28" s="844">
        <v>5.5</v>
      </c>
      <c r="LB28" s="844">
        <v>12.8</v>
      </c>
      <c r="LC28" s="844">
        <v>38.4</v>
      </c>
      <c r="LD28" s="850">
        <v>1653</v>
      </c>
      <c r="LE28" s="843">
        <v>6.8</v>
      </c>
      <c r="LF28" s="844">
        <v>9.1999999999999993</v>
      </c>
      <c r="LG28" s="844">
        <v>42.3</v>
      </c>
      <c r="LH28" s="844">
        <v>3.8</v>
      </c>
      <c r="LI28" s="844">
        <v>37.9</v>
      </c>
      <c r="LJ28" s="850">
        <v>1653</v>
      </c>
      <c r="LK28" s="843">
        <v>33.200000000000003</v>
      </c>
      <c r="LL28" s="844">
        <v>35.799999999999997</v>
      </c>
      <c r="LM28" s="844">
        <v>31</v>
      </c>
      <c r="LN28" s="850">
        <v>1653</v>
      </c>
      <c r="LO28" s="843">
        <v>6.6</v>
      </c>
      <c r="LP28" s="844">
        <v>36.5</v>
      </c>
      <c r="LQ28" s="844">
        <v>2.5</v>
      </c>
      <c r="LR28" s="844">
        <v>8.5</v>
      </c>
      <c r="LS28" s="844">
        <v>45.9</v>
      </c>
      <c r="LT28" s="850">
        <v>1653</v>
      </c>
      <c r="LU28" s="843">
        <v>9</v>
      </c>
      <c r="LV28" s="844">
        <v>51.9</v>
      </c>
      <c r="LW28" s="844">
        <v>18.100000000000001</v>
      </c>
      <c r="LX28" s="844">
        <v>21.1</v>
      </c>
      <c r="LY28" s="850">
        <v>1653</v>
      </c>
      <c r="LZ28" s="843">
        <v>85.1</v>
      </c>
      <c r="MA28" s="844">
        <v>47.8</v>
      </c>
      <c r="MB28" s="844">
        <v>61.4</v>
      </c>
      <c r="MC28" s="844">
        <v>67.8</v>
      </c>
      <c r="MD28" s="844">
        <v>68.8</v>
      </c>
      <c r="ME28" s="844">
        <v>6.4</v>
      </c>
      <c r="MF28" s="850">
        <v>1653</v>
      </c>
      <c r="MG28" s="843">
        <v>5.7</v>
      </c>
      <c r="MH28" s="844">
        <v>60</v>
      </c>
      <c r="MI28" s="844">
        <v>4.7</v>
      </c>
      <c r="MJ28" s="844">
        <v>13.4</v>
      </c>
      <c r="MK28" s="844">
        <v>16.2</v>
      </c>
      <c r="ML28" s="850">
        <v>1653</v>
      </c>
      <c r="MM28" s="843">
        <v>6.7</v>
      </c>
      <c r="MN28" s="844">
        <v>6.4</v>
      </c>
      <c r="MO28" s="844">
        <v>86.9</v>
      </c>
      <c r="MP28" s="850">
        <v>1653</v>
      </c>
      <c r="MQ28" s="843">
        <v>4.5999999999999996</v>
      </c>
      <c r="MR28" s="844">
        <v>2.6</v>
      </c>
      <c r="MS28" s="844">
        <v>4.8</v>
      </c>
      <c r="MT28" s="844">
        <v>54.7</v>
      </c>
      <c r="MU28" s="844">
        <v>33.299999999999997</v>
      </c>
      <c r="MV28" s="850">
        <v>1653</v>
      </c>
      <c r="MW28" s="843">
        <v>3.1</v>
      </c>
      <c r="MX28" s="844">
        <v>39.4</v>
      </c>
      <c r="MY28" s="844">
        <v>15.8</v>
      </c>
      <c r="MZ28" s="844">
        <v>3.4</v>
      </c>
      <c r="NA28" s="844">
        <v>38.299999999999997</v>
      </c>
      <c r="NB28" s="850">
        <v>1653</v>
      </c>
      <c r="NC28" s="843">
        <v>18.7</v>
      </c>
      <c r="ND28" s="844">
        <v>13.7</v>
      </c>
      <c r="NE28" s="844">
        <v>67.599999999999994</v>
      </c>
      <c r="NF28" s="850">
        <v>1653</v>
      </c>
      <c r="NG28" s="843">
        <v>9.1</v>
      </c>
      <c r="NH28" s="844">
        <v>53.4</v>
      </c>
      <c r="NI28" s="844">
        <v>12.3</v>
      </c>
      <c r="NJ28" s="844">
        <v>4.3</v>
      </c>
      <c r="NK28" s="844">
        <v>20.9</v>
      </c>
      <c r="NL28" s="850">
        <v>1653</v>
      </c>
      <c r="NM28" s="843">
        <v>1.7</v>
      </c>
      <c r="NN28" s="844">
        <v>30.1</v>
      </c>
      <c r="NO28" s="844">
        <v>8.6999999999999993</v>
      </c>
      <c r="NP28" s="844">
        <v>2.8</v>
      </c>
      <c r="NQ28" s="844">
        <v>56.7</v>
      </c>
      <c r="NR28" s="850">
        <v>1653</v>
      </c>
      <c r="NS28" s="843">
        <v>1</v>
      </c>
      <c r="NT28" s="844">
        <v>25.7</v>
      </c>
      <c r="NU28" s="844">
        <v>13.1</v>
      </c>
      <c r="NV28" s="844">
        <v>2.5</v>
      </c>
      <c r="NW28" s="844">
        <v>57.7</v>
      </c>
      <c r="NX28" s="850">
        <v>1653</v>
      </c>
      <c r="NY28" s="843">
        <v>1.1000000000000001</v>
      </c>
      <c r="NZ28" s="844">
        <v>16</v>
      </c>
      <c r="OA28" s="844">
        <v>5.5</v>
      </c>
      <c r="OB28" s="844">
        <v>1.3</v>
      </c>
      <c r="OC28" s="844">
        <v>76</v>
      </c>
      <c r="OD28" s="850">
        <v>1653</v>
      </c>
      <c r="OE28" s="843">
        <v>37.4</v>
      </c>
      <c r="OF28" s="844">
        <v>21.2</v>
      </c>
      <c r="OG28" s="844">
        <v>9.5</v>
      </c>
      <c r="OH28" s="844">
        <v>7.1</v>
      </c>
      <c r="OI28" s="844">
        <v>17.2</v>
      </c>
      <c r="OJ28" s="844">
        <v>11.4</v>
      </c>
      <c r="OK28" s="844">
        <v>21.5</v>
      </c>
      <c r="OL28" s="844">
        <v>0.2</v>
      </c>
      <c r="OM28" s="844">
        <v>1.6</v>
      </c>
      <c r="ON28" s="844">
        <v>3.6</v>
      </c>
      <c r="OO28" s="844">
        <v>32.799999999999997</v>
      </c>
      <c r="OP28" s="850">
        <v>1653</v>
      </c>
      <c r="OQ28" s="843">
        <v>4.5</v>
      </c>
      <c r="OR28" s="844">
        <v>1.8</v>
      </c>
      <c r="OS28" s="844">
        <v>5</v>
      </c>
      <c r="OT28" s="844">
        <v>61.2</v>
      </c>
      <c r="OU28" s="844">
        <v>27.5</v>
      </c>
      <c r="OV28" s="850">
        <v>1653</v>
      </c>
      <c r="OW28" s="843">
        <v>1.6</v>
      </c>
      <c r="OX28" s="844">
        <v>2.5</v>
      </c>
      <c r="OY28" s="844">
        <v>2.9</v>
      </c>
      <c r="OZ28" s="844">
        <v>65.8</v>
      </c>
      <c r="PA28" s="844">
        <v>27.3</v>
      </c>
      <c r="PB28" s="850">
        <v>1653</v>
      </c>
      <c r="PC28" s="843">
        <v>17.899999999999999</v>
      </c>
      <c r="PD28" s="844">
        <v>5.3</v>
      </c>
      <c r="PE28" s="844">
        <v>71.099999999999994</v>
      </c>
      <c r="PF28" s="844">
        <v>5.7</v>
      </c>
      <c r="PG28" s="850">
        <v>1653</v>
      </c>
      <c r="PH28" s="843">
        <v>1</v>
      </c>
      <c r="PI28" s="844">
        <v>3.8</v>
      </c>
      <c r="PJ28" s="844">
        <v>84.8</v>
      </c>
      <c r="PK28" s="844">
        <v>10.5</v>
      </c>
      <c r="PL28" s="850">
        <v>1653</v>
      </c>
      <c r="PM28" s="843">
        <v>21.2</v>
      </c>
      <c r="PN28" s="844">
        <v>65.5</v>
      </c>
      <c r="PO28" s="844">
        <v>13.3</v>
      </c>
      <c r="PP28" s="850">
        <v>1653</v>
      </c>
      <c r="PQ28" s="843">
        <v>60.3</v>
      </c>
      <c r="PR28" s="844">
        <v>15.2</v>
      </c>
      <c r="PS28" s="844">
        <v>24.4</v>
      </c>
      <c r="PT28" s="850">
        <v>1653</v>
      </c>
    </row>
    <row r="29" spans="1:436" ht="30" customHeight="1">
      <c r="A29" s="1534"/>
      <c r="B29" s="738" t="s">
        <v>8</v>
      </c>
      <c r="C29" s="109">
        <v>7</v>
      </c>
      <c r="D29" s="851">
        <v>19.100000000000001</v>
      </c>
      <c r="E29" s="852">
        <v>1.2</v>
      </c>
      <c r="F29" s="852">
        <v>3.8</v>
      </c>
      <c r="G29" s="852">
        <v>20.399999999999999</v>
      </c>
      <c r="H29" s="852">
        <v>40.9</v>
      </c>
      <c r="I29" s="852">
        <v>4.2</v>
      </c>
      <c r="J29" s="852">
        <v>8.6</v>
      </c>
      <c r="K29" s="852">
        <v>1.8</v>
      </c>
      <c r="L29" s="359">
        <v>12666</v>
      </c>
      <c r="M29" s="851">
        <v>19.8</v>
      </c>
      <c r="N29" s="852">
        <v>74.900000000000006</v>
      </c>
      <c r="O29" s="852">
        <v>5.3</v>
      </c>
      <c r="P29" s="359">
        <v>12666</v>
      </c>
      <c r="Q29" s="851">
        <v>2.8</v>
      </c>
      <c r="R29" s="852">
        <v>91.2</v>
      </c>
      <c r="S29" s="852">
        <v>6</v>
      </c>
      <c r="T29" s="359">
        <v>12666</v>
      </c>
      <c r="U29" s="851">
        <v>9.6</v>
      </c>
      <c r="V29" s="852">
        <v>84.4</v>
      </c>
      <c r="W29" s="852">
        <v>6</v>
      </c>
      <c r="X29" s="359">
        <v>12666</v>
      </c>
      <c r="Y29" s="851">
        <v>3</v>
      </c>
      <c r="Z29" s="852">
        <v>37</v>
      </c>
      <c r="AA29" s="852">
        <v>11.5</v>
      </c>
      <c r="AB29" s="852">
        <v>18.8</v>
      </c>
      <c r="AC29" s="852">
        <v>27.8</v>
      </c>
      <c r="AD29" s="852">
        <v>1.8</v>
      </c>
      <c r="AE29" s="852">
        <v>0.1</v>
      </c>
      <c r="AF29" s="359">
        <v>12666</v>
      </c>
      <c r="AG29" s="851">
        <v>4.5999999999999996</v>
      </c>
      <c r="AH29" s="852">
        <v>95.4</v>
      </c>
      <c r="AI29" s="359">
        <v>12666</v>
      </c>
      <c r="AJ29" s="851">
        <v>28.4</v>
      </c>
      <c r="AK29" s="852">
        <v>19</v>
      </c>
      <c r="AL29" s="852">
        <v>9</v>
      </c>
      <c r="AM29" s="852">
        <v>22.5</v>
      </c>
      <c r="AN29" s="852">
        <v>21</v>
      </c>
      <c r="AO29" s="852">
        <v>0.2</v>
      </c>
      <c r="AP29" s="359">
        <v>12666</v>
      </c>
      <c r="AQ29" s="851">
        <v>3.8</v>
      </c>
      <c r="AR29" s="852">
        <v>16.8</v>
      </c>
      <c r="AS29" s="852">
        <v>27.9</v>
      </c>
      <c r="AT29" s="852">
        <v>15.6</v>
      </c>
      <c r="AU29" s="852">
        <v>9</v>
      </c>
      <c r="AV29" s="852">
        <v>4.3</v>
      </c>
      <c r="AW29" s="852">
        <v>1.4</v>
      </c>
      <c r="AX29" s="852">
        <v>21.2</v>
      </c>
      <c r="AY29" s="359">
        <v>12666</v>
      </c>
      <c r="AZ29" s="851">
        <v>13.6</v>
      </c>
      <c r="BA29" s="852">
        <v>13.8</v>
      </c>
      <c r="BB29" s="852">
        <v>8.9</v>
      </c>
      <c r="BC29" s="852">
        <v>4.7</v>
      </c>
      <c r="BD29" s="852">
        <v>4.5</v>
      </c>
      <c r="BE29" s="852">
        <v>6.2</v>
      </c>
      <c r="BF29" s="852">
        <v>10.5</v>
      </c>
      <c r="BG29" s="852">
        <v>37.700000000000003</v>
      </c>
      <c r="BH29" s="359">
        <v>12666</v>
      </c>
      <c r="BI29" s="851">
        <v>35</v>
      </c>
      <c r="BJ29" s="852">
        <v>35.9</v>
      </c>
      <c r="BK29" s="852">
        <v>21.1</v>
      </c>
      <c r="BL29" s="852">
        <v>5.5</v>
      </c>
      <c r="BM29" s="852">
        <v>2.6</v>
      </c>
      <c r="BN29" s="359">
        <v>12666</v>
      </c>
      <c r="BO29" s="851">
        <v>67.3</v>
      </c>
      <c r="BP29" s="852">
        <v>19</v>
      </c>
      <c r="BQ29" s="852">
        <v>9.6</v>
      </c>
      <c r="BR29" s="852">
        <v>2.6</v>
      </c>
      <c r="BS29" s="852">
        <v>1.5</v>
      </c>
      <c r="BT29" s="359">
        <v>12666</v>
      </c>
      <c r="BU29" s="851">
        <v>4.2</v>
      </c>
      <c r="BV29" s="852">
        <v>12.2</v>
      </c>
      <c r="BW29" s="852">
        <v>44.2</v>
      </c>
      <c r="BX29" s="852">
        <v>21.9</v>
      </c>
      <c r="BY29" s="852">
        <v>17.399999999999999</v>
      </c>
      <c r="BZ29" s="359">
        <v>12666</v>
      </c>
      <c r="CA29" s="851">
        <v>19.5</v>
      </c>
      <c r="CB29" s="852">
        <v>29.9</v>
      </c>
      <c r="CC29" s="852">
        <v>34.200000000000003</v>
      </c>
      <c r="CD29" s="852">
        <v>10.5</v>
      </c>
      <c r="CE29" s="852">
        <v>5.9</v>
      </c>
      <c r="CF29" s="359">
        <v>12666</v>
      </c>
      <c r="CG29" s="851">
        <v>5.5</v>
      </c>
      <c r="CH29" s="852">
        <v>15.7</v>
      </c>
      <c r="CI29" s="852">
        <v>40.700000000000003</v>
      </c>
      <c r="CJ29" s="852">
        <v>22</v>
      </c>
      <c r="CK29" s="852">
        <v>16.100000000000001</v>
      </c>
      <c r="CL29" s="359">
        <v>12666</v>
      </c>
      <c r="CM29" s="851">
        <v>3.6</v>
      </c>
      <c r="CN29" s="852">
        <v>12.3</v>
      </c>
      <c r="CO29" s="852">
        <v>25.7</v>
      </c>
      <c r="CP29" s="852">
        <v>25.9</v>
      </c>
      <c r="CQ29" s="852">
        <v>32.5</v>
      </c>
      <c r="CR29" s="359">
        <v>12666</v>
      </c>
      <c r="CS29" s="851">
        <v>23.3</v>
      </c>
      <c r="CT29" s="852">
        <v>34.9</v>
      </c>
      <c r="CU29" s="852">
        <v>29.6</v>
      </c>
      <c r="CV29" s="852">
        <v>8.8000000000000007</v>
      </c>
      <c r="CW29" s="852">
        <v>3.4</v>
      </c>
      <c r="CX29" s="359">
        <v>12666</v>
      </c>
      <c r="CY29" s="851">
        <v>3.7</v>
      </c>
      <c r="CZ29" s="852">
        <v>5.5</v>
      </c>
      <c r="DA29" s="852">
        <v>12.4</v>
      </c>
      <c r="DB29" s="852">
        <v>12.1</v>
      </c>
      <c r="DC29" s="852">
        <v>66.3</v>
      </c>
      <c r="DD29" s="359">
        <v>12666</v>
      </c>
      <c r="DE29" s="851">
        <v>6</v>
      </c>
      <c r="DF29" s="852">
        <v>14.8</v>
      </c>
      <c r="DG29" s="852">
        <v>31.3</v>
      </c>
      <c r="DH29" s="852">
        <v>20.3</v>
      </c>
      <c r="DI29" s="852">
        <v>27.6</v>
      </c>
      <c r="DJ29" s="359">
        <v>12666</v>
      </c>
      <c r="DK29" s="851">
        <v>29.2</v>
      </c>
      <c r="DL29" s="852">
        <v>15.1</v>
      </c>
      <c r="DM29" s="852">
        <v>16</v>
      </c>
      <c r="DN29" s="852">
        <v>14.3</v>
      </c>
      <c r="DO29" s="852">
        <v>25.4</v>
      </c>
      <c r="DP29" s="359">
        <v>12666</v>
      </c>
      <c r="DQ29" s="851">
        <v>7.4</v>
      </c>
      <c r="DR29" s="852">
        <v>15.2</v>
      </c>
      <c r="DS29" s="852">
        <v>35.9</v>
      </c>
      <c r="DT29" s="852">
        <v>17.399999999999999</v>
      </c>
      <c r="DU29" s="852">
        <v>24.1</v>
      </c>
      <c r="DV29" s="359">
        <v>12666</v>
      </c>
      <c r="DW29" s="851">
        <v>87.3</v>
      </c>
      <c r="DX29" s="852">
        <v>12.7</v>
      </c>
      <c r="DY29" s="359">
        <v>12666</v>
      </c>
      <c r="DZ29" s="851">
        <v>74.599999999999994</v>
      </c>
      <c r="EA29" s="852">
        <v>25.4</v>
      </c>
      <c r="EB29" s="359">
        <v>12666</v>
      </c>
      <c r="EC29" s="851">
        <v>13.8</v>
      </c>
      <c r="ED29" s="852">
        <v>13</v>
      </c>
      <c r="EE29" s="852">
        <v>5.7</v>
      </c>
      <c r="EF29" s="852">
        <v>58.5</v>
      </c>
      <c r="EG29" s="852">
        <v>9</v>
      </c>
      <c r="EH29" s="359">
        <v>12666</v>
      </c>
      <c r="EI29" s="851">
        <v>12.6</v>
      </c>
      <c r="EJ29" s="852">
        <v>9.6999999999999993</v>
      </c>
      <c r="EK29" s="852">
        <v>46.7</v>
      </c>
      <c r="EL29" s="852">
        <v>13.8</v>
      </c>
      <c r="EM29" s="852">
        <v>17.3</v>
      </c>
      <c r="EN29" s="359">
        <v>12666</v>
      </c>
      <c r="EO29" s="851">
        <v>12.5</v>
      </c>
      <c r="EP29" s="852">
        <v>87.5</v>
      </c>
      <c r="EQ29" s="359">
        <v>12666</v>
      </c>
      <c r="ER29" s="851">
        <v>57.7</v>
      </c>
      <c r="ES29" s="852">
        <v>26.9</v>
      </c>
      <c r="ET29" s="852">
        <v>13.2</v>
      </c>
      <c r="EU29" s="852">
        <v>60.9</v>
      </c>
      <c r="EV29" s="852">
        <v>48.2</v>
      </c>
      <c r="EW29" s="852">
        <v>25.9</v>
      </c>
      <c r="EX29" s="852">
        <v>7.3</v>
      </c>
      <c r="EY29" s="852">
        <v>17.5</v>
      </c>
      <c r="EZ29" s="852">
        <v>2.2000000000000002</v>
      </c>
      <c r="FA29" s="852">
        <v>9.4</v>
      </c>
      <c r="FB29" s="359">
        <v>12666</v>
      </c>
      <c r="FC29" s="851">
        <v>46.2</v>
      </c>
      <c r="FD29" s="852">
        <v>53.8</v>
      </c>
      <c r="FE29" s="359">
        <v>7302</v>
      </c>
      <c r="FF29" s="851">
        <v>56.7</v>
      </c>
      <c r="FG29" s="852">
        <v>43.3</v>
      </c>
      <c r="FH29" s="359">
        <v>3411</v>
      </c>
      <c r="FI29" s="851">
        <v>52</v>
      </c>
      <c r="FJ29" s="852">
        <v>48</v>
      </c>
      <c r="FK29" s="359">
        <v>1678</v>
      </c>
      <c r="FL29" s="851">
        <v>36.799999999999997</v>
      </c>
      <c r="FM29" s="852">
        <v>63.2</v>
      </c>
      <c r="FN29" s="359">
        <v>7708</v>
      </c>
      <c r="FO29" s="851">
        <v>33.200000000000003</v>
      </c>
      <c r="FP29" s="852">
        <v>66.8</v>
      </c>
      <c r="FQ29" s="359">
        <v>6106</v>
      </c>
      <c r="FR29" s="851">
        <v>74.400000000000006</v>
      </c>
      <c r="FS29" s="852">
        <v>25.6</v>
      </c>
      <c r="FT29" s="359">
        <v>3276</v>
      </c>
      <c r="FU29" s="851">
        <v>38</v>
      </c>
      <c r="FV29" s="852">
        <v>62</v>
      </c>
      <c r="FW29" s="359">
        <v>930</v>
      </c>
      <c r="FX29" s="851">
        <v>46.8</v>
      </c>
      <c r="FY29" s="852">
        <v>53.2</v>
      </c>
      <c r="FZ29" s="359">
        <v>2220</v>
      </c>
      <c r="GA29" s="851">
        <v>74.900000000000006</v>
      </c>
      <c r="GB29" s="852">
        <v>25.1</v>
      </c>
      <c r="GC29" s="359">
        <v>283</v>
      </c>
      <c r="GD29" s="851">
        <v>33.9</v>
      </c>
      <c r="GE29" s="852">
        <v>66.099999999999994</v>
      </c>
      <c r="GF29" s="359">
        <v>7302</v>
      </c>
      <c r="GG29" s="851">
        <v>49.8</v>
      </c>
      <c r="GH29" s="852">
        <v>50.2</v>
      </c>
      <c r="GI29" s="359">
        <v>3411</v>
      </c>
      <c r="GJ29" s="851">
        <v>32.299999999999997</v>
      </c>
      <c r="GK29" s="852">
        <v>67.7</v>
      </c>
      <c r="GL29" s="359">
        <v>1678</v>
      </c>
      <c r="GM29" s="851">
        <v>28.9</v>
      </c>
      <c r="GN29" s="852">
        <v>71.099999999999994</v>
      </c>
      <c r="GO29" s="359">
        <v>7708</v>
      </c>
      <c r="GP29" s="851">
        <v>26</v>
      </c>
      <c r="GQ29" s="852">
        <v>74</v>
      </c>
      <c r="GR29" s="359">
        <v>6106</v>
      </c>
      <c r="GS29" s="851">
        <v>41.1</v>
      </c>
      <c r="GT29" s="852">
        <v>58.9</v>
      </c>
      <c r="GU29" s="359">
        <v>3276</v>
      </c>
      <c r="GV29" s="851">
        <v>23.1</v>
      </c>
      <c r="GW29" s="852">
        <v>76.900000000000006</v>
      </c>
      <c r="GX29" s="359">
        <v>930</v>
      </c>
      <c r="GY29" s="851">
        <v>25.5</v>
      </c>
      <c r="GZ29" s="852">
        <v>74.5</v>
      </c>
      <c r="HA29" s="359">
        <v>2220</v>
      </c>
      <c r="HB29" s="851">
        <v>54.8</v>
      </c>
      <c r="HC29" s="852">
        <v>45.2</v>
      </c>
      <c r="HD29" s="359">
        <v>283</v>
      </c>
      <c r="HE29" s="851">
        <v>25</v>
      </c>
      <c r="HF29" s="852">
        <v>75</v>
      </c>
      <c r="HG29" s="359">
        <v>7302</v>
      </c>
      <c r="HH29" s="851">
        <v>32.9</v>
      </c>
      <c r="HI29" s="852">
        <v>67.099999999999994</v>
      </c>
      <c r="HJ29" s="359">
        <v>3411</v>
      </c>
      <c r="HK29" s="851">
        <v>12.9</v>
      </c>
      <c r="HL29" s="852">
        <v>87.1</v>
      </c>
      <c r="HM29" s="359">
        <v>1678</v>
      </c>
      <c r="HN29" s="851">
        <v>32</v>
      </c>
      <c r="HO29" s="852">
        <v>68</v>
      </c>
      <c r="HP29" s="359">
        <v>7708</v>
      </c>
      <c r="HQ29" s="851">
        <v>29.5</v>
      </c>
      <c r="HR29" s="852">
        <v>70.5</v>
      </c>
      <c r="HS29" s="359">
        <v>6106</v>
      </c>
      <c r="HT29" s="851">
        <v>32.200000000000003</v>
      </c>
      <c r="HU29" s="852">
        <v>67.8</v>
      </c>
      <c r="HV29" s="359">
        <v>3276</v>
      </c>
      <c r="HW29" s="851">
        <v>15.8</v>
      </c>
      <c r="HX29" s="852">
        <v>84.2</v>
      </c>
      <c r="HY29" s="359">
        <v>930</v>
      </c>
      <c r="HZ29" s="851">
        <v>20.399999999999999</v>
      </c>
      <c r="IA29" s="852">
        <v>79.599999999999994</v>
      </c>
      <c r="IB29" s="359">
        <v>2220</v>
      </c>
      <c r="IC29" s="851">
        <v>42.4</v>
      </c>
      <c r="ID29" s="852">
        <v>57.6</v>
      </c>
      <c r="IE29" s="359">
        <v>283</v>
      </c>
      <c r="IF29" s="851">
        <v>57.6</v>
      </c>
      <c r="IG29" s="852">
        <v>27</v>
      </c>
      <c r="IH29" s="852">
        <v>15.4</v>
      </c>
      <c r="II29" s="359">
        <v>12666</v>
      </c>
      <c r="IJ29" s="851">
        <v>6.3</v>
      </c>
      <c r="IK29" s="852">
        <v>2.9</v>
      </c>
      <c r="IL29" s="852">
        <v>13.1</v>
      </c>
      <c r="IM29" s="852">
        <v>53.2</v>
      </c>
      <c r="IN29" s="852">
        <v>24.5</v>
      </c>
      <c r="IO29" s="359">
        <v>12666</v>
      </c>
      <c r="IP29" s="851">
        <v>25.4</v>
      </c>
      <c r="IQ29" s="852">
        <v>50.4</v>
      </c>
      <c r="IR29" s="852">
        <v>5.3</v>
      </c>
      <c r="IS29" s="852">
        <v>18.899999999999999</v>
      </c>
      <c r="IT29" s="359">
        <v>12666</v>
      </c>
      <c r="IU29" s="851">
        <v>8.8000000000000007</v>
      </c>
      <c r="IV29" s="852">
        <v>4.7</v>
      </c>
      <c r="IW29" s="852">
        <v>68</v>
      </c>
      <c r="IX29" s="852">
        <v>4.5</v>
      </c>
      <c r="IY29" s="852">
        <v>14</v>
      </c>
      <c r="IZ29" s="359">
        <v>12666</v>
      </c>
      <c r="JA29" s="851">
        <v>10</v>
      </c>
      <c r="JB29" s="852">
        <v>3.1</v>
      </c>
      <c r="JC29" s="852">
        <v>74.099999999999994</v>
      </c>
      <c r="JD29" s="852">
        <v>2.9</v>
      </c>
      <c r="JE29" s="852">
        <v>9.9</v>
      </c>
      <c r="JF29" s="359">
        <v>12666</v>
      </c>
      <c r="JG29" s="851">
        <v>1.8</v>
      </c>
      <c r="JH29" s="852">
        <v>4.5</v>
      </c>
      <c r="JI29" s="852">
        <v>81.400000000000006</v>
      </c>
      <c r="JJ29" s="852">
        <v>1.3</v>
      </c>
      <c r="JK29" s="852">
        <v>10.9</v>
      </c>
      <c r="JL29" s="359">
        <v>12666</v>
      </c>
      <c r="JM29" s="851">
        <v>0.6</v>
      </c>
      <c r="JN29" s="852">
        <v>8.4</v>
      </c>
      <c r="JO29" s="852">
        <v>43.9</v>
      </c>
      <c r="JP29" s="852">
        <v>30.7</v>
      </c>
      <c r="JQ29" s="852">
        <v>13.9</v>
      </c>
      <c r="JR29" s="852">
        <v>2.6</v>
      </c>
      <c r="JS29" s="359">
        <v>12666</v>
      </c>
      <c r="JT29" s="851">
        <v>60.6</v>
      </c>
      <c r="JU29" s="852">
        <v>11.2</v>
      </c>
      <c r="JV29" s="852">
        <v>28.2</v>
      </c>
      <c r="JW29" s="359">
        <v>12666</v>
      </c>
      <c r="JX29" s="851">
        <v>33.299999999999997</v>
      </c>
      <c r="JY29" s="852">
        <v>23.1</v>
      </c>
      <c r="JZ29" s="852">
        <v>11.9</v>
      </c>
      <c r="KA29" s="852">
        <v>11.9</v>
      </c>
      <c r="KB29" s="852">
        <v>19.899999999999999</v>
      </c>
      <c r="KC29" s="359">
        <v>12666</v>
      </c>
      <c r="KD29" s="851">
        <v>3</v>
      </c>
      <c r="KE29" s="852">
        <v>6.6</v>
      </c>
      <c r="KF29" s="852">
        <v>48</v>
      </c>
      <c r="KG29" s="852">
        <v>42.3</v>
      </c>
      <c r="KH29" s="359">
        <v>12666</v>
      </c>
      <c r="KI29" s="851">
        <v>52.3</v>
      </c>
      <c r="KJ29" s="852">
        <v>7.5</v>
      </c>
      <c r="KK29" s="852">
        <v>40.200000000000003</v>
      </c>
      <c r="KL29" s="359">
        <v>12666</v>
      </c>
      <c r="KM29" s="851">
        <v>66.3</v>
      </c>
      <c r="KN29" s="852">
        <v>4.5</v>
      </c>
      <c r="KO29" s="852">
        <v>29.2</v>
      </c>
      <c r="KP29" s="359">
        <v>12666</v>
      </c>
      <c r="KQ29" s="851">
        <v>72.7</v>
      </c>
      <c r="KR29" s="852">
        <v>1.7</v>
      </c>
      <c r="KS29" s="852">
        <v>25.6</v>
      </c>
      <c r="KT29" s="359">
        <v>12666</v>
      </c>
      <c r="KU29" s="851">
        <v>4.3</v>
      </c>
      <c r="KV29" s="852">
        <v>37.9</v>
      </c>
      <c r="KW29" s="852">
        <v>57.8</v>
      </c>
      <c r="KX29" s="359">
        <v>12666</v>
      </c>
      <c r="KY29" s="851">
        <v>18.3</v>
      </c>
      <c r="KZ29" s="852">
        <v>17.600000000000001</v>
      </c>
      <c r="LA29" s="852">
        <v>4.8</v>
      </c>
      <c r="LB29" s="852">
        <v>9.8000000000000007</v>
      </c>
      <c r="LC29" s="852">
        <v>49.5</v>
      </c>
      <c r="LD29" s="359">
        <v>12666</v>
      </c>
      <c r="LE29" s="851">
        <v>4</v>
      </c>
      <c r="LF29" s="852">
        <v>8.1</v>
      </c>
      <c r="LG29" s="852">
        <v>38.1</v>
      </c>
      <c r="LH29" s="852">
        <v>2.5</v>
      </c>
      <c r="LI29" s="852">
        <v>47.3</v>
      </c>
      <c r="LJ29" s="359">
        <v>12666</v>
      </c>
      <c r="LK29" s="851">
        <v>39.700000000000003</v>
      </c>
      <c r="LL29" s="852">
        <v>31.2</v>
      </c>
      <c r="LM29" s="852">
        <v>29.1</v>
      </c>
      <c r="LN29" s="359">
        <v>12666</v>
      </c>
      <c r="LO29" s="851">
        <v>4.9000000000000004</v>
      </c>
      <c r="LP29" s="852">
        <v>41.2</v>
      </c>
      <c r="LQ29" s="852">
        <v>2.7</v>
      </c>
      <c r="LR29" s="852">
        <v>6.8</v>
      </c>
      <c r="LS29" s="852">
        <v>44.3</v>
      </c>
      <c r="LT29" s="359">
        <v>12666</v>
      </c>
      <c r="LU29" s="851">
        <v>11.9</v>
      </c>
      <c r="LV29" s="852">
        <v>52.2</v>
      </c>
      <c r="LW29" s="852">
        <v>10.199999999999999</v>
      </c>
      <c r="LX29" s="852">
        <v>25.7</v>
      </c>
      <c r="LY29" s="359">
        <v>12666</v>
      </c>
      <c r="LZ29" s="851">
        <v>64.900000000000006</v>
      </c>
      <c r="MA29" s="852">
        <v>47.1</v>
      </c>
      <c r="MB29" s="852">
        <v>45.2</v>
      </c>
      <c r="MC29" s="852">
        <v>37.299999999999997</v>
      </c>
      <c r="MD29" s="852">
        <v>45.7</v>
      </c>
      <c r="ME29" s="852">
        <v>23</v>
      </c>
      <c r="MF29" s="359">
        <v>12666</v>
      </c>
      <c r="MG29" s="851">
        <v>6.9</v>
      </c>
      <c r="MH29" s="852">
        <v>57</v>
      </c>
      <c r="MI29" s="852">
        <v>3.2</v>
      </c>
      <c r="MJ29" s="852">
        <v>10.9</v>
      </c>
      <c r="MK29" s="852">
        <v>22</v>
      </c>
      <c r="ML29" s="359">
        <v>12666</v>
      </c>
      <c r="MM29" s="851">
        <v>7.3</v>
      </c>
      <c r="MN29" s="852">
        <v>6.4</v>
      </c>
      <c r="MO29" s="852">
        <v>86.2</v>
      </c>
      <c r="MP29" s="359">
        <v>12666</v>
      </c>
      <c r="MQ29" s="851">
        <v>3.6</v>
      </c>
      <c r="MR29" s="852">
        <v>2.9</v>
      </c>
      <c r="MS29" s="852">
        <v>4.3</v>
      </c>
      <c r="MT29" s="852">
        <v>49.4</v>
      </c>
      <c r="MU29" s="852">
        <v>39.799999999999997</v>
      </c>
      <c r="MV29" s="359">
        <v>12666</v>
      </c>
      <c r="MW29" s="851">
        <v>2.9</v>
      </c>
      <c r="MX29" s="852">
        <v>32.1</v>
      </c>
      <c r="MY29" s="852">
        <v>16.399999999999999</v>
      </c>
      <c r="MZ29" s="852">
        <v>2.6</v>
      </c>
      <c r="NA29" s="852">
        <v>46</v>
      </c>
      <c r="NB29" s="359">
        <v>12666</v>
      </c>
      <c r="NC29" s="851">
        <v>12.2</v>
      </c>
      <c r="ND29" s="852">
        <v>7.1</v>
      </c>
      <c r="NE29" s="852">
        <v>80.599999999999994</v>
      </c>
      <c r="NF29" s="359">
        <v>12666</v>
      </c>
      <c r="NG29" s="851">
        <v>7.5</v>
      </c>
      <c r="NH29" s="852">
        <v>40.4</v>
      </c>
      <c r="NI29" s="852">
        <v>10.1</v>
      </c>
      <c r="NJ29" s="852">
        <v>3.4</v>
      </c>
      <c r="NK29" s="852">
        <v>38.5</v>
      </c>
      <c r="NL29" s="359">
        <v>12666</v>
      </c>
      <c r="NM29" s="851">
        <v>1.6</v>
      </c>
      <c r="NN29" s="852">
        <v>15.1</v>
      </c>
      <c r="NO29" s="852">
        <v>5.5</v>
      </c>
      <c r="NP29" s="852">
        <v>2.2000000000000002</v>
      </c>
      <c r="NQ29" s="852">
        <v>75.599999999999994</v>
      </c>
      <c r="NR29" s="359">
        <v>12666</v>
      </c>
      <c r="NS29" s="851">
        <v>1.1000000000000001</v>
      </c>
      <c r="NT29" s="852">
        <v>13.1</v>
      </c>
      <c r="NU29" s="852">
        <v>6.7</v>
      </c>
      <c r="NV29" s="852">
        <v>2.1</v>
      </c>
      <c r="NW29" s="852">
        <v>76.900000000000006</v>
      </c>
      <c r="NX29" s="359">
        <v>12666</v>
      </c>
      <c r="NY29" s="851">
        <v>1</v>
      </c>
      <c r="NZ29" s="852">
        <v>9.6999999999999993</v>
      </c>
      <c r="OA29" s="852">
        <v>3</v>
      </c>
      <c r="OB29" s="852">
        <v>1.1000000000000001</v>
      </c>
      <c r="OC29" s="852">
        <v>85.2</v>
      </c>
      <c r="OD29" s="359">
        <v>12666</v>
      </c>
      <c r="OE29" s="851">
        <v>26.3</v>
      </c>
      <c r="OF29" s="852">
        <v>17.5</v>
      </c>
      <c r="OG29" s="852">
        <v>5</v>
      </c>
      <c r="OH29" s="852">
        <v>4.5999999999999996</v>
      </c>
      <c r="OI29" s="852">
        <v>14.4</v>
      </c>
      <c r="OJ29" s="852">
        <v>17.7</v>
      </c>
      <c r="OK29" s="852">
        <v>19.7</v>
      </c>
      <c r="OL29" s="852">
        <v>1.1000000000000001</v>
      </c>
      <c r="OM29" s="852">
        <v>0.7</v>
      </c>
      <c r="ON29" s="852">
        <v>4.9000000000000004</v>
      </c>
      <c r="OO29" s="852">
        <v>40.6</v>
      </c>
      <c r="OP29" s="359">
        <v>12666</v>
      </c>
      <c r="OQ29" s="851">
        <v>2.7</v>
      </c>
      <c r="OR29" s="852">
        <v>2.4</v>
      </c>
      <c r="OS29" s="852">
        <v>2.9</v>
      </c>
      <c r="OT29" s="852">
        <v>59.7</v>
      </c>
      <c r="OU29" s="852">
        <v>32.299999999999997</v>
      </c>
      <c r="OV29" s="359">
        <v>12666</v>
      </c>
      <c r="OW29" s="851">
        <v>1.3</v>
      </c>
      <c r="OX29" s="852">
        <v>2.1</v>
      </c>
      <c r="OY29" s="852">
        <v>2.7</v>
      </c>
      <c r="OZ29" s="852">
        <v>63.8</v>
      </c>
      <c r="PA29" s="852">
        <v>30.1</v>
      </c>
      <c r="PB29" s="359">
        <v>12666</v>
      </c>
      <c r="PC29" s="851">
        <v>15</v>
      </c>
      <c r="PD29" s="852">
        <v>4.7</v>
      </c>
      <c r="PE29" s="852">
        <v>74.8</v>
      </c>
      <c r="PF29" s="852">
        <v>5.5</v>
      </c>
      <c r="PG29" s="359">
        <v>12666</v>
      </c>
      <c r="PH29" s="851">
        <v>1.3</v>
      </c>
      <c r="PI29" s="852">
        <v>5.0999999999999996</v>
      </c>
      <c r="PJ29" s="852">
        <v>76.099999999999994</v>
      </c>
      <c r="PK29" s="852">
        <v>17.399999999999999</v>
      </c>
      <c r="PL29" s="359">
        <v>12666</v>
      </c>
      <c r="PM29" s="851">
        <v>22.6</v>
      </c>
      <c r="PN29" s="852">
        <v>57.6</v>
      </c>
      <c r="PO29" s="852">
        <v>19.8</v>
      </c>
      <c r="PP29" s="359">
        <v>12666</v>
      </c>
      <c r="PQ29" s="851">
        <v>64.400000000000006</v>
      </c>
      <c r="PR29" s="852">
        <v>10.4</v>
      </c>
      <c r="PS29" s="852">
        <v>25.2</v>
      </c>
      <c r="PT29" s="359">
        <v>12666</v>
      </c>
    </row>
    <row r="30" spans="1:436" s="17" customFormat="1" ht="6" customHeight="1">
      <c r="A30"/>
      <c r="B30"/>
      <c r="C30"/>
      <c r="D30"/>
      <c r="E30"/>
      <c r="F30"/>
      <c r="G30"/>
      <c r="H30"/>
      <c r="I30"/>
      <c r="J30"/>
      <c r="K30"/>
      <c r="M30"/>
      <c r="N30"/>
      <c r="O30"/>
      <c r="Q30"/>
      <c r="R30"/>
      <c r="S30"/>
      <c r="U30"/>
      <c r="V30"/>
      <c r="W30"/>
      <c r="Y30"/>
      <c r="Z30"/>
      <c r="AA30"/>
      <c r="AB30"/>
      <c r="AC30"/>
      <c r="AD30"/>
      <c r="AE30"/>
      <c r="AG30"/>
      <c r="AH30"/>
      <c r="AJ30"/>
      <c r="AK30"/>
      <c r="AL30"/>
      <c r="AM30"/>
      <c r="AN30"/>
      <c r="AO30"/>
      <c r="AQ30"/>
      <c r="AR30"/>
      <c r="AS30"/>
      <c r="AT30"/>
      <c r="AU30"/>
      <c r="AV30"/>
      <c r="AW30"/>
      <c r="AX30"/>
      <c r="AZ30"/>
      <c r="BA30"/>
      <c r="BB30"/>
      <c r="BC30"/>
      <c r="BD30"/>
      <c r="BE30"/>
      <c r="BF30"/>
      <c r="BG30"/>
      <c r="BI30"/>
      <c r="BJ30"/>
      <c r="BK30"/>
      <c r="BL30"/>
      <c r="BM30"/>
      <c r="BO30"/>
      <c r="BP30"/>
      <c r="BQ30"/>
      <c r="BR30"/>
      <c r="BS30"/>
      <c r="BU30"/>
      <c r="BV30"/>
      <c r="BW30"/>
      <c r="BX30"/>
      <c r="BY30"/>
      <c r="CA30"/>
      <c r="CB30"/>
      <c r="CC30"/>
      <c r="CD30"/>
      <c r="CE30"/>
      <c r="CG30"/>
      <c r="CH30"/>
      <c r="CI30"/>
      <c r="CJ30"/>
      <c r="CK30"/>
      <c r="CM30"/>
      <c r="CN30"/>
      <c r="CO30"/>
      <c r="CP30"/>
      <c r="CQ30"/>
      <c r="CS30"/>
      <c r="CT30"/>
      <c r="CU30"/>
      <c r="CV30"/>
      <c r="CW30"/>
      <c r="CY30"/>
      <c r="CZ30"/>
      <c r="DA30"/>
      <c r="DB30"/>
      <c r="DC30"/>
      <c r="DE30"/>
      <c r="DF30"/>
      <c r="DG30"/>
      <c r="DH30"/>
      <c r="DI30"/>
      <c r="DK30"/>
      <c r="DL30"/>
      <c r="DM30"/>
      <c r="DN30"/>
      <c r="DO30"/>
      <c r="DQ30"/>
      <c r="DR30"/>
      <c r="DS30"/>
      <c r="DT30"/>
      <c r="DU30"/>
      <c r="DW30"/>
      <c r="DX30"/>
      <c r="DZ30"/>
      <c r="EA30"/>
      <c r="EC30"/>
      <c r="ED30"/>
      <c r="EE30"/>
      <c r="EF30"/>
      <c r="EG30"/>
      <c r="EI30"/>
      <c r="EJ30"/>
      <c r="EK30"/>
      <c r="EL30"/>
      <c r="EM30"/>
      <c r="EO30"/>
      <c r="EP30"/>
      <c r="ER30"/>
      <c r="ES30"/>
      <c r="ET30"/>
      <c r="EU30"/>
      <c r="EV30"/>
      <c r="EW30"/>
      <c r="EX30"/>
      <c r="EY30"/>
      <c r="EZ30"/>
      <c r="FA30"/>
      <c r="FC30"/>
      <c r="FD30"/>
      <c r="FF30"/>
      <c r="FG30"/>
      <c r="FI30"/>
      <c r="FJ30"/>
      <c r="FK30"/>
      <c r="FL30"/>
      <c r="FM30"/>
      <c r="FN30"/>
      <c r="FO30"/>
      <c r="FP30"/>
      <c r="FQ30"/>
      <c r="FR30"/>
      <c r="FS30"/>
      <c r="FT30"/>
      <c r="FU30"/>
      <c r="FV30"/>
      <c r="FW30"/>
      <c r="FX30"/>
      <c r="FY30"/>
      <c r="FZ30"/>
      <c r="GA30"/>
      <c r="GB30"/>
      <c r="GC30"/>
      <c r="GD30"/>
      <c r="GE30"/>
      <c r="GF30"/>
      <c r="GG30" s="360"/>
      <c r="GH30" s="360"/>
      <c r="GI30"/>
      <c r="GJ30" s="360"/>
      <c r="GK30" s="360"/>
      <c r="GL30"/>
      <c r="GM30"/>
      <c r="GN30"/>
      <c r="GO30"/>
      <c r="GP30"/>
      <c r="GQ30"/>
      <c r="GR30"/>
      <c r="GS30"/>
      <c r="GT30"/>
      <c r="GU30"/>
      <c r="GV30"/>
      <c r="GW30"/>
      <c r="GX30"/>
      <c r="GY30"/>
      <c r="GZ30"/>
      <c r="HA30"/>
      <c r="HB30"/>
      <c r="HC30"/>
      <c r="HD30"/>
      <c r="HE30"/>
      <c r="HF30"/>
      <c r="HG30"/>
      <c r="HH30"/>
      <c r="HI30"/>
      <c r="HJ30"/>
      <c r="HK30"/>
      <c r="HL30"/>
      <c r="HM30"/>
      <c r="HN30" s="360"/>
      <c r="HO30" s="36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s="12"/>
      <c r="KJ30" s="12"/>
      <c r="KK30" s="12"/>
      <c r="KL30" s="797"/>
      <c r="KM30" s="12"/>
      <c r="KN30" s="12"/>
      <c r="KO30" s="12"/>
      <c r="KP30" s="797"/>
      <c r="KQ30" s="12"/>
      <c r="KR30" s="12"/>
      <c r="KS30" s="12"/>
      <c r="KT30" s="797"/>
      <c r="KU30" s="12"/>
      <c r="KV30" s="12"/>
      <c r="KW30" s="12"/>
      <c r="KX30" s="797"/>
      <c r="KY30"/>
      <c r="KZ30"/>
      <c r="LA30"/>
      <c r="LB30"/>
      <c r="LC30"/>
      <c r="LE30"/>
      <c r="LF30"/>
      <c r="LG30"/>
      <c r="LH30"/>
      <c r="LI30"/>
      <c r="LK30"/>
      <c r="LL30"/>
      <c r="LM30"/>
      <c r="LO30"/>
      <c r="LP30"/>
      <c r="LQ30"/>
      <c r="LR30"/>
      <c r="LS30"/>
      <c r="LU30"/>
      <c r="LV30"/>
      <c r="LW30"/>
      <c r="LX30"/>
      <c r="LZ30"/>
      <c r="MA30"/>
      <c r="MB30"/>
      <c r="MC30"/>
      <c r="MD30"/>
      <c r="ME30"/>
      <c r="MG30" s="360"/>
      <c r="MH30" s="360"/>
      <c r="MI30" s="360"/>
      <c r="MJ30" s="360"/>
      <c r="MK30" s="360"/>
      <c r="MM30" s="360"/>
      <c r="MN30" s="360"/>
      <c r="MO30" s="360"/>
      <c r="MQ30"/>
      <c r="MR30"/>
      <c r="MS30"/>
      <c r="MT30"/>
      <c r="MU30"/>
      <c r="MW30"/>
      <c r="MX30"/>
      <c r="MY30"/>
      <c r="MZ30"/>
      <c r="NA30"/>
      <c r="NC30" s="360"/>
      <c r="ND30" s="360"/>
      <c r="NE30" s="360"/>
      <c r="NG30"/>
      <c r="NH30"/>
      <c r="NI30"/>
      <c r="NJ30"/>
      <c r="NK30"/>
      <c r="NM30" s="12"/>
      <c r="NN30" s="12"/>
      <c r="NO30" s="12"/>
      <c r="NP30" s="12"/>
      <c r="NQ30" s="12"/>
      <c r="NR30" s="797"/>
      <c r="NS30" s="12"/>
      <c r="NT30" s="12"/>
      <c r="NU30" s="12"/>
      <c r="NV30" s="12"/>
      <c r="NW30" s="12"/>
      <c r="NX30" s="797"/>
      <c r="NY30" s="12"/>
      <c r="NZ30" s="12"/>
      <c r="OA30" s="12"/>
      <c r="OB30" s="12"/>
      <c r="OC30" s="12"/>
      <c r="OD30" s="797"/>
      <c r="OE30" s="12"/>
      <c r="OF30" s="12"/>
      <c r="OG30" s="12"/>
      <c r="OH30" s="12"/>
      <c r="OI30" s="12"/>
      <c r="OJ30" s="12"/>
      <c r="OK30" s="12"/>
      <c r="OL30" s="12"/>
      <c r="OM30" s="12"/>
      <c r="ON30" s="12"/>
      <c r="OO30" s="12"/>
      <c r="OP30" s="797"/>
      <c r="OQ30" s="12"/>
      <c r="OR30" s="12"/>
      <c r="OS30" s="12"/>
      <c r="OT30" s="12"/>
      <c r="OU30" s="12"/>
      <c r="OV30" s="797"/>
      <c r="OW30" s="12"/>
      <c r="OX30" s="12"/>
      <c r="OY30" s="12"/>
      <c r="OZ30" s="12"/>
      <c r="PA30" s="12"/>
      <c r="PB30" s="797"/>
      <c r="PC30" s="12"/>
      <c r="PD30" s="12"/>
      <c r="PE30" s="12"/>
      <c r="PF30" s="12"/>
      <c r="PG30" s="797"/>
      <c r="PH30" s="12"/>
      <c r="PI30" s="12"/>
      <c r="PJ30" s="12"/>
      <c r="PK30" s="12"/>
      <c r="PL30" s="797"/>
      <c r="PM30" s="12"/>
      <c r="PN30" s="12"/>
      <c r="PO30" s="12"/>
      <c r="PP30" s="797"/>
      <c r="PQ30" s="12"/>
      <c r="PR30" s="12"/>
      <c r="PS30" s="12"/>
      <c r="PT30" s="797"/>
    </row>
    <row r="31" spans="1:436" s="17" customFormat="1">
      <c r="A31"/>
      <c r="B31"/>
      <c r="C31"/>
      <c r="D31"/>
      <c r="E31"/>
      <c r="F31"/>
      <c r="G31"/>
      <c r="H31"/>
      <c r="I31"/>
      <c r="J31"/>
      <c r="K31"/>
      <c r="M31"/>
      <c r="N31"/>
      <c r="O31"/>
      <c r="Q31"/>
      <c r="R31"/>
      <c r="S31"/>
      <c r="U31"/>
      <c r="V31"/>
      <c r="W31"/>
      <c r="Y31"/>
      <c r="Z31"/>
      <c r="AA31"/>
      <c r="AB31"/>
      <c r="AC31"/>
      <c r="AD31"/>
      <c r="AE31"/>
      <c r="AG31"/>
      <c r="AH31"/>
      <c r="AJ31"/>
      <c r="AK31"/>
      <c r="AL31"/>
      <c r="AM31"/>
      <c r="AN31"/>
      <c r="AO31"/>
      <c r="AQ31"/>
      <c r="AR31"/>
      <c r="AS31"/>
      <c r="AT31"/>
      <c r="AU31"/>
      <c r="AV31"/>
      <c r="AW31"/>
      <c r="AX31"/>
      <c r="AZ31"/>
      <c r="BA31"/>
      <c r="BB31"/>
      <c r="BC31"/>
      <c r="BD31"/>
      <c r="BE31"/>
      <c r="BF31"/>
      <c r="BG31"/>
      <c r="BI31"/>
      <c r="BJ31"/>
      <c r="BK31"/>
      <c r="BL31"/>
      <c r="BM31"/>
      <c r="BO31"/>
      <c r="BP31"/>
      <c r="BQ31"/>
      <c r="BR31"/>
      <c r="BS31"/>
      <c r="BU31"/>
      <c r="BV31"/>
      <c r="BW31"/>
      <c r="BX31"/>
      <c r="BY31"/>
      <c r="CA31"/>
      <c r="CB31"/>
      <c r="CC31"/>
      <c r="CD31"/>
      <c r="CE31"/>
      <c r="CG31"/>
      <c r="CH31"/>
      <c r="CI31"/>
      <c r="CJ31"/>
      <c r="CK31"/>
      <c r="CM31"/>
      <c r="CN31"/>
      <c r="CO31"/>
      <c r="CP31"/>
      <c r="CQ31"/>
      <c r="CS31"/>
      <c r="CT31"/>
      <c r="CU31"/>
      <c r="CV31"/>
      <c r="CW31"/>
      <c r="CY31"/>
      <c r="CZ31"/>
      <c r="DA31"/>
      <c r="DB31"/>
      <c r="DC31"/>
      <c r="DE31"/>
      <c r="DF31"/>
      <c r="DG31"/>
      <c r="DH31"/>
      <c r="DI31"/>
      <c r="DK31"/>
      <c r="DL31"/>
      <c r="DM31"/>
      <c r="DN31"/>
      <c r="DO31"/>
      <c r="DQ31"/>
      <c r="DR31"/>
      <c r="DS31"/>
      <c r="DT31"/>
      <c r="DU31"/>
      <c r="DW31"/>
      <c r="DX31"/>
      <c r="DZ31"/>
      <c r="EA31"/>
      <c r="EC31"/>
      <c r="ED31"/>
      <c r="EE31"/>
      <c r="EF31"/>
      <c r="EG31"/>
      <c r="EI31"/>
      <c r="EJ31"/>
      <c r="EK31"/>
      <c r="EL31"/>
      <c r="EM31"/>
      <c r="EO31"/>
      <c r="EP31"/>
      <c r="ER31"/>
      <c r="ES31"/>
      <c r="ET31"/>
      <c r="EU31"/>
      <c r="EV31"/>
      <c r="EW31"/>
      <c r="EX31"/>
      <c r="EY31"/>
      <c r="EZ31"/>
      <c r="FA31"/>
      <c r="FC31"/>
      <c r="FD31"/>
      <c r="FF31"/>
      <c r="FG31"/>
      <c r="FI31"/>
      <c r="FJ31"/>
      <c r="FK31"/>
      <c r="FL31"/>
      <c r="FM31"/>
      <c r="FN31"/>
      <c r="FO31"/>
      <c r="FP31"/>
      <c r="FQ31"/>
      <c r="FR31"/>
      <c r="FS31"/>
      <c r="FT31"/>
      <c r="FU31"/>
      <c r="FV31"/>
      <c r="FW31"/>
      <c r="FX31"/>
      <c r="FY31"/>
      <c r="FZ31"/>
      <c r="GA31"/>
      <c r="GB31"/>
      <c r="GC31"/>
      <c r="GD31"/>
      <c r="GE31"/>
      <c r="GF31"/>
      <c r="GG31"/>
      <c r="GH31"/>
      <c r="GI31"/>
      <c r="GJ31" s="360"/>
      <c r="GK31" s="360"/>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s="12"/>
      <c r="KJ31" s="12"/>
      <c r="KK31" s="12"/>
      <c r="KL31" s="797"/>
      <c r="KM31" s="12"/>
      <c r="KN31" s="12"/>
      <c r="KO31" s="12"/>
      <c r="KP31" s="797"/>
      <c r="KQ31" s="12"/>
      <c r="KR31" s="12"/>
      <c r="KS31" s="12"/>
      <c r="KT31" s="797"/>
      <c r="KU31" s="12"/>
      <c r="KV31" s="12"/>
      <c r="KW31" s="12"/>
      <c r="KX31" s="797"/>
      <c r="KY31"/>
      <c r="KZ31"/>
      <c r="LA31"/>
      <c r="LB31"/>
      <c r="LC31"/>
      <c r="LE31"/>
      <c r="LF31"/>
      <c r="LG31"/>
      <c r="LH31"/>
      <c r="LI31"/>
      <c r="LK31"/>
      <c r="LL31"/>
      <c r="LM31"/>
      <c r="LO31"/>
      <c r="LP31"/>
      <c r="LQ31"/>
      <c r="LR31"/>
      <c r="LS31"/>
      <c r="LU31"/>
      <c r="LV31"/>
      <c r="LW31"/>
      <c r="LX31"/>
      <c r="LZ31"/>
      <c r="MA31"/>
      <c r="MB31"/>
      <c r="MC31"/>
      <c r="MD31"/>
      <c r="ME31"/>
      <c r="MG31"/>
      <c r="MH31"/>
      <c r="MI31"/>
      <c r="MJ31"/>
      <c r="MK31"/>
      <c r="MM31"/>
      <c r="MN31"/>
      <c r="MO31"/>
      <c r="MQ31"/>
      <c r="MR31"/>
      <c r="MS31"/>
      <c r="MT31"/>
      <c r="MU31"/>
      <c r="MW31"/>
      <c r="MX31"/>
      <c r="MY31"/>
      <c r="MZ31"/>
      <c r="NA31"/>
      <c r="NC31"/>
      <c r="ND31"/>
      <c r="NE31"/>
      <c r="NG31"/>
      <c r="NH31"/>
      <c r="NI31"/>
      <c r="NJ31"/>
      <c r="NK31"/>
      <c r="NM31" s="12"/>
      <c r="NN31" s="12"/>
      <c r="NO31" s="12"/>
      <c r="NP31" s="12"/>
      <c r="NQ31" s="12"/>
      <c r="NR31" s="797"/>
      <c r="NS31" s="12"/>
      <c r="NT31" s="12"/>
      <c r="NU31" s="12"/>
      <c r="NV31" s="12"/>
      <c r="NW31" s="12"/>
      <c r="NX31" s="797"/>
      <c r="NY31" s="12"/>
      <c r="NZ31" s="12"/>
      <c r="OA31" s="12"/>
      <c r="OB31" s="12"/>
      <c r="OC31" s="12"/>
      <c r="OD31" s="797"/>
      <c r="OE31" s="12"/>
      <c r="OF31" s="12"/>
      <c r="OG31" s="12"/>
      <c r="OH31" s="12"/>
      <c r="OI31" s="12"/>
      <c r="OJ31" s="12"/>
      <c r="OK31" s="12"/>
      <c r="OL31" s="12"/>
      <c r="OM31" s="12"/>
      <c r="ON31" s="12"/>
      <c r="OO31" s="12"/>
      <c r="OP31" s="797"/>
      <c r="OQ31" s="12"/>
      <c r="OR31" s="12"/>
      <c r="OS31" s="12"/>
      <c r="OT31" s="12"/>
      <c r="OU31" s="12"/>
      <c r="OV31" s="797"/>
      <c r="OW31" s="12"/>
      <c r="OX31" s="12"/>
      <c r="OY31" s="12"/>
      <c r="OZ31" s="12"/>
      <c r="PA31" s="12"/>
      <c r="PB31" s="797"/>
      <c r="PC31" s="12"/>
      <c r="PD31" s="12"/>
      <c r="PE31" s="12"/>
      <c r="PF31" s="12"/>
      <c r="PG31" s="797"/>
      <c r="PH31" s="12"/>
      <c r="PI31" s="12"/>
      <c r="PJ31" s="12"/>
      <c r="PK31" s="12"/>
      <c r="PL31" s="797"/>
      <c r="PM31" s="12"/>
      <c r="PN31" s="12"/>
      <c r="PO31" s="12"/>
      <c r="PP31" s="797"/>
      <c r="PQ31" s="12"/>
      <c r="PR31" s="12"/>
      <c r="PS31" s="12"/>
      <c r="PT31" s="797"/>
    </row>
  </sheetData>
  <mergeCells count="158">
    <mergeCell ref="A16:A22"/>
    <mergeCell ref="A23:A29"/>
    <mergeCell ref="HT5:HV5"/>
    <mergeCell ref="HW5:HY5"/>
    <mergeCell ref="HZ5:IB5"/>
    <mergeCell ref="IC5:IE5"/>
    <mergeCell ref="A8:C8"/>
    <mergeCell ref="A9:A15"/>
    <mergeCell ref="HB5:HD5"/>
    <mergeCell ref="HE5:HG5"/>
    <mergeCell ref="HH5:HJ5"/>
    <mergeCell ref="HK5:HM5"/>
    <mergeCell ref="HN5:HP5"/>
    <mergeCell ref="HQ5:HS5"/>
    <mergeCell ref="GJ5:GL5"/>
    <mergeCell ref="GM5:GO5"/>
    <mergeCell ref="GP5:GR5"/>
    <mergeCell ref="GS5:GU5"/>
    <mergeCell ref="GV5:GX5"/>
    <mergeCell ref="GY5:HA5"/>
    <mergeCell ref="FR5:FT5"/>
    <mergeCell ref="FU5:FW5"/>
    <mergeCell ref="FX5:FZ5"/>
    <mergeCell ref="GA5:GC5"/>
    <mergeCell ref="GD5:GF5"/>
    <mergeCell ref="GG5:GI5"/>
    <mergeCell ref="A5:C5"/>
    <mergeCell ref="FC5:FE5"/>
    <mergeCell ref="FF5:FH5"/>
    <mergeCell ref="FI5:FK5"/>
    <mergeCell ref="FL5:FN5"/>
    <mergeCell ref="FO5:FQ5"/>
    <mergeCell ref="HO4:HP4"/>
    <mergeCell ref="GE4:GF4"/>
    <mergeCell ref="GH4:GI4"/>
    <mergeCell ref="GK4:GL4"/>
    <mergeCell ref="GN4:GO4"/>
    <mergeCell ref="GQ4:GR4"/>
    <mergeCell ref="GT4:GU4"/>
    <mergeCell ref="FM4:FN4"/>
    <mergeCell ref="FP4:FQ4"/>
    <mergeCell ref="FS4:FT4"/>
    <mergeCell ref="FV4:FW4"/>
    <mergeCell ref="FY4:FZ4"/>
    <mergeCell ref="GB4:GC4"/>
    <mergeCell ref="DL4:DP4"/>
    <mergeCell ref="DX4:DY4"/>
    <mergeCell ref="EA4:EB4"/>
    <mergeCell ref="PI3:PL4"/>
    <mergeCell ref="PM3:PM4"/>
    <mergeCell ref="PN3:PP4"/>
    <mergeCell ref="PQ3:PQ4"/>
    <mergeCell ref="PR3:PT4"/>
    <mergeCell ref="BJ4:BN4"/>
    <mergeCell ref="BP4:BT4"/>
    <mergeCell ref="BV4:BZ4"/>
    <mergeCell ref="CB4:CF4"/>
    <mergeCell ref="CH4:CL4"/>
    <mergeCell ref="OR3:OV4"/>
    <mergeCell ref="OW3:OW4"/>
    <mergeCell ref="OX3:PB4"/>
    <mergeCell ref="PC3:PC4"/>
    <mergeCell ref="PD3:PG4"/>
    <mergeCell ref="PH3:PH4"/>
    <mergeCell ref="NG3:NG4"/>
    <mergeCell ref="NH3:NL4"/>
    <mergeCell ref="NN3:OD3"/>
    <mergeCell ref="OE3:OE4"/>
    <mergeCell ref="OF3:OP4"/>
    <mergeCell ref="HR4:HS4"/>
    <mergeCell ref="HU4:HV4"/>
    <mergeCell ref="HX4:HY4"/>
    <mergeCell ref="OQ3:OQ4"/>
    <mergeCell ref="MQ3:MQ4"/>
    <mergeCell ref="MR3:MV4"/>
    <mergeCell ref="MW3:MW4"/>
    <mergeCell ref="MX3:NB4"/>
    <mergeCell ref="NC3:NC4"/>
    <mergeCell ref="ND3:NF4"/>
    <mergeCell ref="LZ3:LZ4"/>
    <mergeCell ref="MA3:MF4"/>
    <mergeCell ref="MG3:MG4"/>
    <mergeCell ref="MH3:ML4"/>
    <mergeCell ref="MM3:MM4"/>
    <mergeCell ref="MN3:MP4"/>
    <mergeCell ref="LK3:LK4"/>
    <mergeCell ref="LL3:LN4"/>
    <mergeCell ref="LO3:LO4"/>
    <mergeCell ref="LP3:LT4"/>
    <mergeCell ref="LU3:LU4"/>
    <mergeCell ref="LV3:LY4"/>
    <mergeCell ref="KD3:KD4"/>
    <mergeCell ref="KE3:KH4"/>
    <mergeCell ref="KY3:KY4"/>
    <mergeCell ref="KZ3:LD4"/>
    <mergeCell ref="LE3:LE4"/>
    <mergeCell ref="LF3:LJ4"/>
    <mergeCell ref="KJ4:KL4"/>
    <mergeCell ref="KN4:KP4"/>
    <mergeCell ref="KR4:KT4"/>
    <mergeCell ref="KV4:KX4"/>
    <mergeCell ref="JM3:JM4"/>
    <mergeCell ref="JN3:JS4"/>
    <mergeCell ref="JT3:JT4"/>
    <mergeCell ref="JU3:JW4"/>
    <mergeCell ref="JX3:JX4"/>
    <mergeCell ref="JY3:KC4"/>
    <mergeCell ref="IU3:IU4"/>
    <mergeCell ref="IV3:IZ4"/>
    <mergeCell ref="JA3:JA4"/>
    <mergeCell ref="JB3:JF4"/>
    <mergeCell ref="JG3:JG4"/>
    <mergeCell ref="JH3:JL4"/>
    <mergeCell ref="IF3:IF4"/>
    <mergeCell ref="IG3:II4"/>
    <mergeCell ref="IJ3:IJ4"/>
    <mergeCell ref="IK3:IO4"/>
    <mergeCell ref="IP3:IP4"/>
    <mergeCell ref="IQ3:IT4"/>
    <mergeCell ref="EI3:EI4"/>
    <mergeCell ref="EJ3:EN4"/>
    <mergeCell ref="EO3:EO4"/>
    <mergeCell ref="EP3:EQ4"/>
    <mergeCell ref="ER3:ER4"/>
    <mergeCell ref="ES3:FB4"/>
    <mergeCell ref="FD4:FE4"/>
    <mergeCell ref="FG4:FH4"/>
    <mergeCell ref="FJ4:FK4"/>
    <mergeCell ref="IA4:IB4"/>
    <mergeCell ref="ID4:IE4"/>
    <mergeCell ref="GW4:GX4"/>
    <mergeCell ref="GZ4:HA4"/>
    <mergeCell ref="HC4:HD4"/>
    <mergeCell ref="HF4:HG4"/>
    <mergeCell ref="HI4:HJ4"/>
    <mergeCell ref="HL4:HM4"/>
    <mergeCell ref="BA3:BH4"/>
    <mergeCell ref="DQ3:DQ4"/>
    <mergeCell ref="DR3:DV4"/>
    <mergeCell ref="DX3:EB3"/>
    <mergeCell ref="EC3:EC4"/>
    <mergeCell ref="ED3:EH4"/>
    <mergeCell ref="CN4:CR4"/>
    <mergeCell ref="CT4:CX4"/>
    <mergeCell ref="CZ4:DD4"/>
    <mergeCell ref="DF4:DJ4"/>
    <mergeCell ref="AH3:AI4"/>
    <mergeCell ref="AJ3:AJ4"/>
    <mergeCell ref="AK3:AP4"/>
    <mergeCell ref="AQ3:AQ4"/>
    <mergeCell ref="AR3:AY4"/>
    <mergeCell ref="AZ3:AZ4"/>
    <mergeCell ref="A3:C4"/>
    <mergeCell ref="D3:D4"/>
    <mergeCell ref="E3:L4"/>
    <mergeCell ref="Y3:Y4"/>
    <mergeCell ref="Z3:AF4"/>
    <mergeCell ref="AG3:AG4"/>
  </mergeCells>
  <phoneticPr fontId="4"/>
  <pageMargins left="0.39370078740157483" right="7.874015748031496E-2" top="0.39370078740157483" bottom="0.19685039370078741" header="0.19685039370078741" footer="0.19685039370078741"/>
  <pageSetup paperSize="9" scale="44" orientation="portrait" r:id="rId1"/>
  <headerFooter>
    <oddHeader>&amp;L&amp;24 ８９　性別・年齢層別分析一覧表</oddHeader>
    <oddFooter>&amp;C- &amp;P -</oddFooter>
  </headerFooter>
  <colBreaks count="21" manualBreakCount="21">
    <brk id="24" min="1" max="29" man="1"/>
    <brk id="51" min="1" max="29" man="1"/>
    <brk id="78" min="1" max="29" man="1"/>
    <brk id="102" min="1" max="29" man="1"/>
    <brk id="126" min="1" max="29" man="1"/>
    <brk id="144" min="1" max="29" man="1"/>
    <brk id="158" min="1" max="29" man="1"/>
    <brk id="176" min="1" max="29" man="1"/>
    <brk id="194" min="1" max="29" man="1"/>
    <brk id="212" min="1" max="29" man="1"/>
    <brk id="230" min="1" max="29" man="1"/>
    <brk id="249" min="1" max="29" man="1"/>
    <brk id="272" min="1" max="29" man="1"/>
    <brk id="294" min="1" max="29" man="1"/>
    <brk id="310" min="1" max="29" man="1"/>
    <brk id="326" min="1" max="29" man="1"/>
    <brk id="344" min="1" max="29" man="1"/>
    <brk id="360" min="1" max="29" man="1"/>
    <brk id="376" min="1" max="29" man="1"/>
    <brk id="394" min="1" max="29" man="1"/>
    <brk id="418" min="1" max="29"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E66"/>
  <sheetViews>
    <sheetView view="pageBreakPreview" zoomScale="50" zoomScaleNormal="70" zoomScaleSheetLayoutView="50" workbookViewId="0"/>
  </sheetViews>
  <sheetFormatPr defaultRowHeight="13.5"/>
  <cols>
    <col min="1" max="1" width="4.875" customWidth="1"/>
    <col min="2" max="2" width="11" customWidth="1"/>
    <col min="3" max="3" width="3.875" customWidth="1"/>
    <col min="4" max="5" width="7.25" customWidth="1"/>
    <col min="6" max="6" width="7.25" style="17" customWidth="1"/>
    <col min="7" max="13" width="7.25" customWidth="1"/>
    <col min="14" max="14" width="7.25" style="17" customWidth="1"/>
    <col min="15" max="22" width="7.25" customWidth="1"/>
    <col min="23" max="23" width="7.25" style="17" customWidth="1"/>
    <col min="24" max="26" width="7.25" customWidth="1"/>
    <col min="27" max="27" width="7.25" style="17" customWidth="1"/>
    <col min="28" max="30" width="7.25" customWidth="1"/>
    <col min="31" max="31" width="7.25" style="17" customWidth="1"/>
    <col min="32" max="34" width="7.25" customWidth="1"/>
    <col min="35" max="35" width="7.25" style="17" customWidth="1"/>
    <col min="36" max="42" width="7.25" customWidth="1"/>
    <col min="43" max="43" width="7.25" style="17" customWidth="1"/>
    <col min="44" max="45" width="7.25" customWidth="1"/>
    <col min="46" max="46" width="7.25" style="17" customWidth="1"/>
    <col min="47" max="52" width="7.25" customWidth="1"/>
    <col min="53" max="53" width="7.25" style="17" customWidth="1"/>
    <col min="54" max="61" width="7.25" customWidth="1"/>
    <col min="62" max="62" width="7.25" style="17" customWidth="1"/>
    <col min="63" max="70" width="7.25" customWidth="1"/>
    <col min="71" max="71" width="7.25" style="17" customWidth="1"/>
    <col min="72" max="76" width="6.5" customWidth="1"/>
    <col min="77" max="77" width="6.5" style="17" customWidth="1"/>
    <col min="78" max="82" width="6.5" customWidth="1"/>
    <col min="83" max="83" width="6.5" style="17" customWidth="1"/>
    <col min="84" max="88" width="6.5" customWidth="1"/>
    <col min="89" max="89" width="6.5" style="17" customWidth="1"/>
    <col min="90" max="94" width="6.5" customWidth="1"/>
    <col min="95" max="95" width="6.5" style="17" customWidth="1"/>
    <col min="96" max="100" width="6.5" customWidth="1"/>
    <col min="101" max="101" width="6.5" style="17" customWidth="1"/>
    <col min="102" max="106" width="6.5" customWidth="1"/>
    <col min="107" max="107" width="6.5" style="17" customWidth="1"/>
    <col min="108" max="112" width="6.5" customWidth="1"/>
    <col min="113" max="113" width="6.5" style="17" customWidth="1"/>
    <col min="114" max="118" width="6.5" customWidth="1"/>
    <col min="119" max="119" width="6.5" style="17" customWidth="1"/>
    <col min="120" max="124" width="6.5" customWidth="1"/>
    <col min="125" max="125" width="6.5" style="17" customWidth="1"/>
    <col min="126" max="130" width="6.5" customWidth="1"/>
    <col min="131" max="131" width="6.5" style="17" customWidth="1"/>
    <col min="132" max="136" width="8.625" customWidth="1"/>
    <col min="137" max="137" width="8.625" style="17" customWidth="1"/>
    <col min="138" max="139" width="6.875" customWidth="1"/>
    <col min="140" max="140" width="6.875" style="17" customWidth="1"/>
    <col min="141" max="142" width="6.875" customWidth="1"/>
    <col min="143" max="143" width="6.875" style="17" customWidth="1"/>
    <col min="144" max="148" width="8.625" customWidth="1"/>
    <col min="149" max="149" width="8.625" style="17" customWidth="1"/>
    <col min="150" max="154" width="8.625" customWidth="1"/>
    <col min="155" max="155" width="8.625" style="17" customWidth="1"/>
    <col min="156" max="157" width="10" customWidth="1"/>
    <col min="158" max="158" width="10" style="17" customWidth="1"/>
    <col min="159" max="168" width="7.75" customWidth="1"/>
    <col min="169" max="169" width="7.75" style="17" customWidth="1"/>
    <col min="170" max="171" width="7.625" customWidth="1"/>
    <col min="172" max="172" width="7.625" style="17" customWidth="1"/>
    <col min="173" max="174" width="7.625" customWidth="1"/>
    <col min="175" max="175" width="7.625" style="17" customWidth="1"/>
    <col min="176" max="196" width="7.625" customWidth="1"/>
    <col min="197" max="250" width="7.5" customWidth="1"/>
    <col min="251" max="254" width="10" customWidth="1"/>
    <col min="255" max="271" width="8.5" customWidth="1"/>
    <col min="272" max="283" width="8" customWidth="1"/>
    <col min="284" max="290" width="6.625" customWidth="1"/>
    <col min="291" max="294" width="11.125" customWidth="1"/>
    <col min="295" max="305" width="9" customWidth="1"/>
    <col min="306" max="308" width="9" style="12" customWidth="1"/>
    <col min="309" max="309" width="9" style="797" customWidth="1"/>
    <col min="310" max="312" width="9" style="12" customWidth="1"/>
    <col min="313" max="313" width="9" style="797" customWidth="1"/>
    <col min="314" max="316" width="9" style="12" customWidth="1"/>
    <col min="317" max="317" width="9" style="797" customWidth="1"/>
    <col min="318" max="320" width="9" style="12" customWidth="1"/>
    <col min="321" max="321" width="9" style="797" customWidth="1"/>
    <col min="322" max="326" width="8.625" customWidth="1"/>
    <col min="327" max="327" width="8.625" style="17" customWidth="1"/>
    <col min="328" max="332" width="8.625" customWidth="1"/>
    <col min="333" max="333" width="8.625" style="17" customWidth="1"/>
    <col min="334" max="336" width="10" customWidth="1"/>
    <col min="337" max="337" width="10" style="17" customWidth="1"/>
    <col min="338" max="342" width="9.25" customWidth="1"/>
    <col min="343" max="343" width="9.25" style="17" customWidth="1"/>
    <col min="344" max="347" width="7.375" customWidth="1"/>
    <col min="348" max="348" width="7.375" style="17" customWidth="1"/>
    <col min="349" max="354" width="7.375" customWidth="1"/>
    <col min="355" max="355" width="7.375" style="17" customWidth="1"/>
    <col min="356" max="360" width="8.5" customWidth="1"/>
    <col min="361" max="361" width="8.5" style="17" customWidth="1"/>
    <col min="362" max="364" width="8.5" customWidth="1"/>
    <col min="365" max="365" width="8.5" style="17" customWidth="1"/>
    <col min="366" max="370" width="10" customWidth="1"/>
    <col min="371" max="371" width="10" style="17" customWidth="1"/>
    <col min="372" max="376" width="7.875" customWidth="1"/>
    <col min="377" max="377" width="7.875" style="17" customWidth="1"/>
    <col min="378" max="380" width="10" customWidth="1"/>
    <col min="381" max="381" width="10" style="17" customWidth="1"/>
    <col min="382" max="386" width="9.5" customWidth="1"/>
    <col min="387" max="387" width="9.5" style="17" customWidth="1"/>
    <col min="388" max="392" width="7.875" style="12" customWidth="1"/>
    <col min="393" max="393" width="7.875" style="797" customWidth="1"/>
    <col min="394" max="398" width="7.875" style="12" customWidth="1"/>
    <col min="399" max="399" width="7.875" style="797" customWidth="1"/>
    <col min="400" max="404" width="7.875" style="12" customWidth="1"/>
    <col min="405" max="405" width="7.875" style="797" customWidth="1"/>
    <col min="406" max="416" width="7.25" style="12" customWidth="1"/>
    <col min="417" max="417" width="7.25" style="797" customWidth="1"/>
    <col min="418" max="422" width="9.625" style="12" customWidth="1"/>
    <col min="423" max="423" width="9.625" style="797" customWidth="1"/>
    <col min="424" max="428" width="9.625" style="12" customWidth="1"/>
    <col min="429" max="429" width="9.625" style="797" customWidth="1"/>
    <col min="430" max="433" width="9.875" style="12" customWidth="1"/>
    <col min="434" max="434" width="9.875" style="797" customWidth="1"/>
    <col min="435" max="438" width="9.875" style="12" customWidth="1"/>
    <col min="439" max="439" width="9.875" style="797" customWidth="1"/>
    <col min="440" max="442" width="9.875" style="12" customWidth="1"/>
    <col min="443" max="443" width="9.875" style="797" customWidth="1"/>
    <col min="444" max="446" width="9.875" style="12" customWidth="1"/>
    <col min="447" max="447" width="9.875" style="797" customWidth="1"/>
    <col min="448" max="16384" width="9" style="12"/>
  </cols>
  <sheetData>
    <row r="1" spans="1:447" ht="32.25">
      <c r="A1" s="484" t="s">
        <v>1743</v>
      </c>
      <c r="B1" s="171"/>
      <c r="C1" s="83"/>
      <c r="D1" s="83"/>
      <c r="E1" s="83"/>
      <c r="F1" s="161"/>
      <c r="G1" s="83"/>
      <c r="H1" s="83"/>
      <c r="I1" s="83"/>
      <c r="J1" s="83"/>
      <c r="K1" s="83"/>
      <c r="L1" s="83"/>
      <c r="M1" s="83"/>
      <c r="N1" s="161"/>
      <c r="O1" s="83"/>
      <c r="P1" s="83"/>
      <c r="Q1" s="83"/>
      <c r="R1" s="83"/>
      <c r="S1" s="83"/>
      <c r="T1" s="83"/>
      <c r="U1" s="83"/>
      <c r="V1" s="83"/>
      <c r="W1" s="161"/>
      <c r="X1" s="83"/>
      <c r="Y1" s="83"/>
      <c r="Z1" s="83"/>
      <c r="AA1" s="161"/>
      <c r="AB1" s="83"/>
      <c r="AC1" s="83"/>
      <c r="AD1" s="83"/>
      <c r="AE1" s="161"/>
      <c r="AF1" s="83"/>
      <c r="AG1" s="83"/>
      <c r="AH1" s="83"/>
      <c r="AI1" s="161"/>
      <c r="AJ1" s="83"/>
      <c r="AK1" s="83"/>
      <c r="AL1" s="83"/>
      <c r="AM1" s="83"/>
      <c r="AN1" s="83"/>
      <c r="AO1" s="83"/>
      <c r="AP1" s="83"/>
      <c r="AQ1" s="161"/>
      <c r="AR1" s="83"/>
      <c r="AS1" s="83"/>
      <c r="AT1" s="161"/>
      <c r="AU1" s="83"/>
      <c r="AV1" s="83"/>
      <c r="AW1" s="83"/>
      <c r="AX1" s="83"/>
      <c r="AY1" s="83"/>
      <c r="AZ1" s="83"/>
      <c r="BA1" s="161"/>
      <c r="BB1" s="83"/>
      <c r="BC1" s="83"/>
      <c r="BD1" s="83"/>
      <c r="BE1" s="83"/>
      <c r="BF1" s="83"/>
      <c r="BG1" s="83"/>
      <c r="BH1" s="83"/>
      <c r="BI1" s="83"/>
      <c r="BJ1" s="161"/>
      <c r="BK1" s="83"/>
      <c r="BL1" s="83"/>
      <c r="BM1" s="83"/>
      <c r="BN1" s="83"/>
      <c r="BO1" s="83"/>
      <c r="BP1" s="83"/>
      <c r="BQ1" s="83"/>
      <c r="BR1" s="83"/>
      <c r="BS1" s="161"/>
      <c r="BT1" s="83"/>
      <c r="BU1" s="83"/>
      <c r="BV1" s="83"/>
      <c r="BW1" s="83"/>
      <c r="BX1" s="83"/>
      <c r="BY1" s="161"/>
      <c r="BZ1" s="83"/>
      <c r="CA1" s="83"/>
      <c r="CB1" s="83"/>
      <c r="CC1" s="83"/>
      <c r="CD1" s="83"/>
      <c r="CE1" s="161"/>
      <c r="CF1" s="83"/>
      <c r="CG1" s="83"/>
      <c r="CH1" s="83"/>
      <c r="CI1" s="83"/>
      <c r="CJ1" s="83"/>
      <c r="CK1" s="161"/>
      <c r="CL1" s="83"/>
      <c r="CM1" s="83"/>
      <c r="CN1" s="83"/>
      <c r="CO1" s="83"/>
      <c r="CP1" s="83"/>
      <c r="CQ1" s="161"/>
      <c r="CR1" s="83"/>
      <c r="CS1" s="83"/>
      <c r="CT1" s="83"/>
      <c r="CU1" s="83"/>
      <c r="CV1" s="83"/>
      <c r="CW1" s="161"/>
      <c r="CX1" s="83"/>
      <c r="CY1" s="83"/>
      <c r="CZ1" s="83"/>
      <c r="DA1" s="83"/>
      <c r="DB1" s="83"/>
      <c r="DC1" s="161"/>
      <c r="DD1" s="83"/>
      <c r="DE1" s="83"/>
      <c r="DF1" s="83"/>
      <c r="DG1" s="83"/>
      <c r="DH1" s="83"/>
      <c r="DI1" s="161"/>
      <c r="DJ1" s="83"/>
      <c r="DK1" s="83"/>
      <c r="DL1" s="83"/>
      <c r="DM1" s="83"/>
      <c r="DN1" s="83"/>
      <c r="DO1" s="161"/>
      <c r="DP1" s="83"/>
      <c r="DQ1" s="83"/>
      <c r="DR1" s="83"/>
      <c r="DS1" s="83"/>
      <c r="DT1" s="83"/>
      <c r="DU1" s="161"/>
      <c r="DV1" s="83"/>
      <c r="DW1" s="83"/>
      <c r="DX1" s="83"/>
      <c r="DY1" s="83"/>
      <c r="DZ1" s="83"/>
      <c r="EA1" s="161"/>
      <c r="EB1" s="83"/>
      <c r="EC1" s="83"/>
      <c r="ED1" s="83"/>
      <c r="EE1" s="83"/>
      <c r="EF1" s="83"/>
      <c r="EG1" s="161"/>
      <c r="EH1" s="83"/>
      <c r="EI1" s="83"/>
      <c r="EJ1" s="161"/>
      <c r="EK1" s="83"/>
      <c r="EL1" s="83"/>
      <c r="EM1" s="161"/>
      <c r="EN1" s="83"/>
      <c r="EO1" s="83"/>
      <c r="EP1" s="83"/>
      <c r="EQ1" s="83"/>
      <c r="ER1" s="83"/>
      <c r="ES1" s="161"/>
      <c r="ET1" s="83"/>
      <c r="EU1" s="83"/>
      <c r="EV1" s="83"/>
      <c r="EW1" s="83"/>
      <c r="EX1" s="83"/>
      <c r="EY1" s="161"/>
      <c r="EZ1" s="83"/>
      <c r="FA1" s="83"/>
      <c r="FB1" s="161"/>
      <c r="FC1" s="83"/>
      <c r="FD1" s="83"/>
      <c r="FE1" s="83"/>
      <c r="FF1" s="83"/>
      <c r="FG1" s="83"/>
      <c r="FH1" s="83"/>
      <c r="FI1" s="83"/>
      <c r="FJ1" s="83"/>
      <c r="FK1" s="83"/>
      <c r="FL1" s="83"/>
      <c r="FM1" s="161"/>
      <c r="FN1" s="83"/>
      <c r="FO1" s="83"/>
      <c r="FP1" s="161"/>
      <c r="FQ1" s="83"/>
      <c r="FR1" s="83"/>
      <c r="FS1" s="161"/>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3"/>
      <c r="IX1" s="83"/>
      <c r="IY1" s="83"/>
      <c r="IZ1" s="83"/>
      <c r="JA1" s="83"/>
      <c r="JB1" s="83"/>
      <c r="JC1" s="83"/>
      <c r="JD1" s="83"/>
      <c r="JE1" s="83"/>
      <c r="JF1" s="83"/>
      <c r="JG1" s="83"/>
      <c r="JH1" s="83"/>
      <c r="JI1" s="83"/>
      <c r="JJ1" s="83"/>
      <c r="JK1" s="83"/>
      <c r="JL1" s="83"/>
      <c r="JM1" s="83"/>
      <c r="JN1" s="83"/>
      <c r="JO1" s="83"/>
      <c r="JP1" s="83"/>
      <c r="JQ1" s="83"/>
      <c r="JR1" s="83"/>
      <c r="JS1" s="83"/>
      <c r="JT1" s="83"/>
      <c r="JU1" s="83"/>
      <c r="JV1" s="83"/>
      <c r="JW1" s="83"/>
      <c r="JX1" s="83"/>
      <c r="JY1" s="83"/>
      <c r="JZ1" s="83"/>
      <c r="KA1" s="83"/>
      <c r="KB1" s="83"/>
      <c r="KC1" s="83"/>
      <c r="KD1" s="83"/>
      <c r="KE1" s="83"/>
      <c r="KF1" s="83"/>
      <c r="KG1" s="83"/>
      <c r="KH1" s="83"/>
      <c r="KI1" s="83"/>
      <c r="KJ1" s="83"/>
      <c r="KK1" s="83"/>
      <c r="KL1" s="83"/>
      <c r="KM1" s="83"/>
      <c r="KN1" s="83"/>
      <c r="KO1" s="83"/>
      <c r="KP1" s="83"/>
      <c r="KQ1" s="83"/>
      <c r="KR1" s="83"/>
      <c r="KS1" s="83"/>
      <c r="KT1" s="83"/>
      <c r="KU1" s="83"/>
      <c r="KV1" s="83"/>
      <c r="KW1" s="161"/>
      <c r="KX1" s="83"/>
      <c r="KY1" s="83"/>
      <c r="KZ1" s="83"/>
      <c r="LA1" s="161"/>
      <c r="LB1" s="83"/>
      <c r="LC1" s="83"/>
      <c r="LD1" s="83"/>
      <c r="LE1" s="161"/>
      <c r="LF1" s="83"/>
      <c r="LG1" s="83"/>
      <c r="LH1" s="83"/>
      <c r="LI1" s="161"/>
      <c r="LJ1" s="83"/>
      <c r="LK1" s="83"/>
      <c r="LL1" s="83"/>
      <c r="LM1" s="83"/>
      <c r="LN1" s="83"/>
      <c r="LO1" s="161"/>
      <c r="LP1" s="83"/>
      <c r="LQ1" s="83"/>
      <c r="LR1" s="83"/>
      <c r="LS1" s="83"/>
      <c r="LT1" s="83"/>
      <c r="LU1" s="161"/>
      <c r="LV1" s="83"/>
      <c r="LW1" s="83"/>
      <c r="LX1" s="83"/>
      <c r="LY1" s="161"/>
      <c r="LZ1" s="83"/>
      <c r="MA1" s="83"/>
      <c r="MB1" s="83"/>
      <c r="MC1" s="83"/>
      <c r="MD1" s="83"/>
      <c r="ME1" s="161"/>
      <c r="MF1" s="83"/>
      <c r="MG1" s="83"/>
      <c r="MH1" s="83"/>
      <c r="MI1" s="83"/>
      <c r="MJ1" s="161"/>
      <c r="MK1" s="83"/>
      <c r="ML1" s="83"/>
      <c r="MM1" s="83"/>
      <c r="MN1" s="83"/>
      <c r="MO1" s="83"/>
      <c r="MP1" s="83"/>
      <c r="MQ1" s="161"/>
      <c r="MR1" s="83"/>
      <c r="MS1" s="83"/>
      <c r="MT1" s="83"/>
      <c r="MU1" s="83"/>
      <c r="MV1" s="83"/>
      <c r="MW1" s="161"/>
      <c r="MX1" s="83"/>
      <c r="MY1" s="83"/>
      <c r="MZ1" s="83"/>
      <c r="NA1" s="161"/>
      <c r="NB1" s="83"/>
      <c r="NC1" s="83"/>
      <c r="ND1" s="83"/>
      <c r="NE1" s="83"/>
      <c r="NF1" s="83"/>
      <c r="NG1" s="161"/>
      <c r="NH1" s="83"/>
      <c r="NI1" s="83"/>
      <c r="NJ1" s="83"/>
      <c r="NK1" s="83"/>
      <c r="NL1" s="83"/>
      <c r="NM1" s="161"/>
      <c r="NN1" s="83"/>
      <c r="NO1" s="83"/>
      <c r="NP1" s="83"/>
      <c r="NQ1" s="161"/>
      <c r="NR1" s="83"/>
      <c r="NS1" s="83"/>
      <c r="NT1" s="83"/>
      <c r="NU1" s="83"/>
      <c r="NV1" s="83"/>
      <c r="NW1" s="161"/>
      <c r="NX1" s="83"/>
      <c r="NY1" s="83"/>
      <c r="NZ1" s="83"/>
      <c r="OA1" s="83"/>
      <c r="OB1" s="83"/>
      <c r="OC1" s="161"/>
      <c r="OD1" s="83"/>
      <c r="OE1" s="83"/>
      <c r="OF1" s="83"/>
      <c r="OG1" s="83"/>
      <c r="OH1" s="83"/>
      <c r="OI1" s="161"/>
      <c r="OJ1" s="83"/>
      <c r="OK1" s="83"/>
      <c r="OL1" s="83"/>
      <c r="OM1" s="83"/>
      <c r="ON1" s="83"/>
      <c r="OO1" s="161"/>
      <c r="OP1" s="83"/>
      <c r="OQ1" s="83"/>
      <c r="OR1" s="83"/>
      <c r="OS1" s="83"/>
      <c r="OT1" s="83"/>
      <c r="OU1" s="83"/>
      <c r="OV1" s="83"/>
      <c r="OW1" s="83"/>
      <c r="OX1" s="83"/>
      <c r="OY1" s="83"/>
      <c r="OZ1" s="83"/>
      <c r="PA1" s="161"/>
      <c r="PB1" s="83"/>
      <c r="PC1" s="83"/>
      <c r="PD1" s="83"/>
      <c r="PE1" s="83"/>
      <c r="PF1" s="83"/>
      <c r="PG1" s="161"/>
      <c r="PH1" s="83"/>
      <c r="PI1" s="83"/>
      <c r="PJ1" s="83"/>
      <c r="PK1" s="83"/>
      <c r="PL1" s="83"/>
      <c r="PM1" s="161"/>
      <c r="PN1" s="83"/>
      <c r="PO1" s="83"/>
      <c r="PP1" s="83"/>
      <c r="PQ1" s="83"/>
      <c r="PR1" s="161"/>
      <c r="PS1" s="83"/>
      <c r="PT1" s="83"/>
      <c r="PU1" s="83"/>
      <c r="PV1" s="83"/>
      <c r="PW1" s="161"/>
      <c r="PX1" s="83"/>
      <c r="PY1" s="83"/>
      <c r="PZ1" s="83"/>
      <c r="QA1" s="161"/>
      <c r="QB1" s="83"/>
      <c r="QC1" s="83"/>
      <c r="QD1" s="83"/>
      <c r="QE1" s="161"/>
    </row>
    <row r="2" spans="1:447" ht="5.25" customHeight="1" thickBot="1">
      <c r="A2" s="315"/>
      <c r="B2" s="315"/>
      <c r="C2" s="83"/>
      <c r="D2" s="83"/>
      <c r="E2" s="83"/>
      <c r="F2" s="161"/>
      <c r="G2" s="83"/>
      <c r="H2" s="83"/>
      <c r="I2" s="83"/>
      <c r="J2" s="83"/>
      <c r="K2" s="83"/>
      <c r="L2" s="83"/>
      <c r="M2" s="83"/>
      <c r="N2" s="161"/>
      <c r="O2" s="83"/>
      <c r="P2" s="83"/>
      <c r="Q2" s="83"/>
      <c r="R2" s="83"/>
      <c r="S2" s="83"/>
      <c r="T2" s="83"/>
      <c r="U2" s="83"/>
      <c r="V2" s="83"/>
      <c r="W2" s="161"/>
      <c r="X2" s="83"/>
      <c r="Y2" s="83"/>
      <c r="Z2" s="83"/>
      <c r="AA2" s="161"/>
      <c r="AB2" s="83"/>
      <c r="AC2" s="83"/>
      <c r="AD2" s="83"/>
      <c r="AE2" s="161"/>
      <c r="AF2" s="83"/>
      <c r="AG2" s="83"/>
      <c r="AH2" s="83"/>
      <c r="AI2" s="161"/>
      <c r="AJ2" s="83"/>
      <c r="AK2" s="83"/>
      <c r="AL2" s="83"/>
      <c r="AM2" s="83"/>
      <c r="AN2" s="83"/>
      <c r="AO2" s="83"/>
      <c r="AP2" s="83"/>
      <c r="AQ2" s="161"/>
      <c r="AR2" s="83"/>
      <c r="AS2" s="83"/>
      <c r="AT2" s="161"/>
      <c r="AU2" s="83"/>
      <c r="AV2" s="83"/>
      <c r="AW2" s="83"/>
      <c r="AX2" s="83"/>
      <c r="AY2" s="83"/>
      <c r="AZ2" s="83"/>
      <c r="BA2" s="161"/>
      <c r="BB2" s="83"/>
      <c r="BC2" s="83"/>
      <c r="BD2" s="83"/>
      <c r="BE2" s="83"/>
      <c r="BF2" s="83"/>
      <c r="BG2" s="83"/>
      <c r="BH2" s="83"/>
      <c r="BI2" s="83"/>
      <c r="BJ2" s="161"/>
      <c r="BK2" s="83"/>
      <c r="BL2" s="83"/>
      <c r="BM2" s="83"/>
      <c r="BN2" s="83"/>
      <c r="BO2" s="83"/>
      <c r="BP2" s="83"/>
      <c r="BQ2" s="83"/>
      <c r="BR2" s="83"/>
      <c r="BS2" s="161"/>
      <c r="BT2" s="83"/>
      <c r="BU2" s="83"/>
      <c r="BV2" s="83"/>
      <c r="BW2" s="83"/>
      <c r="BX2" s="83"/>
      <c r="BY2" s="161"/>
      <c r="BZ2" s="83"/>
      <c r="CA2" s="83"/>
      <c r="CB2" s="83"/>
      <c r="CC2" s="83"/>
      <c r="CD2" s="83"/>
      <c r="CE2" s="161"/>
      <c r="CF2" s="83"/>
      <c r="CG2" s="83"/>
      <c r="CH2" s="83"/>
      <c r="CI2" s="83"/>
      <c r="CJ2" s="83"/>
      <c r="CK2" s="161"/>
      <c r="CL2" s="83"/>
      <c r="CM2" s="83"/>
      <c r="CN2" s="83"/>
      <c r="CO2" s="83"/>
      <c r="CP2" s="83"/>
      <c r="CQ2" s="161"/>
      <c r="CR2" s="83"/>
      <c r="CS2" s="83"/>
      <c r="CT2" s="83"/>
      <c r="CU2" s="83"/>
      <c r="CV2" s="83"/>
      <c r="CW2" s="161"/>
      <c r="CX2" s="83"/>
      <c r="CY2" s="83"/>
      <c r="CZ2" s="83"/>
      <c r="DA2" s="83"/>
      <c r="DB2" s="83"/>
      <c r="DC2" s="161"/>
      <c r="DD2" s="83"/>
      <c r="DE2" s="83"/>
      <c r="DF2" s="83"/>
      <c r="DG2" s="83"/>
      <c r="DH2" s="83"/>
      <c r="DI2" s="161"/>
      <c r="DJ2" s="83"/>
      <c r="DK2" s="83"/>
      <c r="DL2" s="83"/>
      <c r="DM2" s="83"/>
      <c r="DN2" s="83"/>
      <c r="DO2" s="161"/>
      <c r="DP2" s="83"/>
      <c r="DQ2" s="83"/>
      <c r="DR2" s="83"/>
      <c r="DS2" s="83"/>
      <c r="DT2" s="83"/>
      <c r="DU2" s="161"/>
      <c r="DV2" s="83"/>
      <c r="DW2" s="83"/>
      <c r="DX2" s="83"/>
      <c r="DY2" s="83"/>
      <c r="DZ2" s="83"/>
      <c r="EA2" s="161"/>
      <c r="EB2" s="83"/>
      <c r="EC2" s="83"/>
      <c r="ED2" s="83"/>
      <c r="EE2" s="83"/>
      <c r="EF2" s="83"/>
      <c r="EG2" s="161"/>
      <c r="EH2" s="83"/>
      <c r="EI2" s="83"/>
      <c r="EJ2" s="161"/>
      <c r="EK2" s="83"/>
      <c r="EL2" s="83"/>
      <c r="EM2" s="161"/>
      <c r="EN2" s="83"/>
      <c r="EO2" s="83"/>
      <c r="EP2" s="83"/>
      <c r="EQ2" s="83"/>
      <c r="ER2" s="83"/>
      <c r="ES2" s="161"/>
      <c r="ET2" s="83"/>
      <c r="EU2" s="83"/>
      <c r="EV2" s="83"/>
      <c r="EW2" s="83"/>
      <c r="EX2" s="83"/>
      <c r="EY2" s="161"/>
      <c r="EZ2" s="83"/>
      <c r="FA2" s="83"/>
      <c r="FB2" s="161"/>
      <c r="FC2" s="83"/>
      <c r="FD2" s="83"/>
      <c r="FE2" s="83"/>
      <c r="FF2" s="83"/>
      <c r="FG2" s="83"/>
      <c r="FH2" s="83"/>
      <c r="FI2" s="83"/>
      <c r="FJ2" s="83"/>
      <c r="FK2" s="83"/>
      <c r="FL2" s="83"/>
      <c r="FM2" s="161"/>
      <c r="FN2" s="83"/>
      <c r="FO2" s="83"/>
      <c r="FP2" s="161"/>
      <c r="FQ2" s="83"/>
      <c r="FR2" s="83"/>
      <c r="FS2" s="161"/>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c r="IX2" s="83"/>
      <c r="IY2" s="83"/>
      <c r="IZ2" s="83"/>
      <c r="JA2" s="83"/>
      <c r="JB2" s="83"/>
      <c r="JC2" s="83"/>
      <c r="JD2" s="83"/>
      <c r="JE2" s="83"/>
      <c r="JF2" s="83"/>
      <c r="JG2" s="83"/>
      <c r="JH2" s="83"/>
      <c r="JI2" s="83"/>
      <c r="JJ2" s="83"/>
      <c r="JK2" s="83"/>
      <c r="JL2" s="83"/>
      <c r="JM2" s="83"/>
      <c r="JN2" s="83"/>
      <c r="JO2" s="83"/>
      <c r="JP2" s="83"/>
      <c r="JQ2" s="83"/>
      <c r="JR2" s="83"/>
      <c r="JS2" s="83"/>
      <c r="JT2" s="83"/>
      <c r="JU2" s="83"/>
      <c r="JV2" s="83"/>
      <c r="JW2" s="83"/>
      <c r="JX2" s="83"/>
      <c r="JY2" s="83"/>
      <c r="JZ2" s="83"/>
      <c r="KA2" s="83"/>
      <c r="KB2" s="83"/>
      <c r="KC2" s="83"/>
      <c r="KD2" s="83"/>
      <c r="KE2" s="83"/>
      <c r="KF2" s="83"/>
      <c r="KG2" s="83"/>
      <c r="KH2" s="83"/>
      <c r="KI2" s="83"/>
      <c r="KJ2" s="83"/>
      <c r="KK2" s="83"/>
      <c r="KL2" s="83"/>
      <c r="KM2" s="83"/>
      <c r="KN2" s="83"/>
      <c r="KO2" s="83"/>
      <c r="KP2" s="83"/>
      <c r="KQ2" s="83"/>
      <c r="KR2" s="83"/>
      <c r="KS2" s="83"/>
      <c r="KT2" s="83"/>
      <c r="KU2" s="83"/>
      <c r="KV2" s="83"/>
      <c r="KW2" s="161"/>
      <c r="KX2" s="83"/>
      <c r="KY2" s="83"/>
      <c r="KZ2" s="83"/>
      <c r="LA2" s="161"/>
      <c r="LB2" s="83"/>
      <c r="LC2" s="83"/>
      <c r="LD2" s="83"/>
      <c r="LE2" s="161"/>
      <c r="LF2" s="83"/>
      <c r="LG2" s="83"/>
      <c r="LH2" s="83"/>
      <c r="LI2" s="161"/>
      <c r="LJ2" s="83"/>
      <c r="LK2" s="83"/>
      <c r="LL2" s="83"/>
      <c r="LM2" s="83"/>
      <c r="LN2" s="83"/>
      <c r="LO2" s="161"/>
      <c r="LP2" s="83"/>
      <c r="LQ2" s="83"/>
      <c r="LR2" s="83"/>
      <c r="LS2" s="83"/>
      <c r="LT2" s="83"/>
      <c r="LU2" s="161"/>
      <c r="LV2" s="83"/>
      <c r="LW2" s="83"/>
      <c r="LX2" s="83"/>
      <c r="LY2" s="161"/>
      <c r="LZ2" s="83"/>
      <c r="MA2" s="83"/>
      <c r="MB2" s="83"/>
      <c r="MC2" s="83"/>
      <c r="MD2" s="83"/>
      <c r="ME2" s="161"/>
      <c r="MF2" s="83"/>
      <c r="MG2" s="83"/>
      <c r="MH2" s="83"/>
      <c r="MI2" s="83"/>
      <c r="MJ2" s="161"/>
      <c r="MK2" s="83"/>
      <c r="ML2" s="83"/>
      <c r="MM2" s="83"/>
      <c r="MN2" s="83"/>
      <c r="MO2" s="83"/>
      <c r="MP2" s="83"/>
      <c r="MQ2" s="161"/>
      <c r="MR2" s="83"/>
      <c r="MS2" s="83"/>
      <c r="MT2" s="83"/>
      <c r="MU2" s="83"/>
      <c r="MV2" s="83"/>
      <c r="MW2" s="161"/>
      <c r="MX2" s="83"/>
      <c r="MY2" s="83"/>
      <c r="MZ2" s="83"/>
      <c r="NA2" s="161"/>
      <c r="NB2" s="83"/>
      <c r="NC2" s="83"/>
      <c r="ND2" s="83"/>
      <c r="NE2" s="83"/>
      <c r="NF2" s="83"/>
      <c r="NG2" s="161"/>
      <c r="NH2" s="83"/>
      <c r="NI2" s="342"/>
      <c r="NJ2" s="83"/>
      <c r="NK2" s="83"/>
      <c r="NL2" s="83"/>
      <c r="NM2" s="161"/>
      <c r="NN2" s="83"/>
      <c r="NO2" s="83"/>
      <c r="NP2" s="83"/>
      <c r="NQ2" s="161"/>
      <c r="NR2" s="83"/>
      <c r="NS2" s="83"/>
      <c r="NT2" s="83"/>
      <c r="NU2" s="83"/>
      <c r="NV2" s="83"/>
      <c r="NW2" s="161"/>
      <c r="NX2" s="83"/>
      <c r="NY2" s="83"/>
      <c r="NZ2" s="83"/>
      <c r="OA2" s="83"/>
      <c r="OB2" s="83"/>
      <c r="OC2" s="161"/>
      <c r="OD2" s="83"/>
      <c r="OE2" s="83"/>
      <c r="OF2" s="83"/>
      <c r="OG2" s="83"/>
      <c r="OH2" s="83"/>
      <c r="OI2" s="161"/>
      <c r="OJ2" s="83"/>
      <c r="OK2" s="83"/>
      <c r="OL2" s="83"/>
      <c r="OM2" s="83"/>
      <c r="ON2" s="83"/>
      <c r="OO2" s="161"/>
      <c r="OP2" s="83"/>
      <c r="OQ2" s="83"/>
      <c r="OR2" s="83"/>
      <c r="OS2" s="83"/>
      <c r="OT2" s="83"/>
      <c r="OU2" s="83"/>
      <c r="OV2" s="83"/>
      <c r="OW2" s="83"/>
      <c r="OX2" s="83"/>
      <c r="OY2" s="83"/>
      <c r="OZ2" s="83"/>
      <c r="PA2" s="161"/>
      <c r="PB2" s="83"/>
      <c r="PC2" s="83"/>
      <c r="PD2" s="83"/>
      <c r="PE2" s="83"/>
      <c r="PF2" s="83"/>
      <c r="PG2" s="161"/>
      <c r="PH2" s="83"/>
      <c r="PI2" s="83"/>
      <c r="PJ2" s="83"/>
      <c r="PK2" s="83"/>
      <c r="PL2" s="83"/>
      <c r="PM2" s="161"/>
      <c r="PN2" s="83"/>
      <c r="PO2" s="83"/>
      <c r="PP2" s="83"/>
      <c r="PQ2" s="83"/>
      <c r="PR2" s="161"/>
      <c r="PS2" s="83"/>
      <c r="PT2" s="83"/>
      <c r="PU2" s="83"/>
      <c r="PV2" s="83"/>
      <c r="PW2" s="161"/>
      <c r="PX2" s="83"/>
      <c r="PY2" s="83"/>
      <c r="PZ2" s="83"/>
      <c r="QA2" s="161"/>
      <c r="QB2" s="83"/>
      <c r="QC2" s="83"/>
      <c r="QD2" s="83"/>
      <c r="QE2" s="161"/>
    </row>
    <row r="3" spans="1:447" s="343" customFormat="1" ht="24.75" customHeight="1">
      <c r="A3" s="1500" t="s">
        <v>816</v>
      </c>
      <c r="B3" s="1501"/>
      <c r="C3" s="1502"/>
      <c r="D3" s="1498" t="s">
        <v>817</v>
      </c>
      <c r="E3" s="1539" t="s">
        <v>33</v>
      </c>
      <c r="F3" s="1540"/>
      <c r="G3" s="1498" t="s">
        <v>818</v>
      </c>
      <c r="H3" s="1494" t="s">
        <v>819</v>
      </c>
      <c r="I3" s="1494"/>
      <c r="J3" s="1494"/>
      <c r="K3" s="1494"/>
      <c r="L3" s="1494"/>
      <c r="M3" s="1494"/>
      <c r="N3" s="1495"/>
      <c r="O3" s="1498" t="s">
        <v>820</v>
      </c>
      <c r="P3" s="1494" t="s">
        <v>821</v>
      </c>
      <c r="Q3" s="1494"/>
      <c r="R3" s="1494"/>
      <c r="S3" s="1494"/>
      <c r="T3" s="1494"/>
      <c r="U3" s="1494"/>
      <c r="V3" s="1494"/>
      <c r="W3" s="1495"/>
      <c r="X3" s="740" t="s">
        <v>822</v>
      </c>
      <c r="Y3" s="741" t="s">
        <v>823</v>
      </c>
      <c r="Z3" s="741"/>
      <c r="AA3" s="787"/>
      <c r="AB3" s="741"/>
      <c r="AC3" s="741"/>
      <c r="AD3" s="741"/>
      <c r="AE3" s="787"/>
      <c r="AF3" s="741"/>
      <c r="AG3" s="741"/>
      <c r="AH3" s="741"/>
      <c r="AI3" s="792"/>
      <c r="AJ3" s="1498" t="s">
        <v>824</v>
      </c>
      <c r="AK3" s="1494" t="s">
        <v>825</v>
      </c>
      <c r="AL3" s="1494"/>
      <c r="AM3" s="1494"/>
      <c r="AN3" s="1494"/>
      <c r="AO3" s="1494"/>
      <c r="AP3" s="1494"/>
      <c r="AQ3" s="1495"/>
      <c r="AR3" s="1498" t="s">
        <v>826</v>
      </c>
      <c r="AS3" s="1494" t="s">
        <v>598</v>
      </c>
      <c r="AT3" s="1495"/>
      <c r="AU3" s="1498" t="s">
        <v>827</v>
      </c>
      <c r="AV3" s="1494" t="s">
        <v>828</v>
      </c>
      <c r="AW3" s="1494"/>
      <c r="AX3" s="1494"/>
      <c r="AY3" s="1494"/>
      <c r="AZ3" s="1494"/>
      <c r="BA3" s="1495"/>
      <c r="BB3" s="1498" t="s">
        <v>829</v>
      </c>
      <c r="BC3" s="1494" t="s">
        <v>97</v>
      </c>
      <c r="BD3" s="1494"/>
      <c r="BE3" s="1494"/>
      <c r="BF3" s="1494"/>
      <c r="BG3" s="1494"/>
      <c r="BH3" s="1494"/>
      <c r="BI3" s="1494"/>
      <c r="BJ3" s="1495"/>
      <c r="BK3" s="1498" t="s">
        <v>830</v>
      </c>
      <c r="BL3" s="1494" t="s">
        <v>831</v>
      </c>
      <c r="BM3" s="1494"/>
      <c r="BN3" s="1494"/>
      <c r="BO3" s="1494"/>
      <c r="BP3" s="1494"/>
      <c r="BQ3" s="1494"/>
      <c r="BR3" s="1494"/>
      <c r="BS3" s="1495"/>
      <c r="BT3" s="512" t="s">
        <v>832</v>
      </c>
      <c r="BU3" s="729" t="s">
        <v>833</v>
      </c>
      <c r="BV3" s="729"/>
      <c r="BW3" s="729"/>
      <c r="BX3" s="729"/>
      <c r="BY3" s="784"/>
      <c r="BZ3" s="729"/>
      <c r="CA3" s="729"/>
      <c r="CB3" s="729"/>
      <c r="CC3" s="729"/>
      <c r="CD3" s="729"/>
      <c r="CE3" s="784"/>
      <c r="CF3" s="729"/>
      <c r="CG3" s="729"/>
      <c r="CH3" s="729"/>
      <c r="CI3" s="729"/>
      <c r="CJ3" s="729"/>
      <c r="CK3" s="784"/>
      <c r="CL3" s="729"/>
      <c r="CM3" s="729"/>
      <c r="CN3" s="729"/>
      <c r="CO3" s="729"/>
      <c r="CP3" s="729"/>
      <c r="CQ3" s="784"/>
      <c r="CR3" s="729"/>
      <c r="CS3" s="729"/>
      <c r="CT3" s="729"/>
      <c r="CU3" s="729"/>
      <c r="CV3" s="729"/>
      <c r="CW3" s="784"/>
      <c r="CX3" s="729"/>
      <c r="CY3" s="729"/>
      <c r="CZ3" s="729"/>
      <c r="DA3" s="729"/>
      <c r="DB3" s="729"/>
      <c r="DC3" s="784"/>
      <c r="DD3" s="729"/>
      <c r="DE3" s="729"/>
      <c r="DF3" s="729"/>
      <c r="DG3" s="729"/>
      <c r="DH3" s="729"/>
      <c r="DI3" s="784"/>
      <c r="DJ3" s="729"/>
      <c r="DK3" s="729"/>
      <c r="DL3" s="729"/>
      <c r="DM3" s="729"/>
      <c r="DN3" s="729"/>
      <c r="DO3" s="784"/>
      <c r="DP3" s="729"/>
      <c r="DQ3" s="729"/>
      <c r="DR3" s="729"/>
      <c r="DS3" s="729"/>
      <c r="DT3" s="729"/>
      <c r="DU3" s="784"/>
      <c r="DV3" s="729"/>
      <c r="DW3" s="729"/>
      <c r="DX3" s="729"/>
      <c r="DY3" s="729"/>
      <c r="DZ3" s="729"/>
      <c r="EA3" s="795"/>
      <c r="EB3" s="1227" t="s">
        <v>834</v>
      </c>
      <c r="EC3" s="1475" t="s">
        <v>835</v>
      </c>
      <c r="ED3" s="1475"/>
      <c r="EE3" s="1475"/>
      <c r="EF3" s="1475"/>
      <c r="EG3" s="1507"/>
      <c r="EH3" s="512" t="s">
        <v>836</v>
      </c>
      <c r="EI3" s="1510" t="s">
        <v>837</v>
      </c>
      <c r="EJ3" s="1510"/>
      <c r="EK3" s="1510"/>
      <c r="EL3" s="1510"/>
      <c r="EM3" s="1511"/>
      <c r="EN3" s="1227" t="s">
        <v>838</v>
      </c>
      <c r="EO3" s="1475" t="s">
        <v>839</v>
      </c>
      <c r="EP3" s="1475"/>
      <c r="EQ3" s="1475"/>
      <c r="ER3" s="1475"/>
      <c r="ES3" s="1507"/>
      <c r="ET3" s="1227" t="s">
        <v>840</v>
      </c>
      <c r="EU3" s="1475" t="s">
        <v>841</v>
      </c>
      <c r="EV3" s="1475"/>
      <c r="EW3" s="1475"/>
      <c r="EX3" s="1475"/>
      <c r="EY3" s="1507"/>
      <c r="EZ3" s="1227" t="s">
        <v>842</v>
      </c>
      <c r="FA3" s="1475" t="s">
        <v>843</v>
      </c>
      <c r="FB3" s="1507"/>
      <c r="FC3" s="1227" t="s">
        <v>844</v>
      </c>
      <c r="FD3" s="1475" t="s">
        <v>845</v>
      </c>
      <c r="FE3" s="1475"/>
      <c r="FF3" s="1475"/>
      <c r="FG3" s="1475"/>
      <c r="FH3" s="1475"/>
      <c r="FI3" s="1475"/>
      <c r="FJ3" s="1475"/>
      <c r="FK3" s="1475"/>
      <c r="FL3" s="1475"/>
      <c r="FM3" s="1507"/>
      <c r="FN3" s="512" t="s">
        <v>846</v>
      </c>
      <c r="FO3" s="729" t="s">
        <v>847</v>
      </c>
      <c r="FP3" s="784"/>
      <c r="FQ3" s="729"/>
      <c r="FR3" s="729"/>
      <c r="FS3" s="784"/>
      <c r="FT3" s="729"/>
      <c r="FU3" s="729"/>
      <c r="FV3" s="729"/>
      <c r="FW3" s="729"/>
      <c r="FX3" s="729"/>
      <c r="FY3" s="729"/>
      <c r="FZ3" s="729"/>
      <c r="GA3" s="729"/>
      <c r="GB3" s="729"/>
      <c r="GC3" s="729"/>
      <c r="GD3" s="729"/>
      <c r="GE3" s="729"/>
      <c r="GF3" s="729"/>
      <c r="GG3" s="729"/>
      <c r="GH3" s="729"/>
      <c r="GI3" s="729"/>
      <c r="GJ3" s="729"/>
      <c r="GK3" s="729"/>
      <c r="GL3" s="729"/>
      <c r="GM3" s="729"/>
      <c r="GN3" s="730"/>
      <c r="GO3" s="512" t="s">
        <v>848</v>
      </c>
      <c r="GP3" s="731" t="s">
        <v>849</v>
      </c>
      <c r="GQ3" s="729"/>
      <c r="GR3" s="729"/>
      <c r="GS3" s="729"/>
      <c r="GT3" s="729"/>
      <c r="GU3" s="729"/>
      <c r="GV3" s="729"/>
      <c r="GW3" s="729"/>
      <c r="GX3" s="729"/>
      <c r="GY3" s="729"/>
      <c r="GZ3" s="729"/>
      <c r="HA3" s="729"/>
      <c r="HB3" s="729"/>
      <c r="HC3" s="729"/>
      <c r="HD3" s="729"/>
      <c r="HE3" s="729"/>
      <c r="HF3" s="729"/>
      <c r="HG3" s="729"/>
      <c r="HH3" s="729"/>
      <c r="HI3" s="729"/>
      <c r="HJ3" s="729"/>
      <c r="HK3" s="729"/>
      <c r="HL3" s="729"/>
      <c r="HM3" s="729"/>
      <c r="HN3" s="729"/>
      <c r="HO3" s="730"/>
      <c r="HP3" s="512" t="s">
        <v>850</v>
      </c>
      <c r="HQ3" s="729" t="s">
        <v>851</v>
      </c>
      <c r="HR3" s="729"/>
      <c r="HS3" s="729"/>
      <c r="HT3" s="729"/>
      <c r="HU3" s="729"/>
      <c r="HV3" s="729"/>
      <c r="HW3" s="729"/>
      <c r="HX3" s="729"/>
      <c r="HY3" s="729"/>
      <c r="HZ3" s="729"/>
      <c r="IA3" s="729"/>
      <c r="IB3" s="729"/>
      <c r="IC3" s="729"/>
      <c r="ID3" s="729"/>
      <c r="IE3" s="729"/>
      <c r="IF3" s="729"/>
      <c r="IG3" s="729"/>
      <c r="IH3" s="729"/>
      <c r="II3" s="729"/>
      <c r="IJ3" s="729"/>
      <c r="IK3" s="729"/>
      <c r="IL3" s="729"/>
      <c r="IM3" s="729"/>
      <c r="IN3" s="729"/>
      <c r="IO3" s="729"/>
      <c r="IP3" s="730"/>
      <c r="IQ3" s="1215" t="s">
        <v>852</v>
      </c>
      <c r="IR3" s="1475" t="s">
        <v>853</v>
      </c>
      <c r="IS3" s="1475"/>
      <c r="IT3" s="1507"/>
      <c r="IU3" s="1215" t="s">
        <v>854</v>
      </c>
      <c r="IV3" s="1475" t="s">
        <v>855</v>
      </c>
      <c r="IW3" s="1475"/>
      <c r="IX3" s="1475"/>
      <c r="IY3" s="1475"/>
      <c r="IZ3" s="1507"/>
      <c r="JA3" s="1215" t="s">
        <v>856</v>
      </c>
      <c r="JB3" s="1475" t="s">
        <v>857</v>
      </c>
      <c r="JC3" s="1475"/>
      <c r="JD3" s="1475"/>
      <c r="JE3" s="1507"/>
      <c r="JF3" s="1215" t="s">
        <v>858</v>
      </c>
      <c r="JG3" s="1475" t="s">
        <v>859</v>
      </c>
      <c r="JH3" s="1475"/>
      <c r="JI3" s="1475"/>
      <c r="JJ3" s="1475"/>
      <c r="JK3" s="1507"/>
      <c r="JL3" s="1215" t="s">
        <v>860</v>
      </c>
      <c r="JM3" s="1475" t="s">
        <v>861</v>
      </c>
      <c r="JN3" s="1475"/>
      <c r="JO3" s="1475"/>
      <c r="JP3" s="1475"/>
      <c r="JQ3" s="1507"/>
      <c r="JR3" s="1215" t="s">
        <v>862</v>
      </c>
      <c r="JS3" s="1475" t="s">
        <v>863</v>
      </c>
      <c r="JT3" s="1475"/>
      <c r="JU3" s="1475"/>
      <c r="JV3" s="1475"/>
      <c r="JW3" s="1507"/>
      <c r="JX3" s="1215" t="s">
        <v>864</v>
      </c>
      <c r="JY3" s="1475" t="s">
        <v>865</v>
      </c>
      <c r="JZ3" s="1475"/>
      <c r="KA3" s="1475"/>
      <c r="KB3" s="1475"/>
      <c r="KC3" s="1475"/>
      <c r="KD3" s="1507"/>
      <c r="KE3" s="1215" t="s">
        <v>866</v>
      </c>
      <c r="KF3" s="1475" t="s">
        <v>867</v>
      </c>
      <c r="KG3" s="1461"/>
      <c r="KH3" s="1462"/>
      <c r="KI3" s="1215" t="s">
        <v>868</v>
      </c>
      <c r="KJ3" s="1475" t="s">
        <v>869</v>
      </c>
      <c r="KK3" s="1475"/>
      <c r="KL3" s="1475"/>
      <c r="KM3" s="1475"/>
      <c r="KN3" s="1507"/>
      <c r="KO3" s="1215" t="s">
        <v>870</v>
      </c>
      <c r="KP3" s="1475" t="s">
        <v>871</v>
      </c>
      <c r="KQ3" s="1475"/>
      <c r="KR3" s="1475"/>
      <c r="KS3" s="1507"/>
      <c r="KT3" s="512" t="s">
        <v>872</v>
      </c>
      <c r="KU3" s="729" t="s">
        <v>873</v>
      </c>
      <c r="KV3" s="729"/>
      <c r="KW3" s="784"/>
      <c r="KX3" s="729"/>
      <c r="KY3" s="729"/>
      <c r="KZ3" s="729"/>
      <c r="LA3" s="784"/>
      <c r="LB3" s="729"/>
      <c r="LC3" s="729"/>
      <c r="LD3" s="729"/>
      <c r="LE3" s="784"/>
      <c r="LF3" s="729"/>
      <c r="LG3" s="729"/>
      <c r="LH3" s="729"/>
      <c r="LI3" s="795"/>
      <c r="LJ3" s="1215" t="s">
        <v>874</v>
      </c>
      <c r="LK3" s="1475" t="s">
        <v>875</v>
      </c>
      <c r="LL3" s="1475"/>
      <c r="LM3" s="1475"/>
      <c r="LN3" s="1475"/>
      <c r="LO3" s="1507"/>
      <c r="LP3" s="1215" t="s">
        <v>876</v>
      </c>
      <c r="LQ3" s="1475" t="s">
        <v>877</v>
      </c>
      <c r="LR3" s="1475"/>
      <c r="LS3" s="1475"/>
      <c r="LT3" s="1475"/>
      <c r="LU3" s="1507"/>
      <c r="LV3" s="1215" t="s">
        <v>878</v>
      </c>
      <c r="LW3" s="1475" t="s">
        <v>879</v>
      </c>
      <c r="LX3" s="1475"/>
      <c r="LY3" s="1507"/>
      <c r="LZ3" s="1215" t="s">
        <v>880</v>
      </c>
      <c r="MA3" s="1475" t="s">
        <v>881</v>
      </c>
      <c r="MB3" s="1475"/>
      <c r="MC3" s="1475"/>
      <c r="MD3" s="1475"/>
      <c r="ME3" s="1507"/>
      <c r="MF3" s="1215" t="s">
        <v>882</v>
      </c>
      <c r="MG3" s="1475" t="s">
        <v>883</v>
      </c>
      <c r="MH3" s="1475"/>
      <c r="MI3" s="1475"/>
      <c r="MJ3" s="1507"/>
      <c r="MK3" s="1215" t="s">
        <v>884</v>
      </c>
      <c r="ML3" s="1475" t="s">
        <v>885</v>
      </c>
      <c r="MM3" s="1475"/>
      <c r="MN3" s="1475"/>
      <c r="MO3" s="1475"/>
      <c r="MP3" s="1475"/>
      <c r="MQ3" s="1507"/>
      <c r="MR3" s="1215" t="s">
        <v>886</v>
      </c>
      <c r="MS3" s="1475" t="s">
        <v>887</v>
      </c>
      <c r="MT3" s="1475"/>
      <c r="MU3" s="1475"/>
      <c r="MV3" s="1475"/>
      <c r="MW3" s="1507"/>
      <c r="MX3" s="1215" t="s">
        <v>888</v>
      </c>
      <c r="MY3" s="1475" t="s">
        <v>889</v>
      </c>
      <c r="MZ3" s="1475"/>
      <c r="NA3" s="1507"/>
      <c r="NB3" s="1215" t="s">
        <v>890</v>
      </c>
      <c r="NC3" s="1475" t="s">
        <v>891</v>
      </c>
      <c r="ND3" s="1475"/>
      <c r="NE3" s="1475"/>
      <c r="NF3" s="1475"/>
      <c r="NG3" s="1507"/>
      <c r="NH3" s="1215" t="s">
        <v>892</v>
      </c>
      <c r="NI3" s="1517" t="s">
        <v>1138</v>
      </c>
      <c r="NJ3" s="1517"/>
      <c r="NK3" s="1517"/>
      <c r="NL3" s="1517"/>
      <c r="NM3" s="1518"/>
      <c r="NN3" s="1215" t="s">
        <v>893</v>
      </c>
      <c r="NO3" s="1475" t="s">
        <v>1139</v>
      </c>
      <c r="NP3" s="1475"/>
      <c r="NQ3" s="1507"/>
      <c r="NR3" s="1215" t="s">
        <v>894</v>
      </c>
      <c r="NS3" s="1475" t="s">
        <v>1140</v>
      </c>
      <c r="NT3" s="1475"/>
      <c r="NU3" s="1475"/>
      <c r="NV3" s="1475"/>
      <c r="NW3" s="1507"/>
      <c r="NX3" s="512" t="s">
        <v>895</v>
      </c>
      <c r="NY3" s="1523" t="s">
        <v>1141</v>
      </c>
      <c r="NZ3" s="1524"/>
      <c r="OA3" s="1524"/>
      <c r="OB3" s="1524"/>
      <c r="OC3" s="1524"/>
      <c r="OD3" s="1524"/>
      <c r="OE3" s="1524"/>
      <c r="OF3" s="1524"/>
      <c r="OG3" s="1524"/>
      <c r="OH3" s="1524"/>
      <c r="OI3" s="1524"/>
      <c r="OJ3" s="1524"/>
      <c r="OK3" s="1524"/>
      <c r="OL3" s="1524"/>
      <c r="OM3" s="1524"/>
      <c r="ON3" s="1524"/>
      <c r="OO3" s="1525"/>
      <c r="OP3" s="1215" t="s">
        <v>896</v>
      </c>
      <c r="OQ3" s="1475" t="s">
        <v>1142</v>
      </c>
      <c r="OR3" s="1475"/>
      <c r="OS3" s="1475"/>
      <c r="OT3" s="1475"/>
      <c r="OU3" s="1475"/>
      <c r="OV3" s="1475"/>
      <c r="OW3" s="1475"/>
      <c r="OX3" s="1475"/>
      <c r="OY3" s="1475"/>
      <c r="OZ3" s="1475"/>
      <c r="PA3" s="1507"/>
      <c r="PB3" s="1215" t="s">
        <v>897</v>
      </c>
      <c r="PC3" s="1475" t="s">
        <v>1143</v>
      </c>
      <c r="PD3" s="1475"/>
      <c r="PE3" s="1475"/>
      <c r="PF3" s="1475"/>
      <c r="PG3" s="1507"/>
      <c r="PH3" s="1215" t="s">
        <v>898</v>
      </c>
      <c r="PI3" s="1475" t="s">
        <v>1144</v>
      </c>
      <c r="PJ3" s="1475"/>
      <c r="PK3" s="1475"/>
      <c r="PL3" s="1475"/>
      <c r="PM3" s="1507"/>
      <c r="PN3" s="1215" t="s">
        <v>899</v>
      </c>
      <c r="PO3" s="1475" t="s">
        <v>1145</v>
      </c>
      <c r="PP3" s="1475"/>
      <c r="PQ3" s="1475"/>
      <c r="PR3" s="1507"/>
      <c r="PS3" s="1215" t="s">
        <v>900</v>
      </c>
      <c r="PT3" s="1475" t="s">
        <v>1146</v>
      </c>
      <c r="PU3" s="1475"/>
      <c r="PV3" s="1475"/>
      <c r="PW3" s="1507"/>
      <c r="PX3" s="1215" t="s">
        <v>901</v>
      </c>
      <c r="PY3" s="1475" t="s">
        <v>1147</v>
      </c>
      <c r="PZ3" s="1475"/>
      <c r="QA3" s="1507"/>
      <c r="QB3" s="1215" t="s">
        <v>902</v>
      </c>
      <c r="QC3" s="1475" t="s">
        <v>1148</v>
      </c>
      <c r="QD3" s="1475"/>
      <c r="QE3" s="1476"/>
    </row>
    <row r="4" spans="1:447" s="354" customFormat="1" ht="104.25" customHeight="1">
      <c r="A4" s="1503"/>
      <c r="B4" s="1504"/>
      <c r="C4" s="1505"/>
      <c r="D4" s="1499"/>
      <c r="E4" s="1541"/>
      <c r="F4" s="1542"/>
      <c r="G4" s="1499"/>
      <c r="H4" s="1496"/>
      <c r="I4" s="1496"/>
      <c r="J4" s="1496"/>
      <c r="K4" s="1496"/>
      <c r="L4" s="1496"/>
      <c r="M4" s="1496"/>
      <c r="N4" s="1497"/>
      <c r="O4" s="1499"/>
      <c r="P4" s="1496"/>
      <c r="Q4" s="1496"/>
      <c r="R4" s="1496"/>
      <c r="S4" s="1496"/>
      <c r="T4" s="1496"/>
      <c r="U4" s="1496"/>
      <c r="V4" s="1496"/>
      <c r="W4" s="1497"/>
      <c r="X4" s="742" t="s">
        <v>903</v>
      </c>
      <c r="Y4" s="743" t="s">
        <v>382</v>
      </c>
      <c r="Z4" s="743"/>
      <c r="AA4" s="788"/>
      <c r="AB4" s="742" t="s">
        <v>904</v>
      </c>
      <c r="AC4" s="743" t="s">
        <v>786</v>
      </c>
      <c r="AD4" s="743"/>
      <c r="AE4" s="788"/>
      <c r="AF4" s="742" t="s">
        <v>905</v>
      </c>
      <c r="AG4" s="743" t="s">
        <v>906</v>
      </c>
      <c r="AH4" s="743"/>
      <c r="AI4" s="788"/>
      <c r="AJ4" s="1499"/>
      <c r="AK4" s="1496"/>
      <c r="AL4" s="1496"/>
      <c r="AM4" s="1496"/>
      <c r="AN4" s="1496"/>
      <c r="AO4" s="1496"/>
      <c r="AP4" s="1496"/>
      <c r="AQ4" s="1497"/>
      <c r="AR4" s="1499"/>
      <c r="AS4" s="1496"/>
      <c r="AT4" s="1497"/>
      <c r="AU4" s="1499"/>
      <c r="AV4" s="1496"/>
      <c r="AW4" s="1496"/>
      <c r="AX4" s="1496"/>
      <c r="AY4" s="1496"/>
      <c r="AZ4" s="1496"/>
      <c r="BA4" s="1497"/>
      <c r="BB4" s="1499"/>
      <c r="BC4" s="1496"/>
      <c r="BD4" s="1496"/>
      <c r="BE4" s="1496"/>
      <c r="BF4" s="1496"/>
      <c r="BG4" s="1496"/>
      <c r="BH4" s="1496"/>
      <c r="BI4" s="1496"/>
      <c r="BJ4" s="1497"/>
      <c r="BK4" s="1499"/>
      <c r="BL4" s="1496"/>
      <c r="BM4" s="1496"/>
      <c r="BN4" s="1496"/>
      <c r="BO4" s="1496"/>
      <c r="BP4" s="1496"/>
      <c r="BQ4" s="1496"/>
      <c r="BR4" s="1496"/>
      <c r="BS4" s="1497"/>
      <c r="BT4" s="346" t="s">
        <v>907</v>
      </c>
      <c r="BU4" s="1522" t="s">
        <v>908</v>
      </c>
      <c r="BV4" s="1522"/>
      <c r="BW4" s="1522"/>
      <c r="BX4" s="1522"/>
      <c r="BY4" s="1342"/>
      <c r="BZ4" s="522" t="s">
        <v>909</v>
      </c>
      <c r="CA4" s="1512" t="s">
        <v>910</v>
      </c>
      <c r="CB4" s="1512"/>
      <c r="CC4" s="1512"/>
      <c r="CD4" s="1512"/>
      <c r="CE4" s="1513"/>
      <c r="CF4" s="522" t="s">
        <v>911</v>
      </c>
      <c r="CG4" s="1512" t="s">
        <v>912</v>
      </c>
      <c r="CH4" s="1512"/>
      <c r="CI4" s="1512"/>
      <c r="CJ4" s="1512"/>
      <c r="CK4" s="1513"/>
      <c r="CL4" s="522" t="s">
        <v>913</v>
      </c>
      <c r="CM4" s="1512" t="s">
        <v>914</v>
      </c>
      <c r="CN4" s="1512"/>
      <c r="CO4" s="1512"/>
      <c r="CP4" s="1512"/>
      <c r="CQ4" s="1513"/>
      <c r="CR4" s="522" t="s">
        <v>915</v>
      </c>
      <c r="CS4" s="1512" t="s">
        <v>916</v>
      </c>
      <c r="CT4" s="1512"/>
      <c r="CU4" s="1512"/>
      <c r="CV4" s="1512"/>
      <c r="CW4" s="1513"/>
      <c r="CX4" s="522" t="s">
        <v>917</v>
      </c>
      <c r="CY4" s="1512" t="s">
        <v>918</v>
      </c>
      <c r="CZ4" s="1512"/>
      <c r="DA4" s="1512"/>
      <c r="DB4" s="1512"/>
      <c r="DC4" s="1513"/>
      <c r="DD4" s="522" t="s">
        <v>919</v>
      </c>
      <c r="DE4" s="1512" t="s">
        <v>728</v>
      </c>
      <c r="DF4" s="1512"/>
      <c r="DG4" s="1512"/>
      <c r="DH4" s="1512"/>
      <c r="DI4" s="1513"/>
      <c r="DJ4" s="522" t="s">
        <v>920</v>
      </c>
      <c r="DK4" s="1512" t="s">
        <v>921</v>
      </c>
      <c r="DL4" s="1512"/>
      <c r="DM4" s="1512"/>
      <c r="DN4" s="1512"/>
      <c r="DO4" s="1513"/>
      <c r="DP4" s="522" t="s">
        <v>922</v>
      </c>
      <c r="DQ4" s="1512" t="s">
        <v>729</v>
      </c>
      <c r="DR4" s="1512"/>
      <c r="DS4" s="1512"/>
      <c r="DT4" s="1512"/>
      <c r="DU4" s="1513"/>
      <c r="DV4" s="348" t="s">
        <v>923</v>
      </c>
      <c r="DW4" s="1512" t="s">
        <v>924</v>
      </c>
      <c r="DX4" s="1512"/>
      <c r="DY4" s="1512"/>
      <c r="DZ4" s="1512"/>
      <c r="EA4" s="1513"/>
      <c r="EB4" s="1506"/>
      <c r="EC4" s="1508"/>
      <c r="ED4" s="1508"/>
      <c r="EE4" s="1508"/>
      <c r="EF4" s="1508"/>
      <c r="EG4" s="1509"/>
      <c r="EH4" s="349" t="s">
        <v>925</v>
      </c>
      <c r="EI4" s="1512" t="s">
        <v>1243</v>
      </c>
      <c r="EJ4" s="1513"/>
      <c r="EK4" s="350" t="s">
        <v>926</v>
      </c>
      <c r="EL4" s="1512" t="s">
        <v>1244</v>
      </c>
      <c r="EM4" s="1513"/>
      <c r="EN4" s="1506"/>
      <c r="EO4" s="1508"/>
      <c r="EP4" s="1508"/>
      <c r="EQ4" s="1508"/>
      <c r="ER4" s="1508"/>
      <c r="ES4" s="1509"/>
      <c r="ET4" s="1506"/>
      <c r="EU4" s="1508"/>
      <c r="EV4" s="1508"/>
      <c r="EW4" s="1508"/>
      <c r="EX4" s="1508"/>
      <c r="EY4" s="1509"/>
      <c r="EZ4" s="1506"/>
      <c r="FA4" s="1508"/>
      <c r="FB4" s="1509"/>
      <c r="FC4" s="1506"/>
      <c r="FD4" s="1508"/>
      <c r="FE4" s="1508"/>
      <c r="FF4" s="1508"/>
      <c r="FG4" s="1508"/>
      <c r="FH4" s="1508"/>
      <c r="FI4" s="1508"/>
      <c r="FJ4" s="1508"/>
      <c r="FK4" s="1508"/>
      <c r="FL4" s="1508"/>
      <c r="FM4" s="1509"/>
      <c r="FN4" s="346" t="s">
        <v>927</v>
      </c>
      <c r="FO4" s="1512" t="s">
        <v>928</v>
      </c>
      <c r="FP4" s="1513"/>
      <c r="FQ4" s="346" t="s">
        <v>929</v>
      </c>
      <c r="FR4" s="1512" t="s">
        <v>930</v>
      </c>
      <c r="FS4" s="1513"/>
      <c r="FT4" s="346" t="s">
        <v>931</v>
      </c>
      <c r="FU4" s="1512" t="s">
        <v>932</v>
      </c>
      <c r="FV4" s="1513"/>
      <c r="FW4" s="346" t="s">
        <v>933</v>
      </c>
      <c r="FX4" s="1512" t="s">
        <v>934</v>
      </c>
      <c r="FY4" s="1513"/>
      <c r="FZ4" s="346" t="s">
        <v>935</v>
      </c>
      <c r="GA4" s="1512" t="s">
        <v>936</v>
      </c>
      <c r="GB4" s="1513"/>
      <c r="GC4" s="346" t="s">
        <v>937</v>
      </c>
      <c r="GD4" s="1512" t="s">
        <v>938</v>
      </c>
      <c r="GE4" s="1513"/>
      <c r="GF4" s="346" t="s">
        <v>939</v>
      </c>
      <c r="GG4" s="1512" t="s">
        <v>940</v>
      </c>
      <c r="GH4" s="1513"/>
      <c r="GI4" s="346" t="s">
        <v>941</v>
      </c>
      <c r="GJ4" s="1512" t="s">
        <v>942</v>
      </c>
      <c r="GK4" s="1513"/>
      <c r="GL4" s="346" t="s">
        <v>943</v>
      </c>
      <c r="GM4" s="1512" t="s">
        <v>944</v>
      </c>
      <c r="GN4" s="1513"/>
      <c r="GO4" s="346" t="s">
        <v>945</v>
      </c>
      <c r="GP4" s="1512" t="s">
        <v>946</v>
      </c>
      <c r="GQ4" s="1513"/>
      <c r="GR4" s="346" t="s">
        <v>947</v>
      </c>
      <c r="GS4" s="1512" t="s">
        <v>948</v>
      </c>
      <c r="GT4" s="1513"/>
      <c r="GU4" s="346" t="s">
        <v>949</v>
      </c>
      <c r="GV4" s="1512" t="s">
        <v>950</v>
      </c>
      <c r="GW4" s="1513"/>
      <c r="GX4" s="346" t="s">
        <v>951</v>
      </c>
      <c r="GY4" s="1512" t="s">
        <v>952</v>
      </c>
      <c r="GZ4" s="1513"/>
      <c r="HA4" s="351" t="s">
        <v>953</v>
      </c>
      <c r="HB4" s="1512" t="s">
        <v>954</v>
      </c>
      <c r="HC4" s="1513"/>
      <c r="HD4" s="351" t="s">
        <v>955</v>
      </c>
      <c r="HE4" s="1512" t="s">
        <v>956</v>
      </c>
      <c r="HF4" s="1513"/>
      <c r="HG4" s="351" t="s">
        <v>957</v>
      </c>
      <c r="HH4" s="1512" t="s">
        <v>958</v>
      </c>
      <c r="HI4" s="1513"/>
      <c r="HJ4" s="351" t="s">
        <v>959</v>
      </c>
      <c r="HK4" s="1512" t="s">
        <v>960</v>
      </c>
      <c r="HL4" s="1513"/>
      <c r="HM4" s="351" t="s">
        <v>961</v>
      </c>
      <c r="HN4" s="1512" t="s">
        <v>944</v>
      </c>
      <c r="HO4" s="1513"/>
      <c r="HP4" s="346" t="s">
        <v>962</v>
      </c>
      <c r="HQ4" s="1512" t="s">
        <v>946</v>
      </c>
      <c r="HR4" s="1513"/>
      <c r="HS4" s="346" t="s">
        <v>963</v>
      </c>
      <c r="HT4" s="1512" t="s">
        <v>948</v>
      </c>
      <c r="HU4" s="1513"/>
      <c r="HV4" s="346" t="s">
        <v>964</v>
      </c>
      <c r="HW4" s="1512" t="s">
        <v>950</v>
      </c>
      <c r="HX4" s="1513"/>
      <c r="HY4" s="346" t="s">
        <v>965</v>
      </c>
      <c r="HZ4" s="1512" t="s">
        <v>952</v>
      </c>
      <c r="IA4" s="1513"/>
      <c r="IB4" s="346" t="s">
        <v>966</v>
      </c>
      <c r="IC4" s="1512" t="s">
        <v>954</v>
      </c>
      <c r="ID4" s="1513"/>
      <c r="IE4" s="346" t="s">
        <v>967</v>
      </c>
      <c r="IF4" s="1512" t="s">
        <v>956</v>
      </c>
      <c r="IG4" s="1513"/>
      <c r="IH4" s="346" t="s">
        <v>968</v>
      </c>
      <c r="II4" s="1512" t="s">
        <v>958</v>
      </c>
      <c r="IJ4" s="1513"/>
      <c r="IK4" s="346" t="s">
        <v>969</v>
      </c>
      <c r="IL4" s="1512" t="s">
        <v>960</v>
      </c>
      <c r="IM4" s="1513"/>
      <c r="IN4" s="522" t="s">
        <v>970</v>
      </c>
      <c r="IO4" s="1512" t="s">
        <v>944</v>
      </c>
      <c r="IP4" s="1513"/>
      <c r="IQ4" s="1514"/>
      <c r="IR4" s="1508"/>
      <c r="IS4" s="1508"/>
      <c r="IT4" s="1509"/>
      <c r="IU4" s="1514"/>
      <c r="IV4" s="1508"/>
      <c r="IW4" s="1508"/>
      <c r="IX4" s="1508"/>
      <c r="IY4" s="1508"/>
      <c r="IZ4" s="1509"/>
      <c r="JA4" s="1514"/>
      <c r="JB4" s="1508"/>
      <c r="JC4" s="1508"/>
      <c r="JD4" s="1508"/>
      <c r="JE4" s="1509"/>
      <c r="JF4" s="1514"/>
      <c r="JG4" s="1508"/>
      <c r="JH4" s="1508"/>
      <c r="JI4" s="1508"/>
      <c r="JJ4" s="1508"/>
      <c r="JK4" s="1509"/>
      <c r="JL4" s="1514"/>
      <c r="JM4" s="1508"/>
      <c r="JN4" s="1508"/>
      <c r="JO4" s="1508"/>
      <c r="JP4" s="1508"/>
      <c r="JQ4" s="1509"/>
      <c r="JR4" s="1514"/>
      <c r="JS4" s="1508"/>
      <c r="JT4" s="1508"/>
      <c r="JU4" s="1508"/>
      <c r="JV4" s="1508"/>
      <c r="JW4" s="1509"/>
      <c r="JX4" s="1514"/>
      <c r="JY4" s="1508"/>
      <c r="JZ4" s="1508"/>
      <c r="KA4" s="1508"/>
      <c r="KB4" s="1508"/>
      <c r="KC4" s="1508"/>
      <c r="KD4" s="1509"/>
      <c r="KE4" s="1514"/>
      <c r="KF4" s="1515"/>
      <c r="KG4" s="1515"/>
      <c r="KH4" s="1516"/>
      <c r="KI4" s="1514"/>
      <c r="KJ4" s="1508"/>
      <c r="KK4" s="1508"/>
      <c r="KL4" s="1508"/>
      <c r="KM4" s="1508"/>
      <c r="KN4" s="1509"/>
      <c r="KO4" s="1514"/>
      <c r="KP4" s="1508"/>
      <c r="KQ4" s="1508"/>
      <c r="KR4" s="1508"/>
      <c r="KS4" s="1509"/>
      <c r="KT4" s="346" t="s">
        <v>971</v>
      </c>
      <c r="KU4" s="1512" t="s">
        <v>972</v>
      </c>
      <c r="KV4" s="1512"/>
      <c r="KW4" s="1513"/>
      <c r="KX4" s="346" t="s">
        <v>973</v>
      </c>
      <c r="KY4" s="1512" t="s">
        <v>974</v>
      </c>
      <c r="KZ4" s="1512"/>
      <c r="LA4" s="1513"/>
      <c r="LB4" s="346" t="s">
        <v>975</v>
      </c>
      <c r="LC4" s="1512" t="s">
        <v>976</v>
      </c>
      <c r="LD4" s="1512"/>
      <c r="LE4" s="1513"/>
      <c r="LF4" s="346" t="s">
        <v>977</v>
      </c>
      <c r="LG4" s="1512" t="s">
        <v>978</v>
      </c>
      <c r="LH4" s="1512"/>
      <c r="LI4" s="1513"/>
      <c r="LJ4" s="1514"/>
      <c r="LK4" s="1508"/>
      <c r="LL4" s="1508"/>
      <c r="LM4" s="1508"/>
      <c r="LN4" s="1508"/>
      <c r="LO4" s="1509"/>
      <c r="LP4" s="1514"/>
      <c r="LQ4" s="1508"/>
      <c r="LR4" s="1508"/>
      <c r="LS4" s="1508"/>
      <c r="LT4" s="1508"/>
      <c r="LU4" s="1509"/>
      <c r="LV4" s="1514"/>
      <c r="LW4" s="1508"/>
      <c r="LX4" s="1508"/>
      <c r="LY4" s="1509"/>
      <c r="LZ4" s="1514"/>
      <c r="MA4" s="1508"/>
      <c r="MB4" s="1508"/>
      <c r="MC4" s="1508"/>
      <c r="MD4" s="1508"/>
      <c r="ME4" s="1509"/>
      <c r="MF4" s="1514"/>
      <c r="MG4" s="1508"/>
      <c r="MH4" s="1508"/>
      <c r="MI4" s="1508"/>
      <c r="MJ4" s="1509"/>
      <c r="MK4" s="1514"/>
      <c r="ML4" s="1508"/>
      <c r="MM4" s="1508"/>
      <c r="MN4" s="1508"/>
      <c r="MO4" s="1508"/>
      <c r="MP4" s="1508"/>
      <c r="MQ4" s="1509"/>
      <c r="MR4" s="1514"/>
      <c r="MS4" s="1508"/>
      <c r="MT4" s="1508"/>
      <c r="MU4" s="1508"/>
      <c r="MV4" s="1508"/>
      <c r="MW4" s="1509"/>
      <c r="MX4" s="1514"/>
      <c r="MY4" s="1508"/>
      <c r="MZ4" s="1508"/>
      <c r="NA4" s="1509"/>
      <c r="NB4" s="1514"/>
      <c r="NC4" s="1508"/>
      <c r="ND4" s="1508"/>
      <c r="NE4" s="1508"/>
      <c r="NF4" s="1508"/>
      <c r="NG4" s="1509"/>
      <c r="NH4" s="1514"/>
      <c r="NI4" s="1519"/>
      <c r="NJ4" s="1519"/>
      <c r="NK4" s="1519"/>
      <c r="NL4" s="1519"/>
      <c r="NM4" s="1520"/>
      <c r="NN4" s="1514"/>
      <c r="NO4" s="1508"/>
      <c r="NP4" s="1508"/>
      <c r="NQ4" s="1509"/>
      <c r="NR4" s="1514"/>
      <c r="NS4" s="1508"/>
      <c r="NT4" s="1508"/>
      <c r="NU4" s="1508"/>
      <c r="NV4" s="1508"/>
      <c r="NW4" s="1509"/>
      <c r="NX4" s="346" t="s">
        <v>979</v>
      </c>
      <c r="NY4" s="352" t="s">
        <v>980</v>
      </c>
      <c r="NZ4" s="353"/>
      <c r="OA4" s="353"/>
      <c r="OB4" s="353"/>
      <c r="OC4" s="798"/>
      <c r="OD4" s="346" t="s">
        <v>981</v>
      </c>
      <c r="OE4" s="352" t="s">
        <v>982</v>
      </c>
      <c r="OF4" s="353"/>
      <c r="OG4" s="353"/>
      <c r="OH4" s="353"/>
      <c r="OI4" s="798"/>
      <c r="OJ4" s="346" t="s">
        <v>1242</v>
      </c>
      <c r="OK4" s="352" t="s">
        <v>983</v>
      </c>
      <c r="OL4" s="353"/>
      <c r="OM4" s="353"/>
      <c r="ON4" s="353"/>
      <c r="OO4" s="798"/>
      <c r="OP4" s="1514"/>
      <c r="OQ4" s="1508"/>
      <c r="OR4" s="1508"/>
      <c r="OS4" s="1508"/>
      <c r="OT4" s="1508"/>
      <c r="OU4" s="1508"/>
      <c r="OV4" s="1508"/>
      <c r="OW4" s="1508"/>
      <c r="OX4" s="1508"/>
      <c r="OY4" s="1508"/>
      <c r="OZ4" s="1508"/>
      <c r="PA4" s="1509"/>
      <c r="PB4" s="1514"/>
      <c r="PC4" s="1508"/>
      <c r="PD4" s="1508"/>
      <c r="PE4" s="1508"/>
      <c r="PF4" s="1508"/>
      <c r="PG4" s="1509"/>
      <c r="PH4" s="1514"/>
      <c r="PI4" s="1508"/>
      <c r="PJ4" s="1508"/>
      <c r="PK4" s="1508"/>
      <c r="PL4" s="1508"/>
      <c r="PM4" s="1509"/>
      <c r="PN4" s="1514"/>
      <c r="PO4" s="1508"/>
      <c r="PP4" s="1508"/>
      <c r="PQ4" s="1508"/>
      <c r="PR4" s="1509"/>
      <c r="PS4" s="1514"/>
      <c r="PT4" s="1508"/>
      <c r="PU4" s="1508"/>
      <c r="PV4" s="1508"/>
      <c r="PW4" s="1509"/>
      <c r="PX4" s="1514"/>
      <c r="PY4" s="1508"/>
      <c r="PZ4" s="1508"/>
      <c r="QA4" s="1509"/>
      <c r="QB4" s="1514"/>
      <c r="QC4" s="1508"/>
      <c r="QD4" s="1508"/>
      <c r="QE4" s="1521"/>
    </row>
    <row r="5" spans="1:447" s="354" customFormat="1" ht="45" customHeight="1">
      <c r="A5" s="1529" t="s">
        <v>984</v>
      </c>
      <c r="B5" s="1530"/>
      <c r="C5" s="1531"/>
      <c r="D5" s="515"/>
      <c r="E5" s="517"/>
      <c r="F5" s="785"/>
      <c r="G5" s="515"/>
      <c r="H5" s="519"/>
      <c r="I5" s="519"/>
      <c r="J5" s="519"/>
      <c r="K5" s="519"/>
      <c r="L5" s="519"/>
      <c r="M5" s="519"/>
      <c r="N5" s="781"/>
      <c r="O5" s="515"/>
      <c r="P5" s="519"/>
      <c r="Q5" s="519"/>
      <c r="R5" s="519"/>
      <c r="S5" s="519"/>
      <c r="T5" s="519"/>
      <c r="U5" s="519"/>
      <c r="V5" s="519"/>
      <c r="W5" s="781"/>
      <c r="X5" s="344"/>
      <c r="Y5" s="345"/>
      <c r="Z5" s="345"/>
      <c r="AA5" s="789"/>
      <c r="AB5" s="344"/>
      <c r="AC5" s="345"/>
      <c r="AD5" s="345"/>
      <c r="AE5" s="789"/>
      <c r="AF5" s="344"/>
      <c r="AG5" s="345"/>
      <c r="AH5" s="345"/>
      <c r="AI5" s="789"/>
      <c r="AJ5" s="515"/>
      <c r="AK5" s="519"/>
      <c r="AL5" s="519"/>
      <c r="AM5" s="519"/>
      <c r="AN5" s="519"/>
      <c r="AO5" s="519"/>
      <c r="AP5" s="519"/>
      <c r="AQ5" s="781"/>
      <c r="AR5" s="515"/>
      <c r="AS5" s="519"/>
      <c r="AT5" s="781"/>
      <c r="AU5" s="515"/>
      <c r="AV5" s="519"/>
      <c r="AW5" s="519"/>
      <c r="AX5" s="519"/>
      <c r="AY5" s="519"/>
      <c r="AZ5" s="519"/>
      <c r="BA5" s="781"/>
      <c r="BB5" s="515"/>
      <c r="BC5" s="519"/>
      <c r="BD5" s="519"/>
      <c r="BE5" s="519"/>
      <c r="BF5" s="519"/>
      <c r="BG5" s="519"/>
      <c r="BH5" s="519"/>
      <c r="BI5" s="519"/>
      <c r="BJ5" s="781"/>
      <c r="BK5" s="515"/>
      <c r="BL5" s="519"/>
      <c r="BM5" s="519"/>
      <c r="BN5" s="519"/>
      <c r="BO5" s="519"/>
      <c r="BP5" s="519"/>
      <c r="BQ5" s="519"/>
      <c r="BR5" s="519"/>
      <c r="BS5" s="781"/>
      <c r="BT5" s="346"/>
      <c r="BU5" s="521"/>
      <c r="BV5" s="521"/>
      <c r="BW5" s="521"/>
      <c r="BX5" s="521"/>
      <c r="BY5" s="793"/>
      <c r="BZ5" s="347"/>
      <c r="CA5" s="521"/>
      <c r="CB5" s="521"/>
      <c r="CC5" s="521"/>
      <c r="CD5" s="521"/>
      <c r="CE5" s="793"/>
      <c r="CF5" s="347"/>
      <c r="CG5" s="521"/>
      <c r="CH5" s="521"/>
      <c r="CI5" s="521"/>
      <c r="CJ5" s="521"/>
      <c r="CK5" s="793"/>
      <c r="CL5" s="347"/>
      <c r="CM5" s="521"/>
      <c r="CN5" s="521"/>
      <c r="CO5" s="521"/>
      <c r="CP5" s="521"/>
      <c r="CQ5" s="793"/>
      <c r="CR5" s="347"/>
      <c r="CS5" s="521"/>
      <c r="CT5" s="521"/>
      <c r="CU5" s="521"/>
      <c r="CV5" s="521"/>
      <c r="CW5" s="793"/>
      <c r="CX5" s="347"/>
      <c r="CY5" s="521"/>
      <c r="CZ5" s="521"/>
      <c r="DA5" s="521"/>
      <c r="DB5" s="521"/>
      <c r="DC5" s="793"/>
      <c r="DD5" s="347"/>
      <c r="DE5" s="521"/>
      <c r="DF5" s="521"/>
      <c r="DG5" s="521"/>
      <c r="DH5" s="521"/>
      <c r="DI5" s="793"/>
      <c r="DJ5" s="347"/>
      <c r="DK5" s="521"/>
      <c r="DL5" s="521"/>
      <c r="DM5" s="521"/>
      <c r="DN5" s="521"/>
      <c r="DO5" s="793"/>
      <c r="DP5" s="347"/>
      <c r="DQ5" s="521"/>
      <c r="DR5" s="521"/>
      <c r="DS5" s="521"/>
      <c r="DT5" s="521"/>
      <c r="DU5" s="793"/>
      <c r="DV5" s="348"/>
      <c r="DW5" s="513"/>
      <c r="DX5" s="513"/>
      <c r="DY5" s="513"/>
      <c r="DZ5" s="513"/>
      <c r="EA5" s="796"/>
      <c r="EB5" s="515"/>
      <c r="EC5" s="517"/>
      <c r="ED5" s="517"/>
      <c r="EE5" s="517"/>
      <c r="EF5" s="517"/>
      <c r="EG5" s="785"/>
      <c r="EH5" s="349"/>
      <c r="EI5" s="513"/>
      <c r="EJ5" s="796"/>
      <c r="EK5" s="350"/>
      <c r="EL5" s="513"/>
      <c r="EM5" s="796"/>
      <c r="EN5" s="515"/>
      <c r="EO5" s="517"/>
      <c r="EP5" s="517"/>
      <c r="EQ5" s="517"/>
      <c r="ER5" s="517"/>
      <c r="ES5" s="785"/>
      <c r="ET5" s="515"/>
      <c r="EU5" s="517"/>
      <c r="EV5" s="517"/>
      <c r="EW5" s="517"/>
      <c r="EX5" s="517"/>
      <c r="EY5" s="785"/>
      <c r="EZ5" s="515"/>
      <c r="FA5" s="517"/>
      <c r="FB5" s="785"/>
      <c r="FC5" s="515"/>
      <c r="FD5" s="519"/>
      <c r="FE5" s="519"/>
      <c r="FF5" s="519"/>
      <c r="FG5" s="519"/>
      <c r="FH5" s="519"/>
      <c r="FI5" s="519"/>
      <c r="FJ5" s="519"/>
      <c r="FK5" s="519"/>
      <c r="FL5" s="519"/>
      <c r="FM5" s="781"/>
      <c r="FN5" s="1526" t="s">
        <v>985</v>
      </c>
      <c r="FO5" s="1527"/>
      <c r="FP5" s="1528"/>
      <c r="FQ5" s="1526" t="s">
        <v>986</v>
      </c>
      <c r="FR5" s="1527"/>
      <c r="FS5" s="1528"/>
      <c r="FT5" s="1526" t="s">
        <v>987</v>
      </c>
      <c r="FU5" s="1527"/>
      <c r="FV5" s="1528"/>
      <c r="FW5" s="1526" t="s">
        <v>988</v>
      </c>
      <c r="FX5" s="1527"/>
      <c r="FY5" s="1528"/>
      <c r="FZ5" s="1526" t="s">
        <v>989</v>
      </c>
      <c r="GA5" s="1527"/>
      <c r="GB5" s="1528"/>
      <c r="GC5" s="1526" t="s">
        <v>990</v>
      </c>
      <c r="GD5" s="1527"/>
      <c r="GE5" s="1528"/>
      <c r="GF5" s="1526" t="s">
        <v>991</v>
      </c>
      <c r="GG5" s="1527"/>
      <c r="GH5" s="1528"/>
      <c r="GI5" s="1526" t="s">
        <v>992</v>
      </c>
      <c r="GJ5" s="1527"/>
      <c r="GK5" s="1528"/>
      <c r="GL5" s="1526" t="s">
        <v>993</v>
      </c>
      <c r="GM5" s="1527"/>
      <c r="GN5" s="1528"/>
      <c r="GO5" s="1526" t="s">
        <v>985</v>
      </c>
      <c r="GP5" s="1527"/>
      <c r="GQ5" s="1528"/>
      <c r="GR5" s="1526" t="s">
        <v>986</v>
      </c>
      <c r="GS5" s="1527"/>
      <c r="GT5" s="1528"/>
      <c r="GU5" s="1526" t="s">
        <v>987</v>
      </c>
      <c r="GV5" s="1527"/>
      <c r="GW5" s="1528"/>
      <c r="GX5" s="1526" t="s">
        <v>988</v>
      </c>
      <c r="GY5" s="1527"/>
      <c r="GZ5" s="1528"/>
      <c r="HA5" s="1526" t="s">
        <v>989</v>
      </c>
      <c r="HB5" s="1527"/>
      <c r="HC5" s="1528"/>
      <c r="HD5" s="1526" t="s">
        <v>990</v>
      </c>
      <c r="HE5" s="1527"/>
      <c r="HF5" s="1528"/>
      <c r="HG5" s="1526" t="s">
        <v>991</v>
      </c>
      <c r="HH5" s="1527"/>
      <c r="HI5" s="1528"/>
      <c r="HJ5" s="1526" t="s">
        <v>992</v>
      </c>
      <c r="HK5" s="1527"/>
      <c r="HL5" s="1528"/>
      <c r="HM5" s="1526" t="s">
        <v>993</v>
      </c>
      <c r="HN5" s="1527"/>
      <c r="HO5" s="1528"/>
      <c r="HP5" s="1526" t="s">
        <v>985</v>
      </c>
      <c r="HQ5" s="1527"/>
      <c r="HR5" s="1528"/>
      <c r="HS5" s="1526" t="s">
        <v>986</v>
      </c>
      <c r="HT5" s="1527"/>
      <c r="HU5" s="1528"/>
      <c r="HV5" s="1526" t="s">
        <v>987</v>
      </c>
      <c r="HW5" s="1527"/>
      <c r="HX5" s="1528"/>
      <c r="HY5" s="1526" t="s">
        <v>988</v>
      </c>
      <c r="HZ5" s="1527"/>
      <c r="IA5" s="1528"/>
      <c r="IB5" s="1526" t="s">
        <v>989</v>
      </c>
      <c r="IC5" s="1527"/>
      <c r="ID5" s="1528"/>
      <c r="IE5" s="1526" t="s">
        <v>990</v>
      </c>
      <c r="IF5" s="1527"/>
      <c r="IG5" s="1528"/>
      <c r="IH5" s="1526" t="s">
        <v>991</v>
      </c>
      <c r="II5" s="1527"/>
      <c r="IJ5" s="1528"/>
      <c r="IK5" s="1526" t="s">
        <v>992</v>
      </c>
      <c r="IL5" s="1527"/>
      <c r="IM5" s="1528"/>
      <c r="IN5" s="1526" t="s">
        <v>993</v>
      </c>
      <c r="IO5" s="1527"/>
      <c r="IP5" s="1528"/>
      <c r="IQ5" s="520"/>
      <c r="IR5" s="517"/>
      <c r="IS5" s="517"/>
      <c r="IT5" s="518"/>
      <c r="IU5" s="520"/>
      <c r="IV5" s="517"/>
      <c r="IW5" s="517"/>
      <c r="IX5" s="517"/>
      <c r="IY5" s="517"/>
      <c r="IZ5" s="518"/>
      <c r="JA5" s="520"/>
      <c r="JB5" s="517"/>
      <c r="JC5" s="517"/>
      <c r="JD5" s="517"/>
      <c r="JE5" s="518"/>
      <c r="JF5" s="520"/>
      <c r="JG5" s="517"/>
      <c r="JH5" s="517"/>
      <c r="JI5" s="517"/>
      <c r="JJ5" s="517"/>
      <c r="JK5" s="518"/>
      <c r="JL5" s="520"/>
      <c r="JM5" s="517"/>
      <c r="JN5" s="517"/>
      <c r="JO5" s="517"/>
      <c r="JP5" s="517"/>
      <c r="JQ5" s="518"/>
      <c r="JR5" s="520"/>
      <c r="JS5" s="517"/>
      <c r="JT5" s="517"/>
      <c r="JU5" s="517"/>
      <c r="JV5" s="517"/>
      <c r="JW5" s="518"/>
      <c r="JX5" s="520"/>
      <c r="JY5" s="517"/>
      <c r="JZ5" s="517"/>
      <c r="KA5" s="517"/>
      <c r="KB5" s="517"/>
      <c r="KC5" s="517"/>
      <c r="KD5" s="518"/>
      <c r="KE5" s="520"/>
      <c r="KF5" s="355"/>
      <c r="KG5" s="517"/>
      <c r="KH5" s="518"/>
      <c r="KI5" s="520"/>
      <c r="KJ5" s="517"/>
      <c r="KK5" s="517"/>
      <c r="KL5" s="517"/>
      <c r="KM5" s="517"/>
      <c r="KN5" s="518"/>
      <c r="KO5" s="520"/>
      <c r="KP5" s="517"/>
      <c r="KQ5" s="517"/>
      <c r="KR5" s="517"/>
      <c r="KS5" s="518"/>
      <c r="KT5" s="346"/>
      <c r="KU5" s="513"/>
      <c r="KV5" s="513"/>
      <c r="KW5" s="796"/>
      <c r="KX5" s="346"/>
      <c r="KY5" s="513"/>
      <c r="KZ5" s="513"/>
      <c r="LA5" s="796"/>
      <c r="LB5" s="346"/>
      <c r="LC5" s="513"/>
      <c r="LD5" s="513"/>
      <c r="LE5" s="796"/>
      <c r="LF5" s="346"/>
      <c r="LG5" s="513"/>
      <c r="LH5" s="513"/>
      <c r="LI5" s="796"/>
      <c r="LJ5" s="520"/>
      <c r="LK5" s="517"/>
      <c r="LL5" s="517"/>
      <c r="LM5" s="517"/>
      <c r="LN5" s="517"/>
      <c r="LO5" s="785"/>
      <c r="LP5" s="520"/>
      <c r="LQ5" s="517"/>
      <c r="LR5" s="517"/>
      <c r="LS5" s="517"/>
      <c r="LT5" s="517"/>
      <c r="LU5" s="785"/>
      <c r="LV5" s="520"/>
      <c r="LW5" s="517"/>
      <c r="LX5" s="517"/>
      <c r="LY5" s="785"/>
      <c r="LZ5" s="520"/>
      <c r="MA5" s="517"/>
      <c r="MB5" s="517"/>
      <c r="MC5" s="517"/>
      <c r="MD5" s="517"/>
      <c r="ME5" s="785"/>
      <c r="MF5" s="520"/>
      <c r="MG5" s="517"/>
      <c r="MH5" s="517"/>
      <c r="MI5" s="517"/>
      <c r="MJ5" s="785"/>
      <c r="MK5" s="520"/>
      <c r="ML5" s="517"/>
      <c r="MM5" s="517"/>
      <c r="MN5" s="517"/>
      <c r="MO5" s="517"/>
      <c r="MP5" s="517"/>
      <c r="MQ5" s="785"/>
      <c r="MR5" s="520"/>
      <c r="MS5" s="517"/>
      <c r="MT5" s="517"/>
      <c r="MU5" s="517"/>
      <c r="MV5" s="517"/>
      <c r="MW5" s="785"/>
      <c r="MX5" s="520"/>
      <c r="MY5" s="517"/>
      <c r="MZ5" s="517"/>
      <c r="NA5" s="785"/>
      <c r="NB5" s="520"/>
      <c r="NC5" s="517"/>
      <c r="ND5" s="517"/>
      <c r="NE5" s="517"/>
      <c r="NF5" s="517"/>
      <c r="NG5" s="785"/>
      <c r="NH5" s="520"/>
      <c r="NI5" s="517"/>
      <c r="NJ5" s="517"/>
      <c r="NK5" s="517"/>
      <c r="NL5" s="517"/>
      <c r="NM5" s="785"/>
      <c r="NN5" s="520"/>
      <c r="NO5" s="517"/>
      <c r="NP5" s="517"/>
      <c r="NQ5" s="785"/>
      <c r="NR5" s="520"/>
      <c r="NS5" s="517"/>
      <c r="NT5" s="517"/>
      <c r="NU5" s="517"/>
      <c r="NV5" s="517"/>
      <c r="NW5" s="785"/>
      <c r="NX5" s="346"/>
      <c r="NY5" s="352"/>
      <c r="NZ5" s="353"/>
      <c r="OA5" s="353"/>
      <c r="OB5" s="353"/>
      <c r="OC5" s="798"/>
      <c r="OD5" s="346"/>
      <c r="OE5" s="352"/>
      <c r="OF5" s="353"/>
      <c r="OG5" s="353"/>
      <c r="OH5" s="353"/>
      <c r="OI5" s="798"/>
      <c r="OJ5" s="346"/>
      <c r="OK5" s="352"/>
      <c r="OL5" s="353"/>
      <c r="OM5" s="353"/>
      <c r="ON5" s="353"/>
      <c r="OO5" s="798"/>
      <c r="OP5" s="520"/>
      <c r="OQ5" s="517"/>
      <c r="OR5" s="517"/>
      <c r="OS5" s="517"/>
      <c r="OT5" s="517"/>
      <c r="OU5" s="517"/>
      <c r="OV5" s="517"/>
      <c r="OW5" s="517"/>
      <c r="OX5" s="517"/>
      <c r="OY5" s="517"/>
      <c r="OZ5" s="517"/>
      <c r="PA5" s="785"/>
      <c r="PB5" s="520"/>
      <c r="PC5" s="517"/>
      <c r="PD5" s="517"/>
      <c r="PE5" s="517"/>
      <c r="PF5" s="517"/>
      <c r="PG5" s="785"/>
      <c r="PH5" s="520"/>
      <c r="PI5" s="517"/>
      <c r="PJ5" s="517"/>
      <c r="PK5" s="517"/>
      <c r="PL5" s="517"/>
      <c r="PM5" s="785"/>
      <c r="PN5" s="520"/>
      <c r="PO5" s="517"/>
      <c r="PP5" s="517"/>
      <c r="PQ5" s="517"/>
      <c r="PR5" s="785"/>
      <c r="PS5" s="520"/>
      <c r="PT5" s="517"/>
      <c r="PU5" s="517"/>
      <c r="PV5" s="517"/>
      <c r="PW5" s="785"/>
      <c r="PX5" s="520"/>
      <c r="PY5" s="517"/>
      <c r="PZ5" s="517"/>
      <c r="QA5" s="785"/>
      <c r="QB5" s="520"/>
      <c r="QC5" s="517"/>
      <c r="QD5" s="517"/>
      <c r="QE5" s="799"/>
    </row>
    <row r="6" spans="1:447" s="354" customFormat="1" ht="245.25" customHeight="1">
      <c r="A6" s="732"/>
      <c r="B6" s="733"/>
      <c r="C6" s="734"/>
      <c r="D6" s="776" t="s">
        <v>34</v>
      </c>
      <c r="E6" s="777" t="s">
        <v>35</v>
      </c>
      <c r="F6" s="786" t="s">
        <v>8</v>
      </c>
      <c r="G6" s="777" t="s">
        <v>145</v>
      </c>
      <c r="H6" s="777" t="s">
        <v>994</v>
      </c>
      <c r="I6" s="778" t="s">
        <v>229</v>
      </c>
      <c r="J6" s="778" t="s">
        <v>230</v>
      </c>
      <c r="K6" s="778" t="s">
        <v>231</v>
      </c>
      <c r="L6" s="778" t="s">
        <v>232</v>
      </c>
      <c r="M6" s="778" t="s">
        <v>1464</v>
      </c>
      <c r="N6" s="786" t="s">
        <v>8</v>
      </c>
      <c r="O6" s="775" t="s">
        <v>126</v>
      </c>
      <c r="P6" s="775" t="s">
        <v>127</v>
      </c>
      <c r="Q6" s="775" t="s">
        <v>128</v>
      </c>
      <c r="R6" s="779" t="s">
        <v>1477</v>
      </c>
      <c r="S6" s="779" t="s">
        <v>1465</v>
      </c>
      <c r="T6" s="779" t="s">
        <v>131</v>
      </c>
      <c r="U6" s="779" t="s">
        <v>349</v>
      </c>
      <c r="V6" s="583" t="s">
        <v>1462</v>
      </c>
      <c r="W6" s="786" t="s">
        <v>8</v>
      </c>
      <c r="X6" s="778" t="s">
        <v>995</v>
      </c>
      <c r="Y6" s="777" t="s">
        <v>996</v>
      </c>
      <c r="Z6" s="780" t="s">
        <v>1466</v>
      </c>
      <c r="AA6" s="790" t="s">
        <v>8</v>
      </c>
      <c r="AB6" s="778" t="s">
        <v>995</v>
      </c>
      <c r="AC6" s="777" t="s">
        <v>996</v>
      </c>
      <c r="AD6" s="780" t="s">
        <v>1466</v>
      </c>
      <c r="AE6" s="790" t="s">
        <v>8</v>
      </c>
      <c r="AF6" s="778" t="s">
        <v>995</v>
      </c>
      <c r="AG6" s="777" t="s">
        <v>996</v>
      </c>
      <c r="AH6" s="780" t="s">
        <v>1467</v>
      </c>
      <c r="AI6" s="790" t="s">
        <v>8</v>
      </c>
      <c r="AJ6" s="522" t="s">
        <v>1468</v>
      </c>
      <c r="AK6" s="522" t="s">
        <v>1469</v>
      </c>
      <c r="AL6" s="522" t="s">
        <v>1470</v>
      </c>
      <c r="AM6" s="522" t="s">
        <v>1471</v>
      </c>
      <c r="AN6" s="522" t="s">
        <v>124</v>
      </c>
      <c r="AO6" s="522" t="s">
        <v>125</v>
      </c>
      <c r="AP6" s="356" t="s">
        <v>1462</v>
      </c>
      <c r="AQ6" s="782" t="s">
        <v>8</v>
      </c>
      <c r="AR6" s="522" t="s">
        <v>995</v>
      </c>
      <c r="AS6" s="356" t="s">
        <v>996</v>
      </c>
      <c r="AT6" s="782" t="s">
        <v>8</v>
      </c>
      <c r="AU6" s="358" t="s">
        <v>1478</v>
      </c>
      <c r="AV6" s="358" t="s">
        <v>1479</v>
      </c>
      <c r="AW6" s="358" t="s">
        <v>1480</v>
      </c>
      <c r="AX6" s="358" t="s">
        <v>1481</v>
      </c>
      <c r="AY6" s="358" t="s">
        <v>119</v>
      </c>
      <c r="AZ6" s="356" t="s">
        <v>1462</v>
      </c>
      <c r="BA6" s="782" t="s">
        <v>8</v>
      </c>
      <c r="BB6" s="358" t="s">
        <v>98</v>
      </c>
      <c r="BC6" s="358" t="s">
        <v>99</v>
      </c>
      <c r="BD6" s="358" t="s">
        <v>100</v>
      </c>
      <c r="BE6" s="358" t="s">
        <v>101</v>
      </c>
      <c r="BF6" s="358" t="s">
        <v>102</v>
      </c>
      <c r="BG6" s="358" t="s">
        <v>103</v>
      </c>
      <c r="BH6" s="358" t="s">
        <v>104</v>
      </c>
      <c r="BI6" s="357" t="s">
        <v>997</v>
      </c>
      <c r="BJ6" s="782" t="s">
        <v>8</v>
      </c>
      <c r="BK6" s="358" t="s">
        <v>107</v>
      </c>
      <c r="BL6" s="358" t="s">
        <v>108</v>
      </c>
      <c r="BM6" s="358" t="s">
        <v>109</v>
      </c>
      <c r="BN6" s="358" t="s">
        <v>110</v>
      </c>
      <c r="BO6" s="358" t="s">
        <v>111</v>
      </c>
      <c r="BP6" s="358" t="s">
        <v>112</v>
      </c>
      <c r="BQ6" s="358" t="s">
        <v>113</v>
      </c>
      <c r="BR6" s="357" t="s">
        <v>997</v>
      </c>
      <c r="BS6" s="782" t="s">
        <v>8</v>
      </c>
      <c r="BT6" s="358" t="s">
        <v>998</v>
      </c>
      <c r="BU6" s="356" t="s">
        <v>999</v>
      </c>
      <c r="BV6" s="357" t="s">
        <v>1000</v>
      </c>
      <c r="BW6" s="356" t="s">
        <v>1001</v>
      </c>
      <c r="BX6" s="357" t="s">
        <v>1002</v>
      </c>
      <c r="BY6" s="782" t="s">
        <v>8</v>
      </c>
      <c r="BZ6" s="358" t="s">
        <v>998</v>
      </c>
      <c r="CA6" s="356" t="s">
        <v>999</v>
      </c>
      <c r="CB6" s="357" t="s">
        <v>1000</v>
      </c>
      <c r="CC6" s="356" t="s">
        <v>1001</v>
      </c>
      <c r="CD6" s="357" t="s">
        <v>1002</v>
      </c>
      <c r="CE6" s="782" t="s">
        <v>8</v>
      </c>
      <c r="CF6" s="358" t="s">
        <v>998</v>
      </c>
      <c r="CG6" s="356" t="s">
        <v>999</v>
      </c>
      <c r="CH6" s="357" t="s">
        <v>1000</v>
      </c>
      <c r="CI6" s="356" t="s">
        <v>1001</v>
      </c>
      <c r="CJ6" s="357" t="s">
        <v>1002</v>
      </c>
      <c r="CK6" s="782" t="s">
        <v>8</v>
      </c>
      <c r="CL6" s="358" t="s">
        <v>998</v>
      </c>
      <c r="CM6" s="356" t="s">
        <v>999</v>
      </c>
      <c r="CN6" s="357" t="s">
        <v>1000</v>
      </c>
      <c r="CO6" s="356" t="s">
        <v>1001</v>
      </c>
      <c r="CP6" s="357" t="s">
        <v>1002</v>
      </c>
      <c r="CQ6" s="782" t="s">
        <v>8</v>
      </c>
      <c r="CR6" s="358" t="s">
        <v>998</v>
      </c>
      <c r="CS6" s="356" t="s">
        <v>999</v>
      </c>
      <c r="CT6" s="357" t="s">
        <v>1000</v>
      </c>
      <c r="CU6" s="356" t="s">
        <v>1001</v>
      </c>
      <c r="CV6" s="357" t="s">
        <v>1002</v>
      </c>
      <c r="CW6" s="782" t="s">
        <v>8</v>
      </c>
      <c r="CX6" s="358" t="s">
        <v>998</v>
      </c>
      <c r="CY6" s="356" t="s">
        <v>999</v>
      </c>
      <c r="CZ6" s="357" t="s">
        <v>1000</v>
      </c>
      <c r="DA6" s="356" t="s">
        <v>1001</v>
      </c>
      <c r="DB6" s="357" t="s">
        <v>1002</v>
      </c>
      <c r="DC6" s="782" t="s">
        <v>8</v>
      </c>
      <c r="DD6" s="358" t="s">
        <v>998</v>
      </c>
      <c r="DE6" s="356" t="s">
        <v>999</v>
      </c>
      <c r="DF6" s="357" t="s">
        <v>1000</v>
      </c>
      <c r="DG6" s="356" t="s">
        <v>1001</v>
      </c>
      <c r="DH6" s="357" t="s">
        <v>1002</v>
      </c>
      <c r="DI6" s="782" t="s">
        <v>8</v>
      </c>
      <c r="DJ6" s="358" t="s">
        <v>998</v>
      </c>
      <c r="DK6" s="356" t="s">
        <v>999</v>
      </c>
      <c r="DL6" s="357" t="s">
        <v>1000</v>
      </c>
      <c r="DM6" s="356" t="s">
        <v>1001</v>
      </c>
      <c r="DN6" s="357" t="s">
        <v>1002</v>
      </c>
      <c r="DO6" s="782" t="s">
        <v>8</v>
      </c>
      <c r="DP6" s="358" t="s">
        <v>998</v>
      </c>
      <c r="DQ6" s="356" t="s">
        <v>999</v>
      </c>
      <c r="DR6" s="357" t="s">
        <v>1000</v>
      </c>
      <c r="DS6" s="356" t="s">
        <v>1001</v>
      </c>
      <c r="DT6" s="357" t="s">
        <v>1002</v>
      </c>
      <c r="DU6" s="782" t="s">
        <v>8</v>
      </c>
      <c r="DV6" s="358" t="s">
        <v>998</v>
      </c>
      <c r="DW6" s="356" t="s">
        <v>999</v>
      </c>
      <c r="DX6" s="357" t="s">
        <v>1000</v>
      </c>
      <c r="DY6" s="356" t="s">
        <v>1001</v>
      </c>
      <c r="DZ6" s="357" t="s">
        <v>1002</v>
      </c>
      <c r="EA6" s="782" t="s">
        <v>8</v>
      </c>
      <c r="EB6" s="358" t="s">
        <v>1003</v>
      </c>
      <c r="EC6" s="356" t="s">
        <v>999</v>
      </c>
      <c r="ED6" s="357" t="s">
        <v>1000</v>
      </c>
      <c r="EE6" s="356" t="s">
        <v>1001</v>
      </c>
      <c r="EF6" s="357" t="s">
        <v>1004</v>
      </c>
      <c r="EG6" s="782" t="s">
        <v>8</v>
      </c>
      <c r="EH6" s="358" t="s">
        <v>1005</v>
      </c>
      <c r="EI6" s="356" t="s">
        <v>141</v>
      </c>
      <c r="EJ6" s="782" t="s">
        <v>8</v>
      </c>
      <c r="EK6" s="358" t="s">
        <v>1005</v>
      </c>
      <c r="EL6" s="356" t="s">
        <v>141</v>
      </c>
      <c r="EM6" s="782" t="s">
        <v>8</v>
      </c>
      <c r="EN6" s="358" t="s">
        <v>1006</v>
      </c>
      <c r="EO6" s="356" t="s">
        <v>1007</v>
      </c>
      <c r="EP6" s="357" t="s">
        <v>1008</v>
      </c>
      <c r="EQ6" s="356" t="s">
        <v>1009</v>
      </c>
      <c r="ER6" s="357" t="s">
        <v>136</v>
      </c>
      <c r="ES6" s="782" t="s">
        <v>8</v>
      </c>
      <c r="ET6" s="358" t="s">
        <v>1010</v>
      </c>
      <c r="EU6" s="356" t="s">
        <v>1011</v>
      </c>
      <c r="EV6" s="357" t="s">
        <v>1012</v>
      </c>
      <c r="EW6" s="356" t="s">
        <v>1013</v>
      </c>
      <c r="EX6" s="357" t="s">
        <v>136</v>
      </c>
      <c r="EY6" s="782" t="s">
        <v>8</v>
      </c>
      <c r="EZ6" s="358" t="s">
        <v>1014</v>
      </c>
      <c r="FA6" s="356" t="s">
        <v>1015</v>
      </c>
      <c r="FB6" s="782" t="s">
        <v>8</v>
      </c>
      <c r="FC6" s="358" t="s">
        <v>928</v>
      </c>
      <c r="FD6" s="358" t="s">
        <v>930</v>
      </c>
      <c r="FE6" s="358" t="s">
        <v>932</v>
      </c>
      <c r="FF6" s="358" t="s">
        <v>1016</v>
      </c>
      <c r="FG6" s="358" t="s">
        <v>1017</v>
      </c>
      <c r="FH6" s="358" t="s">
        <v>1018</v>
      </c>
      <c r="FI6" s="358" t="s">
        <v>1019</v>
      </c>
      <c r="FJ6" s="358" t="s">
        <v>942</v>
      </c>
      <c r="FK6" s="358" t="s">
        <v>1462</v>
      </c>
      <c r="FL6" s="356" t="s">
        <v>1020</v>
      </c>
      <c r="FM6" s="782" t="s">
        <v>8</v>
      </c>
      <c r="FN6" s="357" t="s">
        <v>1021</v>
      </c>
      <c r="FO6" s="357" t="s">
        <v>1022</v>
      </c>
      <c r="FP6" s="782" t="s">
        <v>8</v>
      </c>
      <c r="FQ6" s="357" t="s">
        <v>1021</v>
      </c>
      <c r="FR6" s="357" t="s">
        <v>1022</v>
      </c>
      <c r="FS6" s="782" t="s">
        <v>8</v>
      </c>
      <c r="FT6" s="357" t="s">
        <v>1021</v>
      </c>
      <c r="FU6" s="357" t="s">
        <v>1022</v>
      </c>
      <c r="FV6" s="356" t="s">
        <v>8</v>
      </c>
      <c r="FW6" s="357" t="s">
        <v>1021</v>
      </c>
      <c r="FX6" s="357" t="s">
        <v>1022</v>
      </c>
      <c r="FY6" s="356" t="s">
        <v>8</v>
      </c>
      <c r="FZ6" s="357" t="s">
        <v>1021</v>
      </c>
      <c r="GA6" s="357" t="s">
        <v>1022</v>
      </c>
      <c r="GB6" s="356" t="s">
        <v>8</v>
      </c>
      <c r="GC6" s="357" t="s">
        <v>1021</v>
      </c>
      <c r="GD6" s="357" t="s">
        <v>1022</v>
      </c>
      <c r="GE6" s="356" t="s">
        <v>8</v>
      </c>
      <c r="GF6" s="357" t="s">
        <v>1021</v>
      </c>
      <c r="GG6" s="357" t="s">
        <v>1022</v>
      </c>
      <c r="GH6" s="356" t="s">
        <v>8</v>
      </c>
      <c r="GI6" s="357" t="s">
        <v>1021</v>
      </c>
      <c r="GJ6" s="357" t="s">
        <v>1022</v>
      </c>
      <c r="GK6" s="356" t="s">
        <v>8</v>
      </c>
      <c r="GL6" s="357" t="s">
        <v>1021</v>
      </c>
      <c r="GM6" s="357" t="s">
        <v>1022</v>
      </c>
      <c r="GN6" s="356" t="s">
        <v>8</v>
      </c>
      <c r="GO6" s="357" t="s">
        <v>1023</v>
      </c>
      <c r="GP6" s="357" t="s">
        <v>1024</v>
      </c>
      <c r="GQ6" s="356" t="s">
        <v>8</v>
      </c>
      <c r="GR6" s="357" t="s">
        <v>1023</v>
      </c>
      <c r="GS6" s="357" t="s">
        <v>1024</v>
      </c>
      <c r="GT6" s="356" t="s">
        <v>8</v>
      </c>
      <c r="GU6" s="357" t="s">
        <v>1023</v>
      </c>
      <c r="GV6" s="357" t="s">
        <v>1024</v>
      </c>
      <c r="GW6" s="356" t="s">
        <v>8</v>
      </c>
      <c r="GX6" s="357" t="s">
        <v>1023</v>
      </c>
      <c r="GY6" s="357" t="s">
        <v>1024</v>
      </c>
      <c r="GZ6" s="356" t="s">
        <v>8</v>
      </c>
      <c r="HA6" s="357" t="s">
        <v>1023</v>
      </c>
      <c r="HB6" s="357" t="s">
        <v>1024</v>
      </c>
      <c r="HC6" s="356" t="s">
        <v>8</v>
      </c>
      <c r="HD6" s="357" t="s">
        <v>1023</v>
      </c>
      <c r="HE6" s="357" t="s">
        <v>1024</v>
      </c>
      <c r="HF6" s="356" t="s">
        <v>8</v>
      </c>
      <c r="HG6" s="357" t="s">
        <v>1023</v>
      </c>
      <c r="HH6" s="357" t="s">
        <v>1024</v>
      </c>
      <c r="HI6" s="356" t="s">
        <v>8</v>
      </c>
      <c r="HJ6" s="357" t="s">
        <v>1023</v>
      </c>
      <c r="HK6" s="357" t="s">
        <v>1024</v>
      </c>
      <c r="HL6" s="356" t="s">
        <v>8</v>
      </c>
      <c r="HM6" s="357" t="s">
        <v>1023</v>
      </c>
      <c r="HN6" s="357" t="s">
        <v>1024</v>
      </c>
      <c r="HO6" s="356" t="s">
        <v>8</v>
      </c>
      <c r="HP6" s="357" t="s">
        <v>742</v>
      </c>
      <c r="HQ6" s="357" t="s">
        <v>744</v>
      </c>
      <c r="HR6" s="356" t="s">
        <v>8</v>
      </c>
      <c r="HS6" s="357" t="s">
        <v>742</v>
      </c>
      <c r="HT6" s="357" t="s">
        <v>744</v>
      </c>
      <c r="HU6" s="356" t="s">
        <v>8</v>
      </c>
      <c r="HV6" s="357" t="s">
        <v>742</v>
      </c>
      <c r="HW6" s="357" t="s">
        <v>744</v>
      </c>
      <c r="HX6" s="356" t="s">
        <v>8</v>
      </c>
      <c r="HY6" s="357" t="s">
        <v>742</v>
      </c>
      <c r="HZ6" s="357" t="s">
        <v>744</v>
      </c>
      <c r="IA6" s="356" t="s">
        <v>8</v>
      </c>
      <c r="IB6" s="357" t="s">
        <v>742</v>
      </c>
      <c r="IC6" s="357" t="s">
        <v>744</v>
      </c>
      <c r="ID6" s="356" t="s">
        <v>8</v>
      </c>
      <c r="IE6" s="357" t="s">
        <v>742</v>
      </c>
      <c r="IF6" s="357" t="s">
        <v>744</v>
      </c>
      <c r="IG6" s="356" t="s">
        <v>8</v>
      </c>
      <c r="IH6" s="357" t="s">
        <v>742</v>
      </c>
      <c r="II6" s="357" t="s">
        <v>744</v>
      </c>
      <c r="IJ6" s="356" t="s">
        <v>8</v>
      </c>
      <c r="IK6" s="357" t="s">
        <v>742</v>
      </c>
      <c r="IL6" s="357" t="s">
        <v>744</v>
      </c>
      <c r="IM6" s="356" t="s">
        <v>8</v>
      </c>
      <c r="IN6" s="357" t="s">
        <v>742</v>
      </c>
      <c r="IO6" s="357" t="s">
        <v>744</v>
      </c>
      <c r="IP6" s="356" t="s">
        <v>8</v>
      </c>
      <c r="IQ6" s="357" t="s">
        <v>1025</v>
      </c>
      <c r="IR6" s="357" t="s">
        <v>1026</v>
      </c>
      <c r="IS6" s="357" t="s">
        <v>136</v>
      </c>
      <c r="IT6" s="356" t="s">
        <v>8</v>
      </c>
      <c r="IU6" s="357" t="s">
        <v>1027</v>
      </c>
      <c r="IV6" s="357" t="s">
        <v>1028</v>
      </c>
      <c r="IW6" s="357" t="s">
        <v>1029</v>
      </c>
      <c r="IX6" s="357" t="s">
        <v>1030</v>
      </c>
      <c r="IY6" s="357" t="s">
        <v>136</v>
      </c>
      <c r="IZ6" s="356" t="s">
        <v>8</v>
      </c>
      <c r="JA6" s="357" t="s">
        <v>1031</v>
      </c>
      <c r="JB6" s="357" t="s">
        <v>1032</v>
      </c>
      <c r="JC6" s="357" t="s">
        <v>1033</v>
      </c>
      <c r="JD6" s="357" t="s">
        <v>136</v>
      </c>
      <c r="JE6" s="356" t="s">
        <v>8</v>
      </c>
      <c r="JF6" s="357" t="s">
        <v>1034</v>
      </c>
      <c r="JG6" s="357" t="s">
        <v>1035</v>
      </c>
      <c r="JH6" s="357" t="s">
        <v>1036</v>
      </c>
      <c r="JI6" s="357" t="s">
        <v>1037</v>
      </c>
      <c r="JJ6" s="357" t="s">
        <v>136</v>
      </c>
      <c r="JK6" s="356" t="s">
        <v>8</v>
      </c>
      <c r="JL6" s="357" t="s">
        <v>1038</v>
      </c>
      <c r="JM6" s="357" t="s">
        <v>1039</v>
      </c>
      <c r="JN6" s="357" t="s">
        <v>1040</v>
      </c>
      <c r="JO6" s="357" t="s">
        <v>1041</v>
      </c>
      <c r="JP6" s="357" t="s">
        <v>136</v>
      </c>
      <c r="JQ6" s="356" t="s">
        <v>8</v>
      </c>
      <c r="JR6" s="357" t="s">
        <v>1042</v>
      </c>
      <c r="JS6" s="357" t="s">
        <v>1043</v>
      </c>
      <c r="JT6" s="357" t="s">
        <v>1044</v>
      </c>
      <c r="JU6" s="357" t="s">
        <v>1045</v>
      </c>
      <c r="JV6" s="357" t="s">
        <v>136</v>
      </c>
      <c r="JW6" s="356" t="s">
        <v>8</v>
      </c>
      <c r="JX6" s="357" t="s">
        <v>1046</v>
      </c>
      <c r="JY6" s="357" t="s">
        <v>1047</v>
      </c>
      <c r="JZ6" s="357" t="s">
        <v>1048</v>
      </c>
      <c r="KA6" s="357" t="s">
        <v>1049</v>
      </c>
      <c r="KB6" s="357" t="s">
        <v>1050</v>
      </c>
      <c r="KC6" s="357" t="s">
        <v>136</v>
      </c>
      <c r="KD6" s="356" t="s">
        <v>8</v>
      </c>
      <c r="KE6" s="357" t="s">
        <v>387</v>
      </c>
      <c r="KF6" s="357" t="s">
        <v>1051</v>
      </c>
      <c r="KG6" s="357" t="s">
        <v>136</v>
      </c>
      <c r="KH6" s="356" t="s">
        <v>8</v>
      </c>
      <c r="KI6" s="357" t="s">
        <v>1052</v>
      </c>
      <c r="KJ6" s="357" t="s">
        <v>1053</v>
      </c>
      <c r="KK6" s="357" t="s">
        <v>1054</v>
      </c>
      <c r="KL6" s="357" t="s">
        <v>1055</v>
      </c>
      <c r="KM6" s="357" t="s">
        <v>136</v>
      </c>
      <c r="KN6" s="356" t="s">
        <v>8</v>
      </c>
      <c r="KO6" s="357" t="s">
        <v>1056</v>
      </c>
      <c r="KP6" s="357" t="s">
        <v>1057</v>
      </c>
      <c r="KQ6" s="357" t="s">
        <v>1058</v>
      </c>
      <c r="KR6" s="357" t="s">
        <v>136</v>
      </c>
      <c r="KS6" s="356" t="s">
        <v>8</v>
      </c>
      <c r="KT6" s="357" t="s">
        <v>1059</v>
      </c>
      <c r="KU6" s="357" t="s">
        <v>1060</v>
      </c>
      <c r="KV6" s="357" t="s">
        <v>136</v>
      </c>
      <c r="KW6" s="782" t="s">
        <v>8</v>
      </c>
      <c r="KX6" s="357" t="s">
        <v>1059</v>
      </c>
      <c r="KY6" s="357" t="s">
        <v>1060</v>
      </c>
      <c r="KZ6" s="357" t="s">
        <v>136</v>
      </c>
      <c r="LA6" s="782" t="s">
        <v>8</v>
      </c>
      <c r="LB6" s="357" t="s">
        <v>1059</v>
      </c>
      <c r="LC6" s="357" t="s">
        <v>1060</v>
      </c>
      <c r="LD6" s="357" t="s">
        <v>136</v>
      </c>
      <c r="LE6" s="782" t="s">
        <v>8</v>
      </c>
      <c r="LF6" s="357" t="s">
        <v>1059</v>
      </c>
      <c r="LG6" s="357" t="s">
        <v>1060</v>
      </c>
      <c r="LH6" s="357" t="s">
        <v>136</v>
      </c>
      <c r="LI6" s="782" t="s">
        <v>8</v>
      </c>
      <c r="LJ6" s="357" t="s">
        <v>1061</v>
      </c>
      <c r="LK6" s="357" t="s">
        <v>1062</v>
      </c>
      <c r="LL6" s="357" t="s">
        <v>1063</v>
      </c>
      <c r="LM6" s="357" t="s">
        <v>1064</v>
      </c>
      <c r="LN6" s="357" t="s">
        <v>136</v>
      </c>
      <c r="LO6" s="782" t="s">
        <v>8</v>
      </c>
      <c r="LP6" s="357" t="s">
        <v>1065</v>
      </c>
      <c r="LQ6" s="357" t="s">
        <v>1066</v>
      </c>
      <c r="LR6" s="357" t="s">
        <v>1067</v>
      </c>
      <c r="LS6" s="357" t="s">
        <v>1068</v>
      </c>
      <c r="LT6" s="357" t="s">
        <v>136</v>
      </c>
      <c r="LU6" s="782" t="s">
        <v>8</v>
      </c>
      <c r="LV6" s="357" t="s">
        <v>1069</v>
      </c>
      <c r="LW6" s="357" t="s">
        <v>1070</v>
      </c>
      <c r="LX6" s="357" t="s">
        <v>1071</v>
      </c>
      <c r="LY6" s="782" t="s">
        <v>8</v>
      </c>
      <c r="LZ6" s="357" t="s">
        <v>1072</v>
      </c>
      <c r="MA6" s="357" t="s">
        <v>1073</v>
      </c>
      <c r="MB6" s="357" t="s">
        <v>1074</v>
      </c>
      <c r="MC6" s="357" t="s">
        <v>1075</v>
      </c>
      <c r="MD6" s="357" t="s">
        <v>136</v>
      </c>
      <c r="ME6" s="782" t="s">
        <v>8</v>
      </c>
      <c r="MF6" s="357" t="s">
        <v>1076</v>
      </c>
      <c r="MG6" s="357" t="s">
        <v>1077</v>
      </c>
      <c r="MH6" s="357" t="s">
        <v>1078</v>
      </c>
      <c r="MI6" s="357" t="s">
        <v>136</v>
      </c>
      <c r="MJ6" s="782" t="s">
        <v>8</v>
      </c>
      <c r="MK6" s="357" t="s">
        <v>1079</v>
      </c>
      <c r="ML6" s="357" t="s">
        <v>1080</v>
      </c>
      <c r="MM6" s="357" t="s">
        <v>1081</v>
      </c>
      <c r="MN6" s="357" t="s">
        <v>1082</v>
      </c>
      <c r="MO6" s="357" t="s">
        <v>1083</v>
      </c>
      <c r="MP6" s="357" t="s">
        <v>1084</v>
      </c>
      <c r="MQ6" s="782" t="s">
        <v>8</v>
      </c>
      <c r="MR6" s="357" t="s">
        <v>1085</v>
      </c>
      <c r="MS6" s="357" t="s">
        <v>1086</v>
      </c>
      <c r="MT6" s="357" t="s">
        <v>1087</v>
      </c>
      <c r="MU6" s="357" t="s">
        <v>1088</v>
      </c>
      <c r="MV6" s="357" t="s">
        <v>136</v>
      </c>
      <c r="MW6" s="782" t="s">
        <v>8</v>
      </c>
      <c r="MX6" s="357" t="s">
        <v>1089</v>
      </c>
      <c r="MY6" s="357" t="s">
        <v>1090</v>
      </c>
      <c r="MZ6" s="357" t="s">
        <v>1091</v>
      </c>
      <c r="NA6" s="782" t="s">
        <v>8</v>
      </c>
      <c r="NB6" s="357" t="s">
        <v>1092</v>
      </c>
      <c r="NC6" s="357" t="s">
        <v>1093</v>
      </c>
      <c r="ND6" s="357" t="s">
        <v>1094</v>
      </c>
      <c r="NE6" s="357" t="s">
        <v>1095</v>
      </c>
      <c r="NF6" s="357" t="s">
        <v>136</v>
      </c>
      <c r="NG6" s="782" t="s">
        <v>8</v>
      </c>
      <c r="NH6" s="357" t="s">
        <v>1096</v>
      </c>
      <c r="NI6" s="357" t="s">
        <v>1097</v>
      </c>
      <c r="NJ6" s="357" t="s">
        <v>1098</v>
      </c>
      <c r="NK6" s="357" t="s">
        <v>1099</v>
      </c>
      <c r="NL6" s="357" t="s">
        <v>136</v>
      </c>
      <c r="NM6" s="782" t="s">
        <v>8</v>
      </c>
      <c r="NN6" s="357" t="s">
        <v>1100</v>
      </c>
      <c r="NO6" s="357" t="s">
        <v>1101</v>
      </c>
      <c r="NP6" s="357" t="s">
        <v>1102</v>
      </c>
      <c r="NQ6" s="782" t="s">
        <v>8</v>
      </c>
      <c r="NR6" s="357" t="s">
        <v>1103</v>
      </c>
      <c r="NS6" s="357" t="s">
        <v>1104</v>
      </c>
      <c r="NT6" s="357" t="s">
        <v>1105</v>
      </c>
      <c r="NU6" s="357" t="s">
        <v>1106</v>
      </c>
      <c r="NV6" s="357" t="s">
        <v>136</v>
      </c>
      <c r="NW6" s="782" t="s">
        <v>8</v>
      </c>
      <c r="NX6" s="357" t="s">
        <v>1107</v>
      </c>
      <c r="NY6" s="357" t="s">
        <v>1108</v>
      </c>
      <c r="NZ6" s="357" t="s">
        <v>1109</v>
      </c>
      <c r="OA6" s="357" t="s">
        <v>1110</v>
      </c>
      <c r="OB6" s="357" t="s">
        <v>1111</v>
      </c>
      <c r="OC6" s="782" t="s">
        <v>8</v>
      </c>
      <c r="OD6" s="357" t="s">
        <v>1107</v>
      </c>
      <c r="OE6" s="357" t="s">
        <v>1108</v>
      </c>
      <c r="OF6" s="357" t="s">
        <v>1109</v>
      </c>
      <c r="OG6" s="357" t="s">
        <v>1110</v>
      </c>
      <c r="OH6" s="357" t="s">
        <v>1111</v>
      </c>
      <c r="OI6" s="782" t="s">
        <v>8</v>
      </c>
      <c r="OJ6" s="357" t="s">
        <v>1107</v>
      </c>
      <c r="OK6" s="357" t="s">
        <v>1108</v>
      </c>
      <c r="OL6" s="357" t="s">
        <v>1109</v>
      </c>
      <c r="OM6" s="357" t="s">
        <v>1110</v>
      </c>
      <c r="ON6" s="357" t="s">
        <v>1111</v>
      </c>
      <c r="OO6" s="782" t="s">
        <v>8</v>
      </c>
      <c r="OP6" s="357" t="s">
        <v>1112</v>
      </c>
      <c r="OQ6" s="357" t="s">
        <v>1113</v>
      </c>
      <c r="OR6" s="357" t="s">
        <v>1114</v>
      </c>
      <c r="OS6" s="357" t="s">
        <v>1115</v>
      </c>
      <c r="OT6" s="357" t="s">
        <v>1116</v>
      </c>
      <c r="OU6" s="357" t="s">
        <v>1117</v>
      </c>
      <c r="OV6" s="357" t="s">
        <v>1118</v>
      </c>
      <c r="OW6" s="357" t="s">
        <v>1119</v>
      </c>
      <c r="OX6" s="357" t="s">
        <v>1120</v>
      </c>
      <c r="OY6" s="357" t="s">
        <v>1121</v>
      </c>
      <c r="OZ6" s="357" t="s">
        <v>1122</v>
      </c>
      <c r="PA6" s="782" t="s">
        <v>8</v>
      </c>
      <c r="PB6" s="357" t="s">
        <v>1123</v>
      </c>
      <c r="PC6" s="357" t="s">
        <v>1124</v>
      </c>
      <c r="PD6" s="357" t="s">
        <v>1125</v>
      </c>
      <c r="PE6" s="357" t="s">
        <v>1126</v>
      </c>
      <c r="PF6" s="357" t="s">
        <v>136</v>
      </c>
      <c r="PG6" s="782" t="s">
        <v>8</v>
      </c>
      <c r="PH6" s="357" t="s">
        <v>1127</v>
      </c>
      <c r="PI6" s="357" t="s">
        <v>1128</v>
      </c>
      <c r="PJ6" s="357" t="s">
        <v>1129</v>
      </c>
      <c r="PK6" s="357" t="s">
        <v>1130</v>
      </c>
      <c r="PL6" s="357" t="s">
        <v>136</v>
      </c>
      <c r="PM6" s="782" t="s">
        <v>8</v>
      </c>
      <c r="PN6" s="356" t="s">
        <v>1474</v>
      </c>
      <c r="PO6" s="356" t="s">
        <v>1475</v>
      </c>
      <c r="PP6" s="356" t="s">
        <v>1476</v>
      </c>
      <c r="PQ6" s="356" t="s">
        <v>1131</v>
      </c>
      <c r="PR6" s="782" t="s">
        <v>8</v>
      </c>
      <c r="PS6" s="357" t="s">
        <v>133</v>
      </c>
      <c r="PT6" s="357" t="s">
        <v>134</v>
      </c>
      <c r="PU6" s="357" t="s">
        <v>135</v>
      </c>
      <c r="PV6" s="357" t="s">
        <v>136</v>
      </c>
      <c r="PW6" s="782" t="s">
        <v>8</v>
      </c>
      <c r="PX6" s="356" t="s">
        <v>1472</v>
      </c>
      <c r="PY6" s="356" t="s">
        <v>1473</v>
      </c>
      <c r="PZ6" s="356" t="s">
        <v>1132</v>
      </c>
      <c r="QA6" s="782" t="s">
        <v>8</v>
      </c>
      <c r="QB6" s="356" t="s">
        <v>1133</v>
      </c>
      <c r="QC6" s="356" t="s">
        <v>1134</v>
      </c>
      <c r="QD6" s="356" t="s">
        <v>1132</v>
      </c>
      <c r="QE6" s="800" t="s">
        <v>8</v>
      </c>
    </row>
    <row r="7" spans="1:447" s="808" customFormat="1" ht="14.25" customHeight="1">
      <c r="A7" s="108"/>
      <c r="B7" s="735"/>
      <c r="C7" s="109"/>
      <c r="D7" s="742" t="s">
        <v>1135</v>
      </c>
      <c r="E7" s="804" t="s">
        <v>1135</v>
      </c>
      <c r="F7" s="805" t="s">
        <v>1136</v>
      </c>
      <c r="G7" s="804" t="s">
        <v>1135</v>
      </c>
      <c r="H7" s="804" t="s">
        <v>1135</v>
      </c>
      <c r="I7" s="804" t="s">
        <v>1135</v>
      </c>
      <c r="J7" s="804" t="s">
        <v>1135</v>
      </c>
      <c r="K7" s="804" t="s">
        <v>1135</v>
      </c>
      <c r="L7" s="804" t="s">
        <v>1135</v>
      </c>
      <c r="M7" s="804" t="s">
        <v>1135</v>
      </c>
      <c r="N7" s="805" t="s">
        <v>1136</v>
      </c>
      <c r="O7" s="742" t="s">
        <v>1135</v>
      </c>
      <c r="P7" s="804" t="s">
        <v>1135</v>
      </c>
      <c r="Q7" s="804" t="s">
        <v>1135</v>
      </c>
      <c r="R7" s="804" t="s">
        <v>1135</v>
      </c>
      <c r="S7" s="804" t="s">
        <v>1135</v>
      </c>
      <c r="T7" s="804" t="s">
        <v>1135</v>
      </c>
      <c r="U7" s="804" t="s">
        <v>1135</v>
      </c>
      <c r="V7" s="804" t="s">
        <v>1135</v>
      </c>
      <c r="W7" s="805" t="s">
        <v>1136</v>
      </c>
      <c r="X7" s="742" t="s">
        <v>1135</v>
      </c>
      <c r="Y7" s="804" t="s">
        <v>1135</v>
      </c>
      <c r="Z7" s="804" t="s">
        <v>1135</v>
      </c>
      <c r="AA7" s="805" t="s">
        <v>1136</v>
      </c>
      <c r="AB7" s="742" t="s">
        <v>1135</v>
      </c>
      <c r="AC7" s="804" t="s">
        <v>1135</v>
      </c>
      <c r="AD7" s="804" t="s">
        <v>1135</v>
      </c>
      <c r="AE7" s="805" t="s">
        <v>1136</v>
      </c>
      <c r="AF7" s="742" t="s">
        <v>1135</v>
      </c>
      <c r="AG7" s="804" t="s">
        <v>1135</v>
      </c>
      <c r="AH7" s="804" t="s">
        <v>1135</v>
      </c>
      <c r="AI7" s="805" t="s">
        <v>1136</v>
      </c>
      <c r="AJ7" s="742" t="s">
        <v>1135</v>
      </c>
      <c r="AK7" s="804" t="s">
        <v>1135</v>
      </c>
      <c r="AL7" s="804" t="s">
        <v>1135</v>
      </c>
      <c r="AM7" s="804" t="s">
        <v>1135</v>
      </c>
      <c r="AN7" s="804" t="s">
        <v>1135</v>
      </c>
      <c r="AO7" s="804" t="s">
        <v>1135</v>
      </c>
      <c r="AP7" s="804" t="s">
        <v>1135</v>
      </c>
      <c r="AQ7" s="805" t="s">
        <v>1136</v>
      </c>
      <c r="AR7" s="742" t="s">
        <v>1135</v>
      </c>
      <c r="AS7" s="804" t="s">
        <v>1135</v>
      </c>
      <c r="AT7" s="805" t="s">
        <v>1136</v>
      </c>
      <c r="AU7" s="742" t="s">
        <v>1135</v>
      </c>
      <c r="AV7" s="804" t="s">
        <v>1135</v>
      </c>
      <c r="AW7" s="804" t="s">
        <v>1135</v>
      </c>
      <c r="AX7" s="804" t="s">
        <v>1135</v>
      </c>
      <c r="AY7" s="804" t="s">
        <v>1135</v>
      </c>
      <c r="AZ7" s="804" t="s">
        <v>1135</v>
      </c>
      <c r="BA7" s="805" t="s">
        <v>1136</v>
      </c>
      <c r="BB7" s="742" t="s">
        <v>1135</v>
      </c>
      <c r="BC7" s="804" t="s">
        <v>1135</v>
      </c>
      <c r="BD7" s="804" t="s">
        <v>1135</v>
      </c>
      <c r="BE7" s="804" t="s">
        <v>1135</v>
      </c>
      <c r="BF7" s="804" t="s">
        <v>1135</v>
      </c>
      <c r="BG7" s="804" t="s">
        <v>1135</v>
      </c>
      <c r="BH7" s="804" t="s">
        <v>1135</v>
      </c>
      <c r="BI7" s="804" t="s">
        <v>1135</v>
      </c>
      <c r="BJ7" s="805" t="s">
        <v>1136</v>
      </c>
      <c r="BK7" s="742" t="s">
        <v>1135</v>
      </c>
      <c r="BL7" s="804" t="s">
        <v>1135</v>
      </c>
      <c r="BM7" s="804" t="s">
        <v>1135</v>
      </c>
      <c r="BN7" s="804" t="s">
        <v>1135</v>
      </c>
      <c r="BO7" s="804" t="s">
        <v>1135</v>
      </c>
      <c r="BP7" s="804" t="s">
        <v>1135</v>
      </c>
      <c r="BQ7" s="804" t="s">
        <v>1135</v>
      </c>
      <c r="BR7" s="804" t="s">
        <v>1135</v>
      </c>
      <c r="BS7" s="805" t="s">
        <v>1136</v>
      </c>
      <c r="BT7" s="742" t="s">
        <v>1135</v>
      </c>
      <c r="BU7" s="804" t="s">
        <v>1135</v>
      </c>
      <c r="BV7" s="804" t="s">
        <v>1135</v>
      </c>
      <c r="BW7" s="804" t="s">
        <v>1135</v>
      </c>
      <c r="BX7" s="804" t="s">
        <v>1135</v>
      </c>
      <c r="BY7" s="805" t="s">
        <v>1136</v>
      </c>
      <c r="BZ7" s="742" t="s">
        <v>1135</v>
      </c>
      <c r="CA7" s="804" t="s">
        <v>1135</v>
      </c>
      <c r="CB7" s="804" t="s">
        <v>1135</v>
      </c>
      <c r="CC7" s="804" t="s">
        <v>1135</v>
      </c>
      <c r="CD7" s="804" t="s">
        <v>1135</v>
      </c>
      <c r="CE7" s="805" t="s">
        <v>1136</v>
      </c>
      <c r="CF7" s="742" t="s">
        <v>1135</v>
      </c>
      <c r="CG7" s="804" t="s">
        <v>1135</v>
      </c>
      <c r="CH7" s="804" t="s">
        <v>1135</v>
      </c>
      <c r="CI7" s="804" t="s">
        <v>1135</v>
      </c>
      <c r="CJ7" s="804" t="s">
        <v>1135</v>
      </c>
      <c r="CK7" s="805" t="s">
        <v>1136</v>
      </c>
      <c r="CL7" s="742" t="s">
        <v>1135</v>
      </c>
      <c r="CM7" s="804" t="s">
        <v>1135</v>
      </c>
      <c r="CN7" s="804" t="s">
        <v>1135</v>
      </c>
      <c r="CO7" s="804" t="s">
        <v>1135</v>
      </c>
      <c r="CP7" s="804" t="s">
        <v>1135</v>
      </c>
      <c r="CQ7" s="805" t="s">
        <v>1136</v>
      </c>
      <c r="CR7" s="742" t="s">
        <v>1135</v>
      </c>
      <c r="CS7" s="804" t="s">
        <v>1135</v>
      </c>
      <c r="CT7" s="804" t="s">
        <v>1135</v>
      </c>
      <c r="CU7" s="804" t="s">
        <v>1135</v>
      </c>
      <c r="CV7" s="804" t="s">
        <v>1135</v>
      </c>
      <c r="CW7" s="805" t="s">
        <v>1136</v>
      </c>
      <c r="CX7" s="742" t="s">
        <v>1135</v>
      </c>
      <c r="CY7" s="804" t="s">
        <v>1135</v>
      </c>
      <c r="CZ7" s="804" t="s">
        <v>1135</v>
      </c>
      <c r="DA7" s="804" t="s">
        <v>1135</v>
      </c>
      <c r="DB7" s="804" t="s">
        <v>1135</v>
      </c>
      <c r="DC7" s="805" t="s">
        <v>1136</v>
      </c>
      <c r="DD7" s="742" t="s">
        <v>1135</v>
      </c>
      <c r="DE7" s="804" t="s">
        <v>1135</v>
      </c>
      <c r="DF7" s="804" t="s">
        <v>1135</v>
      </c>
      <c r="DG7" s="804" t="s">
        <v>1135</v>
      </c>
      <c r="DH7" s="804" t="s">
        <v>1135</v>
      </c>
      <c r="DI7" s="805" t="s">
        <v>1136</v>
      </c>
      <c r="DJ7" s="742" t="s">
        <v>1135</v>
      </c>
      <c r="DK7" s="804" t="s">
        <v>1135</v>
      </c>
      <c r="DL7" s="804" t="s">
        <v>1135</v>
      </c>
      <c r="DM7" s="804" t="s">
        <v>1135</v>
      </c>
      <c r="DN7" s="804" t="s">
        <v>1135</v>
      </c>
      <c r="DO7" s="805" t="s">
        <v>1136</v>
      </c>
      <c r="DP7" s="742" t="s">
        <v>1135</v>
      </c>
      <c r="DQ7" s="804" t="s">
        <v>1135</v>
      </c>
      <c r="DR7" s="804" t="s">
        <v>1135</v>
      </c>
      <c r="DS7" s="804" t="s">
        <v>1135</v>
      </c>
      <c r="DT7" s="804" t="s">
        <v>1135</v>
      </c>
      <c r="DU7" s="805" t="s">
        <v>1136</v>
      </c>
      <c r="DV7" s="742" t="s">
        <v>1135</v>
      </c>
      <c r="DW7" s="804" t="s">
        <v>1135</v>
      </c>
      <c r="DX7" s="804" t="s">
        <v>1135</v>
      </c>
      <c r="DY7" s="804" t="s">
        <v>1135</v>
      </c>
      <c r="DZ7" s="804" t="s">
        <v>1135</v>
      </c>
      <c r="EA7" s="805" t="s">
        <v>1136</v>
      </c>
      <c r="EB7" s="742" t="s">
        <v>1135</v>
      </c>
      <c r="EC7" s="804" t="s">
        <v>1135</v>
      </c>
      <c r="ED7" s="804" t="s">
        <v>1135</v>
      </c>
      <c r="EE7" s="804" t="s">
        <v>1135</v>
      </c>
      <c r="EF7" s="804" t="s">
        <v>1135</v>
      </c>
      <c r="EG7" s="805" t="s">
        <v>1136</v>
      </c>
      <c r="EH7" s="742" t="s">
        <v>1135</v>
      </c>
      <c r="EI7" s="804" t="s">
        <v>1135</v>
      </c>
      <c r="EJ7" s="805" t="s">
        <v>1136</v>
      </c>
      <c r="EK7" s="742" t="s">
        <v>1135</v>
      </c>
      <c r="EL7" s="804" t="s">
        <v>1135</v>
      </c>
      <c r="EM7" s="805" t="s">
        <v>1136</v>
      </c>
      <c r="EN7" s="742" t="s">
        <v>1135</v>
      </c>
      <c r="EO7" s="804" t="s">
        <v>1135</v>
      </c>
      <c r="EP7" s="804" t="s">
        <v>1135</v>
      </c>
      <c r="EQ7" s="804" t="s">
        <v>1135</v>
      </c>
      <c r="ER7" s="804" t="s">
        <v>1135</v>
      </c>
      <c r="ES7" s="805" t="s">
        <v>1136</v>
      </c>
      <c r="ET7" s="742" t="s">
        <v>1135</v>
      </c>
      <c r="EU7" s="804" t="s">
        <v>1135</v>
      </c>
      <c r="EV7" s="804" t="s">
        <v>1135</v>
      </c>
      <c r="EW7" s="804" t="s">
        <v>1135</v>
      </c>
      <c r="EX7" s="804" t="s">
        <v>1135</v>
      </c>
      <c r="EY7" s="805" t="s">
        <v>1136</v>
      </c>
      <c r="EZ7" s="742" t="s">
        <v>1135</v>
      </c>
      <c r="FA7" s="804" t="s">
        <v>1135</v>
      </c>
      <c r="FB7" s="805" t="s">
        <v>1136</v>
      </c>
      <c r="FC7" s="809" t="s">
        <v>1135</v>
      </c>
      <c r="FD7" s="810" t="s">
        <v>1135</v>
      </c>
      <c r="FE7" s="810" t="s">
        <v>1135</v>
      </c>
      <c r="FF7" s="810" t="s">
        <v>1135</v>
      </c>
      <c r="FG7" s="810" t="s">
        <v>1135</v>
      </c>
      <c r="FH7" s="810" t="s">
        <v>1135</v>
      </c>
      <c r="FI7" s="810" t="s">
        <v>1135</v>
      </c>
      <c r="FJ7" s="810" t="s">
        <v>1135</v>
      </c>
      <c r="FK7" s="810" t="s">
        <v>1135</v>
      </c>
      <c r="FL7" s="810" t="s">
        <v>1135</v>
      </c>
      <c r="FM7" s="811" t="s">
        <v>1136</v>
      </c>
      <c r="FN7" s="809" t="s">
        <v>1135</v>
      </c>
      <c r="FO7" s="810" t="s">
        <v>1135</v>
      </c>
      <c r="FP7" s="811" t="s">
        <v>1136</v>
      </c>
      <c r="FQ7" s="809" t="s">
        <v>1135</v>
      </c>
      <c r="FR7" s="810" t="s">
        <v>1135</v>
      </c>
      <c r="FS7" s="811" t="s">
        <v>1136</v>
      </c>
      <c r="FT7" s="809" t="s">
        <v>1135</v>
      </c>
      <c r="FU7" s="810" t="s">
        <v>1135</v>
      </c>
      <c r="FV7" s="615" t="s">
        <v>1136</v>
      </c>
      <c r="FW7" s="809" t="s">
        <v>1135</v>
      </c>
      <c r="FX7" s="810" t="s">
        <v>1135</v>
      </c>
      <c r="FY7" s="615" t="s">
        <v>1136</v>
      </c>
      <c r="FZ7" s="809" t="s">
        <v>1135</v>
      </c>
      <c r="GA7" s="810" t="s">
        <v>1135</v>
      </c>
      <c r="GB7" s="615" t="s">
        <v>1136</v>
      </c>
      <c r="GC7" s="809" t="s">
        <v>1135</v>
      </c>
      <c r="GD7" s="810" t="s">
        <v>1135</v>
      </c>
      <c r="GE7" s="615" t="s">
        <v>1136</v>
      </c>
      <c r="GF7" s="809" t="s">
        <v>1135</v>
      </c>
      <c r="GG7" s="810" t="s">
        <v>1135</v>
      </c>
      <c r="GH7" s="615" t="s">
        <v>1136</v>
      </c>
      <c r="GI7" s="809" t="s">
        <v>1135</v>
      </c>
      <c r="GJ7" s="810" t="s">
        <v>1135</v>
      </c>
      <c r="GK7" s="615" t="s">
        <v>1136</v>
      </c>
      <c r="GL7" s="809" t="s">
        <v>1135</v>
      </c>
      <c r="GM7" s="810" t="s">
        <v>1135</v>
      </c>
      <c r="GN7" s="615" t="s">
        <v>1136</v>
      </c>
      <c r="GO7" s="809" t="s">
        <v>1135</v>
      </c>
      <c r="GP7" s="810" t="s">
        <v>1135</v>
      </c>
      <c r="GQ7" s="615" t="s">
        <v>1136</v>
      </c>
      <c r="GR7" s="809" t="s">
        <v>1135</v>
      </c>
      <c r="GS7" s="810" t="s">
        <v>1135</v>
      </c>
      <c r="GT7" s="615" t="s">
        <v>1136</v>
      </c>
      <c r="GU7" s="809" t="s">
        <v>1135</v>
      </c>
      <c r="GV7" s="810" t="s">
        <v>1135</v>
      </c>
      <c r="GW7" s="615" t="s">
        <v>1136</v>
      </c>
      <c r="GX7" s="809" t="s">
        <v>1135</v>
      </c>
      <c r="GY7" s="810" t="s">
        <v>1135</v>
      </c>
      <c r="GZ7" s="615" t="s">
        <v>1136</v>
      </c>
      <c r="HA7" s="809" t="s">
        <v>1135</v>
      </c>
      <c r="HB7" s="810" t="s">
        <v>1135</v>
      </c>
      <c r="HC7" s="615" t="s">
        <v>1136</v>
      </c>
      <c r="HD7" s="809" t="s">
        <v>1135</v>
      </c>
      <c r="HE7" s="810" t="s">
        <v>1135</v>
      </c>
      <c r="HF7" s="615" t="s">
        <v>1136</v>
      </c>
      <c r="HG7" s="809" t="s">
        <v>1135</v>
      </c>
      <c r="HH7" s="810" t="s">
        <v>1135</v>
      </c>
      <c r="HI7" s="615" t="s">
        <v>1136</v>
      </c>
      <c r="HJ7" s="809" t="s">
        <v>1135</v>
      </c>
      <c r="HK7" s="810" t="s">
        <v>1135</v>
      </c>
      <c r="HL7" s="615" t="s">
        <v>1136</v>
      </c>
      <c r="HM7" s="809" t="s">
        <v>1135</v>
      </c>
      <c r="HN7" s="810" t="s">
        <v>1135</v>
      </c>
      <c r="HO7" s="615" t="s">
        <v>1136</v>
      </c>
      <c r="HP7" s="809" t="s">
        <v>1135</v>
      </c>
      <c r="HQ7" s="810" t="s">
        <v>1135</v>
      </c>
      <c r="HR7" s="615" t="s">
        <v>1136</v>
      </c>
      <c r="HS7" s="809" t="s">
        <v>1135</v>
      </c>
      <c r="HT7" s="810" t="s">
        <v>1135</v>
      </c>
      <c r="HU7" s="615" t="s">
        <v>1136</v>
      </c>
      <c r="HV7" s="809" t="s">
        <v>1135</v>
      </c>
      <c r="HW7" s="810" t="s">
        <v>1135</v>
      </c>
      <c r="HX7" s="615" t="s">
        <v>1136</v>
      </c>
      <c r="HY7" s="809" t="s">
        <v>1135</v>
      </c>
      <c r="HZ7" s="810" t="s">
        <v>1135</v>
      </c>
      <c r="IA7" s="615" t="s">
        <v>1136</v>
      </c>
      <c r="IB7" s="809" t="s">
        <v>1135</v>
      </c>
      <c r="IC7" s="810" t="s">
        <v>1135</v>
      </c>
      <c r="ID7" s="615" t="s">
        <v>1136</v>
      </c>
      <c r="IE7" s="809" t="s">
        <v>1135</v>
      </c>
      <c r="IF7" s="810" t="s">
        <v>1135</v>
      </c>
      <c r="IG7" s="615" t="s">
        <v>1136</v>
      </c>
      <c r="IH7" s="809" t="s">
        <v>1135</v>
      </c>
      <c r="II7" s="810" t="s">
        <v>1135</v>
      </c>
      <c r="IJ7" s="615" t="s">
        <v>1136</v>
      </c>
      <c r="IK7" s="809" t="s">
        <v>1135</v>
      </c>
      <c r="IL7" s="810" t="s">
        <v>1135</v>
      </c>
      <c r="IM7" s="615" t="s">
        <v>1136</v>
      </c>
      <c r="IN7" s="809" t="s">
        <v>1135</v>
      </c>
      <c r="IO7" s="810" t="s">
        <v>1135</v>
      </c>
      <c r="IP7" s="615" t="s">
        <v>1136</v>
      </c>
      <c r="IQ7" s="742" t="s">
        <v>1135</v>
      </c>
      <c r="IR7" s="804" t="s">
        <v>1135</v>
      </c>
      <c r="IS7" s="804" t="s">
        <v>1135</v>
      </c>
      <c r="IT7" s="806" t="s">
        <v>1136</v>
      </c>
      <c r="IU7" s="742" t="s">
        <v>1135</v>
      </c>
      <c r="IV7" s="804" t="s">
        <v>1135</v>
      </c>
      <c r="IW7" s="804" t="s">
        <v>1135</v>
      </c>
      <c r="IX7" s="804" t="s">
        <v>1135</v>
      </c>
      <c r="IY7" s="804" t="s">
        <v>1135</v>
      </c>
      <c r="IZ7" s="806" t="s">
        <v>1136</v>
      </c>
      <c r="JA7" s="742" t="s">
        <v>1135</v>
      </c>
      <c r="JB7" s="804" t="s">
        <v>1135</v>
      </c>
      <c r="JC7" s="804" t="s">
        <v>1135</v>
      </c>
      <c r="JD7" s="804" t="s">
        <v>1135</v>
      </c>
      <c r="JE7" s="806" t="s">
        <v>1136</v>
      </c>
      <c r="JF7" s="742" t="s">
        <v>1135</v>
      </c>
      <c r="JG7" s="804" t="s">
        <v>1135</v>
      </c>
      <c r="JH7" s="804" t="s">
        <v>1135</v>
      </c>
      <c r="JI7" s="804" t="s">
        <v>1135</v>
      </c>
      <c r="JJ7" s="804" t="s">
        <v>1135</v>
      </c>
      <c r="JK7" s="806" t="s">
        <v>1136</v>
      </c>
      <c r="JL7" s="742" t="s">
        <v>1135</v>
      </c>
      <c r="JM7" s="804" t="s">
        <v>1135</v>
      </c>
      <c r="JN7" s="804" t="s">
        <v>1135</v>
      </c>
      <c r="JO7" s="804" t="s">
        <v>1135</v>
      </c>
      <c r="JP7" s="804" t="s">
        <v>1135</v>
      </c>
      <c r="JQ7" s="806" t="s">
        <v>1136</v>
      </c>
      <c r="JR7" s="742" t="s">
        <v>1135</v>
      </c>
      <c r="JS7" s="804" t="s">
        <v>1135</v>
      </c>
      <c r="JT7" s="804" t="s">
        <v>1135</v>
      </c>
      <c r="JU7" s="804" t="s">
        <v>1135</v>
      </c>
      <c r="JV7" s="804" t="s">
        <v>1135</v>
      </c>
      <c r="JW7" s="806" t="s">
        <v>1136</v>
      </c>
      <c r="JX7" s="742" t="s">
        <v>1135</v>
      </c>
      <c r="JY7" s="804" t="s">
        <v>1135</v>
      </c>
      <c r="JZ7" s="804" t="s">
        <v>1135</v>
      </c>
      <c r="KA7" s="804" t="s">
        <v>1135</v>
      </c>
      <c r="KB7" s="804" t="s">
        <v>1135</v>
      </c>
      <c r="KC7" s="804" t="s">
        <v>1135</v>
      </c>
      <c r="KD7" s="806" t="s">
        <v>1136</v>
      </c>
      <c r="KE7" s="742" t="s">
        <v>1135</v>
      </c>
      <c r="KF7" s="804" t="s">
        <v>1135</v>
      </c>
      <c r="KG7" s="804" t="s">
        <v>1135</v>
      </c>
      <c r="KH7" s="806" t="s">
        <v>1136</v>
      </c>
      <c r="KI7" s="742" t="s">
        <v>1135</v>
      </c>
      <c r="KJ7" s="804" t="s">
        <v>1135</v>
      </c>
      <c r="KK7" s="804" t="s">
        <v>1135</v>
      </c>
      <c r="KL7" s="804" t="s">
        <v>1135</v>
      </c>
      <c r="KM7" s="804" t="s">
        <v>1135</v>
      </c>
      <c r="KN7" s="806" t="s">
        <v>1136</v>
      </c>
      <c r="KO7" s="742" t="s">
        <v>1135</v>
      </c>
      <c r="KP7" s="804" t="s">
        <v>1135</v>
      </c>
      <c r="KQ7" s="804" t="s">
        <v>1135</v>
      </c>
      <c r="KR7" s="804" t="s">
        <v>1135</v>
      </c>
      <c r="KS7" s="806" t="s">
        <v>1136</v>
      </c>
      <c r="KT7" s="742" t="s">
        <v>1135</v>
      </c>
      <c r="KU7" s="804" t="s">
        <v>1135</v>
      </c>
      <c r="KV7" s="804" t="s">
        <v>1135</v>
      </c>
      <c r="KW7" s="805" t="s">
        <v>1136</v>
      </c>
      <c r="KX7" s="742" t="s">
        <v>1135</v>
      </c>
      <c r="KY7" s="804" t="s">
        <v>1135</v>
      </c>
      <c r="KZ7" s="804" t="s">
        <v>1135</v>
      </c>
      <c r="LA7" s="805" t="s">
        <v>1136</v>
      </c>
      <c r="LB7" s="742" t="s">
        <v>1135</v>
      </c>
      <c r="LC7" s="804" t="s">
        <v>1135</v>
      </c>
      <c r="LD7" s="804" t="s">
        <v>1135</v>
      </c>
      <c r="LE7" s="805" t="s">
        <v>1136</v>
      </c>
      <c r="LF7" s="742" t="s">
        <v>1135</v>
      </c>
      <c r="LG7" s="804" t="s">
        <v>1135</v>
      </c>
      <c r="LH7" s="804" t="s">
        <v>1135</v>
      </c>
      <c r="LI7" s="805" t="s">
        <v>1136</v>
      </c>
      <c r="LJ7" s="742" t="s">
        <v>1135</v>
      </c>
      <c r="LK7" s="804" t="s">
        <v>1135</v>
      </c>
      <c r="LL7" s="804" t="s">
        <v>1135</v>
      </c>
      <c r="LM7" s="804" t="s">
        <v>1135</v>
      </c>
      <c r="LN7" s="804" t="s">
        <v>1135</v>
      </c>
      <c r="LO7" s="805" t="s">
        <v>1136</v>
      </c>
      <c r="LP7" s="742" t="s">
        <v>1135</v>
      </c>
      <c r="LQ7" s="804" t="s">
        <v>1135</v>
      </c>
      <c r="LR7" s="804" t="s">
        <v>1135</v>
      </c>
      <c r="LS7" s="804" t="s">
        <v>1135</v>
      </c>
      <c r="LT7" s="804" t="s">
        <v>1135</v>
      </c>
      <c r="LU7" s="805" t="s">
        <v>1136</v>
      </c>
      <c r="LV7" s="742" t="s">
        <v>1135</v>
      </c>
      <c r="LW7" s="804" t="s">
        <v>1135</v>
      </c>
      <c r="LX7" s="804" t="s">
        <v>1135</v>
      </c>
      <c r="LY7" s="805" t="s">
        <v>1136</v>
      </c>
      <c r="LZ7" s="742" t="s">
        <v>1135</v>
      </c>
      <c r="MA7" s="804" t="s">
        <v>1135</v>
      </c>
      <c r="MB7" s="804" t="s">
        <v>1135</v>
      </c>
      <c r="MC7" s="804" t="s">
        <v>1135</v>
      </c>
      <c r="MD7" s="804" t="s">
        <v>1135</v>
      </c>
      <c r="ME7" s="805" t="s">
        <v>1136</v>
      </c>
      <c r="MF7" s="742" t="s">
        <v>1135</v>
      </c>
      <c r="MG7" s="804" t="s">
        <v>1135</v>
      </c>
      <c r="MH7" s="804" t="s">
        <v>1135</v>
      </c>
      <c r="MI7" s="804" t="s">
        <v>1135</v>
      </c>
      <c r="MJ7" s="805" t="s">
        <v>1136</v>
      </c>
      <c r="MK7" s="809" t="s">
        <v>1135</v>
      </c>
      <c r="ML7" s="810" t="s">
        <v>1135</v>
      </c>
      <c r="MM7" s="810" t="s">
        <v>1135</v>
      </c>
      <c r="MN7" s="810" t="s">
        <v>1135</v>
      </c>
      <c r="MO7" s="810" t="s">
        <v>1135</v>
      </c>
      <c r="MP7" s="810" t="s">
        <v>1135</v>
      </c>
      <c r="MQ7" s="811" t="s">
        <v>1136</v>
      </c>
      <c r="MR7" s="809" t="s">
        <v>1135</v>
      </c>
      <c r="MS7" s="810" t="s">
        <v>1135</v>
      </c>
      <c r="MT7" s="810" t="s">
        <v>1135</v>
      </c>
      <c r="MU7" s="810" t="s">
        <v>1135</v>
      </c>
      <c r="MV7" s="810" t="s">
        <v>1135</v>
      </c>
      <c r="MW7" s="811" t="s">
        <v>1136</v>
      </c>
      <c r="MX7" s="809" t="s">
        <v>1135</v>
      </c>
      <c r="MY7" s="810" t="s">
        <v>1135</v>
      </c>
      <c r="MZ7" s="810" t="s">
        <v>1135</v>
      </c>
      <c r="NA7" s="811" t="s">
        <v>1136</v>
      </c>
      <c r="NB7" s="809" t="s">
        <v>1135</v>
      </c>
      <c r="NC7" s="810" t="s">
        <v>1135</v>
      </c>
      <c r="ND7" s="810" t="s">
        <v>1135</v>
      </c>
      <c r="NE7" s="810" t="s">
        <v>1135</v>
      </c>
      <c r="NF7" s="804" t="s">
        <v>1135</v>
      </c>
      <c r="NG7" s="805" t="s">
        <v>1136</v>
      </c>
      <c r="NH7" s="809" t="s">
        <v>1135</v>
      </c>
      <c r="NI7" s="810" t="s">
        <v>1135</v>
      </c>
      <c r="NJ7" s="810" t="s">
        <v>1135</v>
      </c>
      <c r="NK7" s="810" t="s">
        <v>1135</v>
      </c>
      <c r="NL7" s="810" t="s">
        <v>1135</v>
      </c>
      <c r="NM7" s="811" t="s">
        <v>1136</v>
      </c>
      <c r="NN7" s="809" t="s">
        <v>1135</v>
      </c>
      <c r="NO7" s="810" t="s">
        <v>1135</v>
      </c>
      <c r="NP7" s="810" t="s">
        <v>1135</v>
      </c>
      <c r="NQ7" s="811" t="s">
        <v>1136</v>
      </c>
      <c r="NR7" s="809" t="s">
        <v>1135</v>
      </c>
      <c r="NS7" s="810" t="s">
        <v>1135</v>
      </c>
      <c r="NT7" s="810" t="s">
        <v>1135</v>
      </c>
      <c r="NU7" s="810" t="s">
        <v>1135</v>
      </c>
      <c r="NV7" s="810" t="s">
        <v>1135</v>
      </c>
      <c r="NW7" s="811" t="s">
        <v>1136</v>
      </c>
      <c r="NX7" s="742" t="s">
        <v>1135</v>
      </c>
      <c r="NY7" s="804" t="s">
        <v>1135</v>
      </c>
      <c r="NZ7" s="804" t="s">
        <v>1135</v>
      </c>
      <c r="OA7" s="804" t="s">
        <v>1135</v>
      </c>
      <c r="OB7" s="804" t="s">
        <v>1135</v>
      </c>
      <c r="OC7" s="805" t="s">
        <v>1136</v>
      </c>
      <c r="OD7" s="742" t="s">
        <v>1135</v>
      </c>
      <c r="OE7" s="804" t="s">
        <v>1135</v>
      </c>
      <c r="OF7" s="804" t="s">
        <v>1135</v>
      </c>
      <c r="OG7" s="804" t="s">
        <v>1135</v>
      </c>
      <c r="OH7" s="804" t="s">
        <v>1135</v>
      </c>
      <c r="OI7" s="805" t="s">
        <v>1136</v>
      </c>
      <c r="OJ7" s="742" t="s">
        <v>1135</v>
      </c>
      <c r="OK7" s="804" t="s">
        <v>1135</v>
      </c>
      <c r="OL7" s="804" t="s">
        <v>1135</v>
      </c>
      <c r="OM7" s="804" t="s">
        <v>1135</v>
      </c>
      <c r="ON7" s="804" t="s">
        <v>1135</v>
      </c>
      <c r="OO7" s="805" t="s">
        <v>1136</v>
      </c>
      <c r="OP7" s="742" t="s">
        <v>1135</v>
      </c>
      <c r="OQ7" s="804" t="s">
        <v>1135</v>
      </c>
      <c r="OR7" s="804" t="s">
        <v>1135</v>
      </c>
      <c r="OS7" s="804" t="s">
        <v>1135</v>
      </c>
      <c r="OT7" s="804" t="s">
        <v>1135</v>
      </c>
      <c r="OU7" s="804" t="s">
        <v>1135</v>
      </c>
      <c r="OV7" s="804" t="s">
        <v>1135</v>
      </c>
      <c r="OW7" s="804" t="s">
        <v>1135</v>
      </c>
      <c r="OX7" s="804" t="s">
        <v>1135</v>
      </c>
      <c r="OY7" s="804" t="s">
        <v>1135</v>
      </c>
      <c r="OZ7" s="804" t="s">
        <v>1135</v>
      </c>
      <c r="PA7" s="805" t="s">
        <v>1136</v>
      </c>
      <c r="PB7" s="742" t="s">
        <v>1135</v>
      </c>
      <c r="PC7" s="804" t="s">
        <v>1135</v>
      </c>
      <c r="PD7" s="804" t="s">
        <v>1135</v>
      </c>
      <c r="PE7" s="804" t="s">
        <v>1135</v>
      </c>
      <c r="PF7" s="804" t="s">
        <v>1135</v>
      </c>
      <c r="PG7" s="805" t="s">
        <v>1136</v>
      </c>
      <c r="PH7" s="742" t="s">
        <v>1135</v>
      </c>
      <c r="PI7" s="804" t="s">
        <v>1135</v>
      </c>
      <c r="PJ7" s="804" t="s">
        <v>1135</v>
      </c>
      <c r="PK7" s="804" t="s">
        <v>1135</v>
      </c>
      <c r="PL7" s="804" t="s">
        <v>1135</v>
      </c>
      <c r="PM7" s="805" t="s">
        <v>1136</v>
      </c>
      <c r="PN7" s="742" t="s">
        <v>1135</v>
      </c>
      <c r="PO7" s="804" t="s">
        <v>1135</v>
      </c>
      <c r="PP7" s="804" t="s">
        <v>1135</v>
      </c>
      <c r="PQ7" s="804" t="s">
        <v>1135</v>
      </c>
      <c r="PR7" s="805" t="s">
        <v>1136</v>
      </c>
      <c r="PS7" s="742" t="s">
        <v>1135</v>
      </c>
      <c r="PT7" s="804" t="s">
        <v>1135</v>
      </c>
      <c r="PU7" s="804" t="s">
        <v>1135</v>
      </c>
      <c r="PV7" s="804" t="s">
        <v>1135</v>
      </c>
      <c r="PW7" s="805" t="s">
        <v>1136</v>
      </c>
      <c r="PX7" s="742" t="s">
        <v>1135</v>
      </c>
      <c r="PY7" s="804" t="s">
        <v>1135</v>
      </c>
      <c r="PZ7" s="804" t="s">
        <v>1135</v>
      </c>
      <c r="QA7" s="805" t="s">
        <v>1136</v>
      </c>
      <c r="QB7" s="742" t="s">
        <v>1135</v>
      </c>
      <c r="QC7" s="804" t="s">
        <v>1135</v>
      </c>
      <c r="QD7" s="804" t="s">
        <v>1135</v>
      </c>
      <c r="QE7" s="807" t="s">
        <v>1136</v>
      </c>
    </row>
    <row r="8" spans="1:447" ht="17.100000000000001" customHeight="1">
      <c r="A8" s="1535" t="s">
        <v>1463</v>
      </c>
      <c r="B8" s="1536"/>
      <c r="C8" s="1537"/>
      <c r="D8" s="745">
        <v>49.3</v>
      </c>
      <c r="E8" s="746">
        <v>50.7</v>
      </c>
      <c r="F8" s="534">
        <v>25000</v>
      </c>
      <c r="G8" s="747">
        <v>2.4</v>
      </c>
      <c r="H8" s="748">
        <v>13.7</v>
      </c>
      <c r="I8" s="748">
        <v>18.3</v>
      </c>
      <c r="J8" s="748">
        <v>17</v>
      </c>
      <c r="K8" s="748">
        <v>16.7</v>
      </c>
      <c r="L8" s="748">
        <v>19.399999999999999</v>
      </c>
      <c r="M8" s="747">
        <v>12.6</v>
      </c>
      <c r="N8" s="534">
        <v>25000</v>
      </c>
      <c r="O8" s="749">
        <v>32.200000000000003</v>
      </c>
      <c r="P8" s="750">
        <v>3.5</v>
      </c>
      <c r="Q8" s="750">
        <v>7</v>
      </c>
      <c r="R8" s="750">
        <v>14</v>
      </c>
      <c r="S8" s="750">
        <v>20.9</v>
      </c>
      <c r="T8" s="750">
        <v>4.8</v>
      </c>
      <c r="U8" s="750">
        <v>15.6</v>
      </c>
      <c r="V8" s="750">
        <v>1.8</v>
      </c>
      <c r="W8" s="534">
        <v>25000</v>
      </c>
      <c r="X8" s="749">
        <v>20.2</v>
      </c>
      <c r="Y8" s="750">
        <v>74.3</v>
      </c>
      <c r="Z8" s="751">
        <v>5.5</v>
      </c>
      <c r="AA8" s="791">
        <v>25000</v>
      </c>
      <c r="AB8" s="752">
        <v>3.9</v>
      </c>
      <c r="AC8" s="751">
        <v>90.3</v>
      </c>
      <c r="AD8" s="751">
        <v>5.8</v>
      </c>
      <c r="AE8" s="791">
        <v>25000</v>
      </c>
      <c r="AF8" s="752">
        <v>11.5</v>
      </c>
      <c r="AG8" s="751">
        <v>82.5</v>
      </c>
      <c r="AH8" s="751">
        <v>6</v>
      </c>
      <c r="AI8" s="534">
        <v>25000</v>
      </c>
      <c r="AJ8" s="749">
        <v>2.8</v>
      </c>
      <c r="AK8" s="750">
        <v>32.4</v>
      </c>
      <c r="AL8" s="750">
        <v>10.5</v>
      </c>
      <c r="AM8" s="750">
        <v>11.3</v>
      </c>
      <c r="AN8" s="750">
        <v>38.6</v>
      </c>
      <c r="AO8" s="750">
        <v>4.2</v>
      </c>
      <c r="AP8" s="750">
        <v>0.2</v>
      </c>
      <c r="AQ8" s="534">
        <v>25000</v>
      </c>
      <c r="AR8" s="749">
        <v>5.9</v>
      </c>
      <c r="AS8" s="750">
        <v>94.1</v>
      </c>
      <c r="AT8" s="534">
        <v>25000</v>
      </c>
      <c r="AU8" s="749">
        <v>34.9</v>
      </c>
      <c r="AV8" s="750">
        <v>19.5</v>
      </c>
      <c r="AW8" s="750">
        <v>8.3000000000000007</v>
      </c>
      <c r="AX8" s="750">
        <v>18.600000000000001</v>
      </c>
      <c r="AY8" s="750">
        <v>18.5</v>
      </c>
      <c r="AZ8" s="750">
        <v>0.1</v>
      </c>
      <c r="BA8" s="534">
        <v>25000</v>
      </c>
      <c r="BB8" s="749">
        <v>3.6</v>
      </c>
      <c r="BC8" s="750">
        <v>15.7</v>
      </c>
      <c r="BD8" s="750">
        <v>28.9</v>
      </c>
      <c r="BE8" s="750">
        <v>16.600000000000001</v>
      </c>
      <c r="BF8" s="750">
        <v>9.6999999999999993</v>
      </c>
      <c r="BG8" s="750">
        <v>5.0999999999999996</v>
      </c>
      <c r="BH8" s="750">
        <v>1.6</v>
      </c>
      <c r="BI8" s="750">
        <v>18.8</v>
      </c>
      <c r="BJ8" s="534">
        <v>25000</v>
      </c>
      <c r="BK8" s="749">
        <v>13.6</v>
      </c>
      <c r="BL8" s="750">
        <v>15.1</v>
      </c>
      <c r="BM8" s="750">
        <v>9.9</v>
      </c>
      <c r="BN8" s="750">
        <v>5.3</v>
      </c>
      <c r="BO8" s="750">
        <v>4.7</v>
      </c>
      <c r="BP8" s="750">
        <v>7</v>
      </c>
      <c r="BQ8" s="750">
        <v>11.5</v>
      </c>
      <c r="BR8" s="750">
        <v>32.9</v>
      </c>
      <c r="BS8" s="534">
        <v>25000</v>
      </c>
      <c r="BT8" s="749">
        <v>33.799999999999997</v>
      </c>
      <c r="BU8" s="750">
        <v>36.700000000000003</v>
      </c>
      <c r="BV8" s="750">
        <v>22</v>
      </c>
      <c r="BW8" s="750">
        <v>5.3</v>
      </c>
      <c r="BX8" s="750">
        <v>2.2999999999999998</v>
      </c>
      <c r="BY8" s="794">
        <v>25000</v>
      </c>
      <c r="BZ8" s="749">
        <v>63.5</v>
      </c>
      <c r="CA8" s="750">
        <v>21</v>
      </c>
      <c r="CB8" s="750">
        <v>11.3</v>
      </c>
      <c r="CC8" s="750">
        <v>2.7</v>
      </c>
      <c r="CD8" s="750">
        <v>1.5</v>
      </c>
      <c r="CE8" s="359">
        <v>25000</v>
      </c>
      <c r="CF8" s="749">
        <v>3.7</v>
      </c>
      <c r="CG8" s="750">
        <v>11.3</v>
      </c>
      <c r="CH8" s="750">
        <v>43.4</v>
      </c>
      <c r="CI8" s="750">
        <v>22.9</v>
      </c>
      <c r="CJ8" s="750">
        <v>18.7</v>
      </c>
      <c r="CK8" s="359">
        <v>25000</v>
      </c>
      <c r="CL8" s="749">
        <v>17.600000000000001</v>
      </c>
      <c r="CM8" s="750">
        <v>29.9</v>
      </c>
      <c r="CN8" s="750">
        <v>36</v>
      </c>
      <c r="CO8" s="750">
        <v>11</v>
      </c>
      <c r="CP8" s="750">
        <v>5.6</v>
      </c>
      <c r="CQ8" s="359">
        <v>25000</v>
      </c>
      <c r="CR8" s="749">
        <v>5.8</v>
      </c>
      <c r="CS8" s="750">
        <v>16.7</v>
      </c>
      <c r="CT8" s="750">
        <v>41.3</v>
      </c>
      <c r="CU8" s="750">
        <v>21.2</v>
      </c>
      <c r="CV8" s="750">
        <v>15.1</v>
      </c>
      <c r="CW8" s="359">
        <v>25000</v>
      </c>
      <c r="CX8" s="749">
        <v>3.9</v>
      </c>
      <c r="CY8" s="750">
        <v>13.2</v>
      </c>
      <c r="CZ8" s="750">
        <v>28.3</v>
      </c>
      <c r="DA8" s="750">
        <v>25.6</v>
      </c>
      <c r="DB8" s="750">
        <v>28.9</v>
      </c>
      <c r="DC8" s="359">
        <v>25000</v>
      </c>
      <c r="DD8" s="749">
        <v>22.5</v>
      </c>
      <c r="DE8" s="750">
        <v>34.9</v>
      </c>
      <c r="DF8" s="750">
        <v>30.4</v>
      </c>
      <c r="DG8" s="750">
        <v>8.8000000000000007</v>
      </c>
      <c r="DH8" s="750">
        <v>3.3</v>
      </c>
      <c r="DI8" s="359">
        <v>25000</v>
      </c>
      <c r="DJ8" s="749">
        <v>4.4000000000000004</v>
      </c>
      <c r="DK8" s="750">
        <v>7</v>
      </c>
      <c r="DL8" s="750">
        <v>14.8</v>
      </c>
      <c r="DM8" s="750">
        <v>13.3</v>
      </c>
      <c r="DN8" s="750">
        <v>60.6</v>
      </c>
      <c r="DO8" s="794">
        <v>25000</v>
      </c>
      <c r="DP8" s="749">
        <v>8.1</v>
      </c>
      <c r="DQ8" s="750">
        <v>18.899999999999999</v>
      </c>
      <c r="DR8" s="750">
        <v>32.799999999999997</v>
      </c>
      <c r="DS8" s="750">
        <v>18.3</v>
      </c>
      <c r="DT8" s="750">
        <v>22</v>
      </c>
      <c r="DU8" s="794">
        <v>25000</v>
      </c>
      <c r="DV8" s="749">
        <v>30.8</v>
      </c>
      <c r="DW8" s="750">
        <v>16.3</v>
      </c>
      <c r="DX8" s="750">
        <v>17.8</v>
      </c>
      <c r="DY8" s="750">
        <v>12.9</v>
      </c>
      <c r="DZ8" s="750">
        <v>22.2</v>
      </c>
      <c r="EA8" s="794">
        <v>25000</v>
      </c>
      <c r="EB8" s="749">
        <v>7.1</v>
      </c>
      <c r="EC8" s="750">
        <v>15.2</v>
      </c>
      <c r="ED8" s="750">
        <v>36.9</v>
      </c>
      <c r="EE8" s="750">
        <v>17.5</v>
      </c>
      <c r="EF8" s="750">
        <v>23.3</v>
      </c>
      <c r="EG8" s="534">
        <v>25000</v>
      </c>
      <c r="EH8" s="749">
        <v>87.4</v>
      </c>
      <c r="EI8" s="750">
        <v>12.6</v>
      </c>
      <c r="EJ8" s="534">
        <v>25000</v>
      </c>
      <c r="EK8" s="749">
        <v>72.099999999999994</v>
      </c>
      <c r="EL8" s="750">
        <v>27.9</v>
      </c>
      <c r="EM8" s="534">
        <v>25000</v>
      </c>
      <c r="EN8" s="749">
        <v>12.2</v>
      </c>
      <c r="EO8" s="750">
        <v>15.1</v>
      </c>
      <c r="EP8" s="750">
        <v>6.2</v>
      </c>
      <c r="EQ8" s="750">
        <v>55.1</v>
      </c>
      <c r="ER8" s="750">
        <v>11.3</v>
      </c>
      <c r="ES8" s="534">
        <v>25000</v>
      </c>
      <c r="ET8" s="749">
        <v>13.3</v>
      </c>
      <c r="EU8" s="750">
        <v>10.1</v>
      </c>
      <c r="EV8" s="750">
        <v>46.9</v>
      </c>
      <c r="EW8" s="750">
        <v>12.1</v>
      </c>
      <c r="EX8" s="750">
        <v>17.600000000000001</v>
      </c>
      <c r="EY8" s="534">
        <v>25000</v>
      </c>
      <c r="EZ8" s="749">
        <v>21.4</v>
      </c>
      <c r="FA8" s="750">
        <v>78.599999999999994</v>
      </c>
      <c r="FB8" s="534">
        <v>25000</v>
      </c>
      <c r="FC8" s="749">
        <v>56.7</v>
      </c>
      <c r="FD8" s="750">
        <v>24.7</v>
      </c>
      <c r="FE8" s="750">
        <v>13.2</v>
      </c>
      <c r="FF8" s="750">
        <v>54.6</v>
      </c>
      <c r="FG8" s="750">
        <v>43.2</v>
      </c>
      <c r="FH8" s="750">
        <v>27.1</v>
      </c>
      <c r="FI8" s="750">
        <v>7.6</v>
      </c>
      <c r="FJ8" s="750">
        <v>14.9</v>
      </c>
      <c r="FK8" s="750">
        <v>2</v>
      </c>
      <c r="FL8" s="750">
        <v>12.5</v>
      </c>
      <c r="FM8" s="534">
        <v>25000</v>
      </c>
      <c r="FN8" s="749">
        <v>49.4</v>
      </c>
      <c r="FO8" s="750">
        <v>50.6</v>
      </c>
      <c r="FP8" s="534">
        <v>14185</v>
      </c>
      <c r="FQ8" s="749">
        <v>56.8</v>
      </c>
      <c r="FR8" s="750">
        <v>43.2</v>
      </c>
      <c r="FS8" s="534">
        <v>6177</v>
      </c>
      <c r="FT8" s="749">
        <v>55.4</v>
      </c>
      <c r="FU8" s="750">
        <v>44.6</v>
      </c>
      <c r="FV8" s="744">
        <v>3308</v>
      </c>
      <c r="FW8" s="749">
        <v>38.299999999999997</v>
      </c>
      <c r="FX8" s="750">
        <v>61.7</v>
      </c>
      <c r="FY8" s="744">
        <v>13638</v>
      </c>
      <c r="FZ8" s="749">
        <v>35.700000000000003</v>
      </c>
      <c r="GA8" s="750">
        <v>64.3</v>
      </c>
      <c r="GB8" s="744">
        <v>10795</v>
      </c>
      <c r="GC8" s="749">
        <v>75.900000000000006</v>
      </c>
      <c r="GD8" s="750">
        <v>24.1</v>
      </c>
      <c r="GE8" s="744">
        <v>6763</v>
      </c>
      <c r="GF8" s="749">
        <v>38.4</v>
      </c>
      <c r="GG8" s="750">
        <v>61.6</v>
      </c>
      <c r="GH8" s="744">
        <v>1909</v>
      </c>
      <c r="GI8" s="749">
        <v>48</v>
      </c>
      <c r="GJ8" s="750">
        <v>52</v>
      </c>
      <c r="GK8" s="744">
        <v>3737</v>
      </c>
      <c r="GL8" s="749">
        <v>74.900000000000006</v>
      </c>
      <c r="GM8" s="750">
        <v>25.1</v>
      </c>
      <c r="GN8" s="744">
        <v>499</v>
      </c>
      <c r="GO8" s="749">
        <v>35.6</v>
      </c>
      <c r="GP8" s="750">
        <v>64.400000000000006</v>
      </c>
      <c r="GQ8" s="744">
        <v>14185</v>
      </c>
      <c r="GR8" s="749">
        <v>48.8</v>
      </c>
      <c r="GS8" s="750">
        <v>51.2</v>
      </c>
      <c r="GT8" s="744">
        <v>6177</v>
      </c>
      <c r="GU8" s="749">
        <v>35.200000000000003</v>
      </c>
      <c r="GV8" s="750">
        <v>64.8</v>
      </c>
      <c r="GW8" s="744">
        <v>3308</v>
      </c>
      <c r="GX8" s="749">
        <v>28</v>
      </c>
      <c r="GY8" s="750">
        <v>72</v>
      </c>
      <c r="GZ8" s="744">
        <v>13638</v>
      </c>
      <c r="HA8" s="749">
        <v>26.1</v>
      </c>
      <c r="HB8" s="750">
        <v>73.900000000000006</v>
      </c>
      <c r="HC8" s="744">
        <v>10795</v>
      </c>
      <c r="HD8" s="749">
        <v>41.1</v>
      </c>
      <c r="HE8" s="750">
        <v>58.9</v>
      </c>
      <c r="HF8" s="744">
        <v>6763</v>
      </c>
      <c r="HG8" s="749">
        <v>23</v>
      </c>
      <c r="HH8" s="750">
        <v>77</v>
      </c>
      <c r="HI8" s="744">
        <v>1909</v>
      </c>
      <c r="HJ8" s="749">
        <v>25.1</v>
      </c>
      <c r="HK8" s="750">
        <v>74.900000000000006</v>
      </c>
      <c r="HL8" s="744">
        <v>3737</v>
      </c>
      <c r="HM8" s="749">
        <v>53.1</v>
      </c>
      <c r="HN8" s="750">
        <v>46.9</v>
      </c>
      <c r="HO8" s="744">
        <v>499</v>
      </c>
      <c r="HP8" s="749">
        <v>26</v>
      </c>
      <c r="HQ8" s="750">
        <v>74</v>
      </c>
      <c r="HR8" s="744">
        <v>14185</v>
      </c>
      <c r="HS8" s="749">
        <v>32.799999999999997</v>
      </c>
      <c r="HT8" s="750">
        <v>67.2</v>
      </c>
      <c r="HU8" s="744">
        <v>6177</v>
      </c>
      <c r="HV8" s="749">
        <v>15.5</v>
      </c>
      <c r="HW8" s="750">
        <v>84.5</v>
      </c>
      <c r="HX8" s="744">
        <v>3308</v>
      </c>
      <c r="HY8" s="749">
        <v>30.5</v>
      </c>
      <c r="HZ8" s="750">
        <v>69.5</v>
      </c>
      <c r="IA8" s="744">
        <v>13638</v>
      </c>
      <c r="IB8" s="749">
        <v>29</v>
      </c>
      <c r="IC8" s="750">
        <v>71</v>
      </c>
      <c r="ID8" s="744">
        <v>10795</v>
      </c>
      <c r="IE8" s="749">
        <v>32</v>
      </c>
      <c r="IF8" s="750">
        <v>68</v>
      </c>
      <c r="IG8" s="744">
        <v>6763</v>
      </c>
      <c r="IH8" s="749">
        <v>16</v>
      </c>
      <c r="II8" s="750">
        <v>84</v>
      </c>
      <c r="IJ8" s="744">
        <v>1909</v>
      </c>
      <c r="IK8" s="749">
        <v>21.8</v>
      </c>
      <c r="IL8" s="750">
        <v>78.2</v>
      </c>
      <c r="IM8" s="744">
        <v>3737</v>
      </c>
      <c r="IN8" s="749">
        <v>41.5</v>
      </c>
      <c r="IO8" s="750">
        <v>58.5</v>
      </c>
      <c r="IP8" s="744">
        <v>499</v>
      </c>
      <c r="IQ8" s="749">
        <v>54.9</v>
      </c>
      <c r="IR8" s="750">
        <v>29.7</v>
      </c>
      <c r="IS8" s="750">
        <v>15.4</v>
      </c>
      <c r="IT8" s="744">
        <v>25000</v>
      </c>
      <c r="IU8" s="749">
        <v>6.3</v>
      </c>
      <c r="IV8" s="750">
        <v>3.5</v>
      </c>
      <c r="IW8" s="750">
        <v>12.6</v>
      </c>
      <c r="IX8" s="750">
        <v>53.2</v>
      </c>
      <c r="IY8" s="750">
        <v>24.3</v>
      </c>
      <c r="IZ8" s="744">
        <v>25000</v>
      </c>
      <c r="JA8" s="749">
        <v>25.4</v>
      </c>
      <c r="JB8" s="750">
        <v>47.6</v>
      </c>
      <c r="JC8" s="750">
        <v>6.2</v>
      </c>
      <c r="JD8" s="750">
        <v>20.7</v>
      </c>
      <c r="JE8" s="744">
        <v>25000</v>
      </c>
      <c r="JF8" s="749">
        <v>9.3000000000000007</v>
      </c>
      <c r="JG8" s="750">
        <v>4.8</v>
      </c>
      <c r="JH8" s="750">
        <v>66.2</v>
      </c>
      <c r="JI8" s="750">
        <v>4.4000000000000004</v>
      </c>
      <c r="JJ8" s="750">
        <v>15.3</v>
      </c>
      <c r="JK8" s="744">
        <v>25000</v>
      </c>
      <c r="JL8" s="749">
        <v>9.3000000000000007</v>
      </c>
      <c r="JM8" s="750">
        <v>3.8</v>
      </c>
      <c r="JN8" s="750">
        <v>72.400000000000006</v>
      </c>
      <c r="JO8" s="750">
        <v>3.2</v>
      </c>
      <c r="JP8" s="750">
        <v>11.3</v>
      </c>
      <c r="JQ8" s="744">
        <v>25000</v>
      </c>
      <c r="JR8" s="749">
        <v>2.2999999999999998</v>
      </c>
      <c r="JS8" s="750">
        <v>4.5</v>
      </c>
      <c r="JT8" s="750">
        <v>80.2</v>
      </c>
      <c r="JU8" s="750">
        <v>1.6</v>
      </c>
      <c r="JV8" s="750">
        <v>11.5</v>
      </c>
      <c r="JW8" s="744">
        <v>25000</v>
      </c>
      <c r="JX8" s="749">
        <v>1.2</v>
      </c>
      <c r="JY8" s="750">
        <v>11.3</v>
      </c>
      <c r="JZ8" s="750">
        <v>44.8</v>
      </c>
      <c r="KA8" s="750">
        <v>27.8</v>
      </c>
      <c r="KB8" s="750">
        <v>12.1</v>
      </c>
      <c r="KC8" s="750">
        <v>2.8</v>
      </c>
      <c r="KD8" s="744">
        <v>25000</v>
      </c>
      <c r="KE8" s="749">
        <v>65.7</v>
      </c>
      <c r="KF8" s="750">
        <v>10.3</v>
      </c>
      <c r="KG8" s="750">
        <v>24</v>
      </c>
      <c r="KH8" s="744">
        <v>25000</v>
      </c>
      <c r="KI8" s="749">
        <v>42.9</v>
      </c>
      <c r="KJ8" s="750">
        <v>18.7</v>
      </c>
      <c r="KK8" s="750">
        <v>11.2</v>
      </c>
      <c r="KL8" s="750">
        <v>10.7</v>
      </c>
      <c r="KM8" s="750">
        <v>16.5</v>
      </c>
      <c r="KN8" s="744">
        <v>25000</v>
      </c>
      <c r="KO8" s="749">
        <v>3.3</v>
      </c>
      <c r="KP8" s="750">
        <v>7.1</v>
      </c>
      <c r="KQ8" s="750">
        <v>55.6</v>
      </c>
      <c r="KR8" s="750">
        <v>34.1</v>
      </c>
      <c r="KS8" s="744">
        <v>25000</v>
      </c>
      <c r="KT8" s="749">
        <v>60.8</v>
      </c>
      <c r="KU8" s="750">
        <v>7.6</v>
      </c>
      <c r="KV8" s="750">
        <v>31.6</v>
      </c>
      <c r="KW8" s="534">
        <v>25000</v>
      </c>
      <c r="KX8" s="749">
        <v>68.400000000000006</v>
      </c>
      <c r="KY8" s="750">
        <v>5.8</v>
      </c>
      <c r="KZ8" s="750">
        <v>25.8</v>
      </c>
      <c r="LA8" s="534">
        <v>25000</v>
      </c>
      <c r="LB8" s="749">
        <v>74.8</v>
      </c>
      <c r="LC8" s="750">
        <v>2.7</v>
      </c>
      <c r="LD8" s="750">
        <v>22.5</v>
      </c>
      <c r="LE8" s="534">
        <v>25000</v>
      </c>
      <c r="LF8" s="749">
        <v>5.2</v>
      </c>
      <c r="LG8" s="750">
        <v>45.8</v>
      </c>
      <c r="LH8" s="750">
        <v>49</v>
      </c>
      <c r="LI8" s="534">
        <v>25000</v>
      </c>
      <c r="LJ8" s="749">
        <v>21.4</v>
      </c>
      <c r="LK8" s="750">
        <v>24</v>
      </c>
      <c r="LL8" s="750">
        <v>5.0999999999999996</v>
      </c>
      <c r="LM8" s="750">
        <v>9.1</v>
      </c>
      <c r="LN8" s="750">
        <v>40.4</v>
      </c>
      <c r="LO8" s="534">
        <v>25000</v>
      </c>
      <c r="LP8" s="749">
        <v>5</v>
      </c>
      <c r="LQ8" s="750">
        <v>7.9</v>
      </c>
      <c r="LR8" s="750">
        <v>43.9</v>
      </c>
      <c r="LS8" s="750">
        <v>2.6</v>
      </c>
      <c r="LT8" s="750">
        <v>40.6</v>
      </c>
      <c r="LU8" s="534">
        <v>25000</v>
      </c>
      <c r="LV8" s="749">
        <v>38.1</v>
      </c>
      <c r="LW8" s="750">
        <v>31.6</v>
      </c>
      <c r="LX8" s="750">
        <v>30.3</v>
      </c>
      <c r="LY8" s="534">
        <v>25000</v>
      </c>
      <c r="LZ8" s="749">
        <v>6.1</v>
      </c>
      <c r="MA8" s="750">
        <v>46.7</v>
      </c>
      <c r="MB8" s="750">
        <v>3.1</v>
      </c>
      <c r="MC8" s="750">
        <v>6.7</v>
      </c>
      <c r="MD8" s="750">
        <v>37.4</v>
      </c>
      <c r="ME8" s="534">
        <v>25000</v>
      </c>
      <c r="MF8" s="749">
        <v>12.7</v>
      </c>
      <c r="MG8" s="750">
        <v>50.7</v>
      </c>
      <c r="MH8" s="750">
        <v>11.7</v>
      </c>
      <c r="MI8" s="750">
        <v>24.9</v>
      </c>
      <c r="MJ8" s="534">
        <v>25000</v>
      </c>
      <c r="MK8" s="749">
        <v>63.5</v>
      </c>
      <c r="ML8" s="750">
        <v>41.9</v>
      </c>
      <c r="MM8" s="750">
        <v>44.6</v>
      </c>
      <c r="MN8" s="750">
        <v>36.6</v>
      </c>
      <c r="MO8" s="750">
        <v>45.2</v>
      </c>
      <c r="MP8" s="750">
        <v>24.3</v>
      </c>
      <c r="MQ8" s="534">
        <v>25000</v>
      </c>
      <c r="MR8" s="749">
        <v>6.5</v>
      </c>
      <c r="MS8" s="750">
        <v>60</v>
      </c>
      <c r="MT8" s="750">
        <v>3.3</v>
      </c>
      <c r="MU8" s="750">
        <v>9.1</v>
      </c>
      <c r="MV8" s="750">
        <v>21.2</v>
      </c>
      <c r="MW8" s="534">
        <v>25000</v>
      </c>
      <c r="MX8" s="749">
        <v>11.3</v>
      </c>
      <c r="MY8" s="750">
        <v>9.6999999999999993</v>
      </c>
      <c r="MZ8" s="750">
        <v>79</v>
      </c>
      <c r="NA8" s="534">
        <v>25000</v>
      </c>
      <c r="NB8" s="749">
        <v>4.3</v>
      </c>
      <c r="NC8" s="750">
        <v>3.5</v>
      </c>
      <c r="ND8" s="750">
        <v>4.8</v>
      </c>
      <c r="NE8" s="750">
        <v>50.9</v>
      </c>
      <c r="NF8" s="750">
        <v>36.6</v>
      </c>
      <c r="NG8" s="534">
        <v>25000</v>
      </c>
      <c r="NH8" s="749">
        <v>2.7</v>
      </c>
      <c r="NI8" s="750">
        <v>40.6</v>
      </c>
      <c r="NJ8" s="750">
        <v>16</v>
      </c>
      <c r="NK8" s="750">
        <v>2.6</v>
      </c>
      <c r="NL8" s="750">
        <v>38.1</v>
      </c>
      <c r="NM8" s="534">
        <v>25000</v>
      </c>
      <c r="NN8" s="749">
        <v>15.6</v>
      </c>
      <c r="NO8" s="750">
        <v>9.1999999999999993</v>
      </c>
      <c r="NP8" s="750">
        <v>75.2</v>
      </c>
      <c r="NQ8" s="534">
        <v>25000</v>
      </c>
      <c r="NR8" s="749">
        <v>9.6999999999999993</v>
      </c>
      <c r="NS8" s="750">
        <v>42.3</v>
      </c>
      <c r="NT8" s="750">
        <v>10</v>
      </c>
      <c r="NU8" s="750">
        <v>3.5</v>
      </c>
      <c r="NV8" s="750">
        <v>34.5</v>
      </c>
      <c r="NW8" s="534">
        <v>25000</v>
      </c>
      <c r="NX8" s="749">
        <v>4</v>
      </c>
      <c r="NY8" s="750">
        <v>20</v>
      </c>
      <c r="NZ8" s="750">
        <v>5.5</v>
      </c>
      <c r="OA8" s="750">
        <v>2.2000000000000002</v>
      </c>
      <c r="OB8" s="750">
        <v>68.400000000000006</v>
      </c>
      <c r="OC8" s="534">
        <v>25000</v>
      </c>
      <c r="OD8" s="749">
        <v>2.2999999999999998</v>
      </c>
      <c r="OE8" s="750">
        <v>15.2</v>
      </c>
      <c r="OF8" s="750">
        <v>6.3</v>
      </c>
      <c r="OG8" s="750">
        <v>2</v>
      </c>
      <c r="OH8" s="750">
        <v>74.2</v>
      </c>
      <c r="OI8" s="534">
        <v>25000</v>
      </c>
      <c r="OJ8" s="749">
        <v>2</v>
      </c>
      <c r="OK8" s="750">
        <v>10.9</v>
      </c>
      <c r="OL8" s="750">
        <v>3.2</v>
      </c>
      <c r="OM8" s="750">
        <v>1.2</v>
      </c>
      <c r="ON8" s="750">
        <v>82.7</v>
      </c>
      <c r="OO8" s="534">
        <v>25000</v>
      </c>
      <c r="OP8" s="749">
        <v>22.4</v>
      </c>
      <c r="OQ8" s="750">
        <v>16.2</v>
      </c>
      <c r="OR8" s="750">
        <v>6</v>
      </c>
      <c r="OS8" s="750">
        <v>4.7</v>
      </c>
      <c r="OT8" s="750">
        <v>16.100000000000001</v>
      </c>
      <c r="OU8" s="750">
        <v>23.7</v>
      </c>
      <c r="OV8" s="750">
        <v>14.5</v>
      </c>
      <c r="OW8" s="750">
        <v>1.3</v>
      </c>
      <c r="OX8" s="750">
        <v>0.9</v>
      </c>
      <c r="OY8" s="750">
        <v>4.7</v>
      </c>
      <c r="OZ8" s="750">
        <v>40.9</v>
      </c>
      <c r="PA8" s="534">
        <v>25000</v>
      </c>
      <c r="PB8" s="749">
        <v>3.1</v>
      </c>
      <c r="PC8" s="750">
        <v>3.2</v>
      </c>
      <c r="PD8" s="750">
        <v>3.3</v>
      </c>
      <c r="PE8" s="750">
        <v>59.6</v>
      </c>
      <c r="PF8" s="750">
        <v>30.9</v>
      </c>
      <c r="PG8" s="534">
        <v>25000</v>
      </c>
      <c r="PH8" s="749">
        <v>1.6</v>
      </c>
      <c r="PI8" s="750">
        <v>3.1</v>
      </c>
      <c r="PJ8" s="750">
        <v>3.3</v>
      </c>
      <c r="PK8" s="750">
        <v>62.8</v>
      </c>
      <c r="PL8" s="750">
        <v>29.3</v>
      </c>
      <c r="PM8" s="534">
        <v>25000</v>
      </c>
      <c r="PN8" s="749">
        <v>15.2</v>
      </c>
      <c r="PO8" s="750">
        <v>5.0999999999999996</v>
      </c>
      <c r="PP8" s="750">
        <v>73.7</v>
      </c>
      <c r="PQ8" s="750">
        <v>6.1</v>
      </c>
      <c r="PR8" s="534">
        <v>25000</v>
      </c>
      <c r="PS8" s="749">
        <v>1.8</v>
      </c>
      <c r="PT8" s="750">
        <v>6.6</v>
      </c>
      <c r="PU8" s="750">
        <v>73.900000000000006</v>
      </c>
      <c r="PV8" s="750">
        <v>17.7</v>
      </c>
      <c r="PW8" s="534">
        <v>25000</v>
      </c>
      <c r="PX8" s="749">
        <v>19.8</v>
      </c>
      <c r="PY8" s="750">
        <v>60.4</v>
      </c>
      <c r="PZ8" s="750">
        <v>19.8</v>
      </c>
      <c r="QA8" s="534">
        <v>25000</v>
      </c>
      <c r="QB8" s="749">
        <v>62.4</v>
      </c>
      <c r="QC8" s="750">
        <v>12.9</v>
      </c>
      <c r="QD8" s="750">
        <v>24.7</v>
      </c>
      <c r="QE8" s="801">
        <v>25000</v>
      </c>
    </row>
    <row r="9" spans="1:447" ht="17.100000000000001" customHeight="1">
      <c r="A9" s="1532" t="s">
        <v>87</v>
      </c>
      <c r="B9" s="736" t="s">
        <v>88</v>
      </c>
      <c r="C9" s="103">
        <v>1</v>
      </c>
      <c r="D9" s="753">
        <v>47.7</v>
      </c>
      <c r="E9" s="754">
        <v>52.3</v>
      </c>
      <c r="F9" s="540">
        <v>1108</v>
      </c>
      <c r="G9" s="755">
        <v>2.4</v>
      </c>
      <c r="H9" s="756">
        <v>12.8</v>
      </c>
      <c r="I9" s="756">
        <v>17</v>
      </c>
      <c r="J9" s="756">
        <v>16.3</v>
      </c>
      <c r="K9" s="756">
        <v>17.899999999999999</v>
      </c>
      <c r="L9" s="756">
        <v>19.3</v>
      </c>
      <c r="M9" s="755">
        <v>14.3</v>
      </c>
      <c r="N9" s="540">
        <v>1108</v>
      </c>
      <c r="O9" s="758">
        <v>28.9</v>
      </c>
      <c r="P9" s="759">
        <v>5</v>
      </c>
      <c r="Q9" s="759">
        <v>5</v>
      </c>
      <c r="R9" s="759">
        <v>13.6</v>
      </c>
      <c r="S9" s="759">
        <v>23.1</v>
      </c>
      <c r="T9" s="759">
        <v>4.2</v>
      </c>
      <c r="U9" s="759">
        <v>19</v>
      </c>
      <c r="V9" s="759">
        <v>1.4</v>
      </c>
      <c r="W9" s="540">
        <v>1108</v>
      </c>
      <c r="X9" s="758">
        <v>17.8</v>
      </c>
      <c r="Y9" s="759">
        <v>76</v>
      </c>
      <c r="Z9" s="750">
        <v>6.2</v>
      </c>
      <c r="AA9" s="540">
        <v>1108</v>
      </c>
      <c r="AB9" s="749">
        <v>4.5999999999999996</v>
      </c>
      <c r="AC9" s="750">
        <v>88.4</v>
      </c>
      <c r="AD9" s="750">
        <v>6.9</v>
      </c>
      <c r="AE9" s="540">
        <v>1108</v>
      </c>
      <c r="AF9" s="749">
        <v>12.1</v>
      </c>
      <c r="AG9" s="750">
        <v>81</v>
      </c>
      <c r="AH9" s="750">
        <v>6.9</v>
      </c>
      <c r="AI9" s="540">
        <v>1108</v>
      </c>
      <c r="AJ9" s="758">
        <v>3.1</v>
      </c>
      <c r="AK9" s="759">
        <v>37.200000000000003</v>
      </c>
      <c r="AL9" s="759">
        <v>12.1</v>
      </c>
      <c r="AM9" s="759">
        <v>13.4</v>
      </c>
      <c r="AN9" s="759">
        <v>31</v>
      </c>
      <c r="AO9" s="759">
        <v>3.1</v>
      </c>
      <c r="AP9" s="759">
        <v>0.2</v>
      </c>
      <c r="AQ9" s="540">
        <v>1108</v>
      </c>
      <c r="AR9" s="758">
        <v>5.0999999999999996</v>
      </c>
      <c r="AS9" s="759">
        <v>94.9</v>
      </c>
      <c r="AT9" s="540">
        <v>1108</v>
      </c>
      <c r="AU9" s="758">
        <v>33.5</v>
      </c>
      <c r="AV9" s="759">
        <v>18.100000000000001</v>
      </c>
      <c r="AW9" s="759">
        <v>6.9</v>
      </c>
      <c r="AX9" s="759">
        <v>21.5</v>
      </c>
      <c r="AY9" s="759">
        <v>19.8</v>
      </c>
      <c r="AZ9" s="759">
        <v>0.3</v>
      </c>
      <c r="BA9" s="540">
        <v>1108</v>
      </c>
      <c r="BB9" s="758">
        <v>4.5</v>
      </c>
      <c r="BC9" s="759">
        <v>17.2</v>
      </c>
      <c r="BD9" s="759">
        <v>34.1</v>
      </c>
      <c r="BE9" s="759">
        <v>18.100000000000001</v>
      </c>
      <c r="BF9" s="759">
        <v>5.8</v>
      </c>
      <c r="BG9" s="759">
        <v>2.4</v>
      </c>
      <c r="BH9" s="759">
        <v>0.9</v>
      </c>
      <c r="BI9" s="759">
        <v>16.899999999999999</v>
      </c>
      <c r="BJ9" s="540">
        <v>1108</v>
      </c>
      <c r="BK9" s="758">
        <v>16.899999999999999</v>
      </c>
      <c r="BL9" s="759">
        <v>17.100000000000001</v>
      </c>
      <c r="BM9" s="759">
        <v>12</v>
      </c>
      <c r="BN9" s="759">
        <v>6.1</v>
      </c>
      <c r="BO9" s="759">
        <v>4.4000000000000004</v>
      </c>
      <c r="BP9" s="759">
        <v>6.3</v>
      </c>
      <c r="BQ9" s="759">
        <v>6.9</v>
      </c>
      <c r="BR9" s="759">
        <v>30.2</v>
      </c>
      <c r="BS9" s="540">
        <v>1108</v>
      </c>
      <c r="BT9" s="758">
        <v>35.6</v>
      </c>
      <c r="BU9" s="759">
        <v>36.6</v>
      </c>
      <c r="BV9" s="759">
        <v>21.7</v>
      </c>
      <c r="BW9" s="759">
        <v>4</v>
      </c>
      <c r="BX9" s="759">
        <v>2.2000000000000002</v>
      </c>
      <c r="BY9" s="540">
        <v>1108</v>
      </c>
      <c r="BZ9" s="758">
        <v>62.5</v>
      </c>
      <c r="CA9" s="759">
        <v>22.2</v>
      </c>
      <c r="CB9" s="759">
        <v>10.5</v>
      </c>
      <c r="CC9" s="759">
        <v>3</v>
      </c>
      <c r="CD9" s="759">
        <v>1.8</v>
      </c>
      <c r="CE9" s="540">
        <v>1108</v>
      </c>
      <c r="CF9" s="758">
        <v>4.5</v>
      </c>
      <c r="CG9" s="759">
        <v>9.6999999999999993</v>
      </c>
      <c r="CH9" s="759">
        <v>46</v>
      </c>
      <c r="CI9" s="759">
        <v>21.7</v>
      </c>
      <c r="CJ9" s="759">
        <v>18.100000000000001</v>
      </c>
      <c r="CK9" s="540">
        <v>1108</v>
      </c>
      <c r="CL9" s="758">
        <v>20.100000000000001</v>
      </c>
      <c r="CM9" s="759">
        <v>28.9</v>
      </c>
      <c r="CN9" s="759">
        <v>35.299999999999997</v>
      </c>
      <c r="CO9" s="759">
        <v>11</v>
      </c>
      <c r="CP9" s="759">
        <v>4.7</v>
      </c>
      <c r="CQ9" s="540">
        <v>1108</v>
      </c>
      <c r="CR9" s="758">
        <v>7</v>
      </c>
      <c r="CS9" s="759">
        <v>16.5</v>
      </c>
      <c r="CT9" s="759">
        <v>40.700000000000003</v>
      </c>
      <c r="CU9" s="759">
        <v>20.8</v>
      </c>
      <c r="CV9" s="759">
        <v>14.9</v>
      </c>
      <c r="CW9" s="540">
        <v>1108</v>
      </c>
      <c r="CX9" s="758">
        <v>4.0999999999999996</v>
      </c>
      <c r="CY9" s="759">
        <v>13.4</v>
      </c>
      <c r="CZ9" s="759">
        <v>28.7</v>
      </c>
      <c r="DA9" s="759">
        <v>26.1</v>
      </c>
      <c r="DB9" s="759">
        <v>27.7</v>
      </c>
      <c r="DC9" s="540">
        <v>1108</v>
      </c>
      <c r="DD9" s="758">
        <v>22.5</v>
      </c>
      <c r="DE9" s="759">
        <v>31.9</v>
      </c>
      <c r="DF9" s="759">
        <v>33</v>
      </c>
      <c r="DG9" s="759">
        <v>9.9</v>
      </c>
      <c r="DH9" s="759">
        <v>2.6</v>
      </c>
      <c r="DI9" s="540">
        <v>1108</v>
      </c>
      <c r="DJ9" s="758">
        <v>4.2</v>
      </c>
      <c r="DK9" s="759">
        <v>7.5</v>
      </c>
      <c r="DL9" s="759">
        <v>15</v>
      </c>
      <c r="DM9" s="759">
        <v>13.6</v>
      </c>
      <c r="DN9" s="759">
        <v>59.7</v>
      </c>
      <c r="DO9" s="540">
        <v>1108</v>
      </c>
      <c r="DP9" s="758">
        <v>6.3</v>
      </c>
      <c r="DQ9" s="759">
        <v>15.5</v>
      </c>
      <c r="DR9" s="759">
        <v>34.700000000000003</v>
      </c>
      <c r="DS9" s="759">
        <v>18.2</v>
      </c>
      <c r="DT9" s="759">
        <v>25.2</v>
      </c>
      <c r="DU9" s="540">
        <v>1108</v>
      </c>
      <c r="DV9" s="758">
        <v>29.3</v>
      </c>
      <c r="DW9" s="759">
        <v>19</v>
      </c>
      <c r="DX9" s="759">
        <v>18.600000000000001</v>
      </c>
      <c r="DY9" s="759">
        <v>12.8</v>
      </c>
      <c r="DZ9" s="759">
        <v>20.3</v>
      </c>
      <c r="EA9" s="540">
        <v>1108</v>
      </c>
      <c r="EB9" s="758">
        <v>6</v>
      </c>
      <c r="EC9" s="759">
        <v>14.3</v>
      </c>
      <c r="ED9" s="759">
        <v>36.700000000000003</v>
      </c>
      <c r="EE9" s="759">
        <v>19.3</v>
      </c>
      <c r="EF9" s="759">
        <v>23.7</v>
      </c>
      <c r="EG9" s="540">
        <v>1108</v>
      </c>
      <c r="EH9" s="758">
        <v>89.1</v>
      </c>
      <c r="EI9" s="759">
        <v>10.9</v>
      </c>
      <c r="EJ9" s="540">
        <v>1108</v>
      </c>
      <c r="EK9" s="758">
        <v>74.599999999999994</v>
      </c>
      <c r="EL9" s="759">
        <v>25.4</v>
      </c>
      <c r="EM9" s="540">
        <v>1108</v>
      </c>
      <c r="EN9" s="758">
        <v>12.1</v>
      </c>
      <c r="EO9" s="759">
        <v>14.4</v>
      </c>
      <c r="EP9" s="759">
        <v>5.8</v>
      </c>
      <c r="EQ9" s="759">
        <v>55.9</v>
      </c>
      <c r="ER9" s="759">
        <v>11.9</v>
      </c>
      <c r="ES9" s="540">
        <v>1108</v>
      </c>
      <c r="ET9" s="758">
        <v>12.8</v>
      </c>
      <c r="EU9" s="759">
        <v>10.9</v>
      </c>
      <c r="EV9" s="759">
        <v>49.5</v>
      </c>
      <c r="EW9" s="759">
        <v>10.4</v>
      </c>
      <c r="EX9" s="759">
        <v>16.3</v>
      </c>
      <c r="EY9" s="540">
        <v>1108</v>
      </c>
      <c r="EZ9" s="758">
        <v>15.4</v>
      </c>
      <c r="FA9" s="759">
        <v>84.6</v>
      </c>
      <c r="FB9" s="540">
        <v>1108</v>
      </c>
      <c r="FC9" s="758">
        <v>54.7</v>
      </c>
      <c r="FD9" s="759">
        <v>20.8</v>
      </c>
      <c r="FE9" s="759">
        <v>12.1</v>
      </c>
      <c r="FF9" s="759">
        <v>57.1</v>
      </c>
      <c r="FG9" s="759">
        <v>45.2</v>
      </c>
      <c r="FH9" s="759">
        <v>27.2</v>
      </c>
      <c r="FI9" s="759">
        <v>5.7</v>
      </c>
      <c r="FJ9" s="759">
        <v>12.7</v>
      </c>
      <c r="FK9" s="759">
        <v>1.9</v>
      </c>
      <c r="FL9" s="759">
        <v>12.8</v>
      </c>
      <c r="FM9" s="540">
        <v>1108</v>
      </c>
      <c r="FN9" s="758">
        <v>49.5</v>
      </c>
      <c r="FO9" s="759">
        <v>50.5</v>
      </c>
      <c r="FP9" s="540">
        <v>606</v>
      </c>
      <c r="FQ9" s="758">
        <v>60.9</v>
      </c>
      <c r="FR9" s="759">
        <v>39.1</v>
      </c>
      <c r="FS9" s="540">
        <v>230</v>
      </c>
      <c r="FT9" s="758">
        <v>59</v>
      </c>
      <c r="FU9" s="759">
        <v>41</v>
      </c>
      <c r="FV9" s="757">
        <v>134</v>
      </c>
      <c r="FW9" s="758">
        <v>40.799999999999997</v>
      </c>
      <c r="FX9" s="759">
        <v>59.2</v>
      </c>
      <c r="FY9" s="757">
        <v>633</v>
      </c>
      <c r="FZ9" s="758">
        <v>41.1</v>
      </c>
      <c r="GA9" s="759">
        <v>58.9</v>
      </c>
      <c r="GB9" s="757">
        <v>501</v>
      </c>
      <c r="GC9" s="758">
        <v>78.099999999999994</v>
      </c>
      <c r="GD9" s="759">
        <v>21.9</v>
      </c>
      <c r="GE9" s="757">
        <v>301</v>
      </c>
      <c r="GF9" s="758">
        <v>38.1</v>
      </c>
      <c r="GG9" s="759">
        <v>61.9</v>
      </c>
      <c r="GH9" s="757">
        <v>63</v>
      </c>
      <c r="GI9" s="758">
        <v>48.9</v>
      </c>
      <c r="GJ9" s="759">
        <v>51.1</v>
      </c>
      <c r="GK9" s="757">
        <v>141</v>
      </c>
      <c r="GL9" s="758">
        <v>71.400000000000006</v>
      </c>
      <c r="GM9" s="759">
        <v>28.6</v>
      </c>
      <c r="GN9" s="757">
        <v>21</v>
      </c>
      <c r="GO9" s="758">
        <v>37.5</v>
      </c>
      <c r="GP9" s="759">
        <v>62.5</v>
      </c>
      <c r="GQ9" s="757">
        <v>606</v>
      </c>
      <c r="GR9" s="758">
        <v>61.3</v>
      </c>
      <c r="GS9" s="759">
        <v>38.700000000000003</v>
      </c>
      <c r="GT9" s="757">
        <v>230</v>
      </c>
      <c r="GU9" s="758">
        <v>41</v>
      </c>
      <c r="GV9" s="759">
        <v>59</v>
      </c>
      <c r="GW9" s="757">
        <v>134</v>
      </c>
      <c r="GX9" s="758">
        <v>29.5</v>
      </c>
      <c r="GY9" s="759">
        <v>70.5</v>
      </c>
      <c r="GZ9" s="757">
        <v>633</v>
      </c>
      <c r="HA9" s="758">
        <v>28.7</v>
      </c>
      <c r="HB9" s="759">
        <v>71.3</v>
      </c>
      <c r="HC9" s="757">
        <v>501</v>
      </c>
      <c r="HD9" s="758">
        <v>38.9</v>
      </c>
      <c r="HE9" s="759">
        <v>61.1</v>
      </c>
      <c r="HF9" s="757">
        <v>301</v>
      </c>
      <c r="HG9" s="758">
        <v>19</v>
      </c>
      <c r="HH9" s="759">
        <v>81</v>
      </c>
      <c r="HI9" s="757">
        <v>63</v>
      </c>
      <c r="HJ9" s="758">
        <v>21.3</v>
      </c>
      <c r="HK9" s="759">
        <v>78.7</v>
      </c>
      <c r="HL9" s="757">
        <v>141</v>
      </c>
      <c r="HM9" s="758">
        <v>47.6</v>
      </c>
      <c r="HN9" s="759">
        <v>52.4</v>
      </c>
      <c r="HO9" s="757">
        <v>21</v>
      </c>
      <c r="HP9" s="758">
        <v>23.8</v>
      </c>
      <c r="HQ9" s="759">
        <v>76.2</v>
      </c>
      <c r="HR9" s="757">
        <v>606</v>
      </c>
      <c r="HS9" s="758">
        <v>27.4</v>
      </c>
      <c r="HT9" s="759">
        <v>72.599999999999994</v>
      </c>
      <c r="HU9" s="757">
        <v>230</v>
      </c>
      <c r="HV9" s="758">
        <v>14.9</v>
      </c>
      <c r="HW9" s="759">
        <v>85.1</v>
      </c>
      <c r="HX9" s="757">
        <v>134</v>
      </c>
      <c r="HY9" s="758">
        <v>31.6</v>
      </c>
      <c r="HZ9" s="759">
        <v>68.400000000000006</v>
      </c>
      <c r="IA9" s="757">
        <v>633</v>
      </c>
      <c r="IB9" s="758">
        <v>31.7</v>
      </c>
      <c r="IC9" s="759">
        <v>68.3</v>
      </c>
      <c r="ID9" s="757">
        <v>501</v>
      </c>
      <c r="IE9" s="758">
        <v>29.9</v>
      </c>
      <c r="IF9" s="759">
        <v>70.099999999999994</v>
      </c>
      <c r="IG9" s="757">
        <v>301</v>
      </c>
      <c r="IH9" s="758">
        <v>12.7</v>
      </c>
      <c r="II9" s="759">
        <v>87.3</v>
      </c>
      <c r="IJ9" s="757">
        <v>63</v>
      </c>
      <c r="IK9" s="758">
        <v>17.7</v>
      </c>
      <c r="IL9" s="759">
        <v>82.3</v>
      </c>
      <c r="IM9" s="757">
        <v>141</v>
      </c>
      <c r="IN9" s="758">
        <v>19</v>
      </c>
      <c r="IO9" s="759">
        <v>81</v>
      </c>
      <c r="IP9" s="757">
        <v>21</v>
      </c>
      <c r="IQ9" s="758">
        <v>54</v>
      </c>
      <c r="IR9" s="759">
        <v>31.4</v>
      </c>
      <c r="IS9" s="759">
        <v>14.6</v>
      </c>
      <c r="IT9" s="757">
        <v>1108</v>
      </c>
      <c r="IU9" s="758">
        <v>6.6</v>
      </c>
      <c r="IV9" s="759">
        <v>3.6</v>
      </c>
      <c r="IW9" s="759">
        <v>13.7</v>
      </c>
      <c r="IX9" s="759">
        <v>51</v>
      </c>
      <c r="IY9" s="759">
        <v>25.1</v>
      </c>
      <c r="IZ9" s="757">
        <v>1108</v>
      </c>
      <c r="JA9" s="758">
        <v>26.5</v>
      </c>
      <c r="JB9" s="759">
        <v>46.2</v>
      </c>
      <c r="JC9" s="759">
        <v>6.1</v>
      </c>
      <c r="JD9" s="759">
        <v>21.1</v>
      </c>
      <c r="JE9" s="757">
        <v>1108</v>
      </c>
      <c r="JF9" s="758">
        <v>8.9</v>
      </c>
      <c r="JG9" s="759">
        <v>6</v>
      </c>
      <c r="JH9" s="759">
        <v>66</v>
      </c>
      <c r="JI9" s="759">
        <v>4.8</v>
      </c>
      <c r="JJ9" s="759">
        <v>14.3</v>
      </c>
      <c r="JK9" s="757">
        <v>1108</v>
      </c>
      <c r="JL9" s="758">
        <v>10</v>
      </c>
      <c r="JM9" s="759">
        <v>3.3</v>
      </c>
      <c r="JN9" s="759">
        <v>72.400000000000006</v>
      </c>
      <c r="JO9" s="759">
        <v>2.8</v>
      </c>
      <c r="JP9" s="759">
        <v>11.5</v>
      </c>
      <c r="JQ9" s="757">
        <v>1108</v>
      </c>
      <c r="JR9" s="758">
        <v>2.1</v>
      </c>
      <c r="JS9" s="759">
        <v>4.2</v>
      </c>
      <c r="JT9" s="759">
        <v>80.2</v>
      </c>
      <c r="JU9" s="759">
        <v>0.9</v>
      </c>
      <c r="JV9" s="759">
        <v>12.5</v>
      </c>
      <c r="JW9" s="757">
        <v>1108</v>
      </c>
      <c r="JX9" s="758">
        <v>1</v>
      </c>
      <c r="JY9" s="759">
        <v>9.4</v>
      </c>
      <c r="JZ9" s="759">
        <v>43.6</v>
      </c>
      <c r="KA9" s="759">
        <v>31</v>
      </c>
      <c r="KB9" s="759">
        <v>11.7</v>
      </c>
      <c r="KC9" s="759">
        <v>3.2</v>
      </c>
      <c r="KD9" s="757">
        <v>1108</v>
      </c>
      <c r="KE9" s="758">
        <v>63.6</v>
      </c>
      <c r="KF9" s="759">
        <v>10.8</v>
      </c>
      <c r="KG9" s="759">
        <v>25.5</v>
      </c>
      <c r="KH9" s="757">
        <v>1108</v>
      </c>
      <c r="KI9" s="758">
        <v>38.4</v>
      </c>
      <c r="KJ9" s="759">
        <v>19.3</v>
      </c>
      <c r="KK9" s="759">
        <v>12.4</v>
      </c>
      <c r="KL9" s="759">
        <v>13.1</v>
      </c>
      <c r="KM9" s="759">
        <v>16.899999999999999</v>
      </c>
      <c r="KN9" s="757">
        <v>1108</v>
      </c>
      <c r="KO9" s="758">
        <v>3.4</v>
      </c>
      <c r="KP9" s="759">
        <v>6.8</v>
      </c>
      <c r="KQ9" s="759">
        <v>53</v>
      </c>
      <c r="KR9" s="759">
        <v>36.799999999999997</v>
      </c>
      <c r="KS9" s="757">
        <v>1108</v>
      </c>
      <c r="KT9" s="758">
        <v>58.8</v>
      </c>
      <c r="KU9" s="759">
        <v>6.3</v>
      </c>
      <c r="KV9" s="759">
        <v>34.799999999999997</v>
      </c>
      <c r="KW9" s="540">
        <v>1108</v>
      </c>
      <c r="KX9" s="758">
        <v>69.099999999999994</v>
      </c>
      <c r="KY9" s="759">
        <v>6.1</v>
      </c>
      <c r="KZ9" s="759">
        <v>24.7</v>
      </c>
      <c r="LA9" s="540">
        <v>1108</v>
      </c>
      <c r="LB9" s="758">
        <v>74.3</v>
      </c>
      <c r="LC9" s="759">
        <v>3.1</v>
      </c>
      <c r="LD9" s="759">
        <v>22.7</v>
      </c>
      <c r="LE9" s="540">
        <v>1108</v>
      </c>
      <c r="LF9" s="758">
        <v>4.9000000000000004</v>
      </c>
      <c r="LG9" s="759">
        <v>43</v>
      </c>
      <c r="LH9" s="759">
        <v>52.2</v>
      </c>
      <c r="LI9" s="540">
        <v>1108</v>
      </c>
      <c r="LJ9" s="758">
        <v>20.8</v>
      </c>
      <c r="LK9" s="759">
        <v>21.1</v>
      </c>
      <c r="LL9" s="759">
        <v>5.2</v>
      </c>
      <c r="LM9" s="759">
        <v>9.3000000000000007</v>
      </c>
      <c r="LN9" s="759">
        <v>43.6</v>
      </c>
      <c r="LO9" s="540">
        <v>1108</v>
      </c>
      <c r="LP9" s="758">
        <v>6</v>
      </c>
      <c r="LQ9" s="759">
        <v>7.2</v>
      </c>
      <c r="LR9" s="759">
        <v>41</v>
      </c>
      <c r="LS9" s="759">
        <v>2.2000000000000002</v>
      </c>
      <c r="LT9" s="759">
        <v>43.6</v>
      </c>
      <c r="LU9" s="540">
        <v>1108</v>
      </c>
      <c r="LV9" s="758">
        <v>40.200000000000003</v>
      </c>
      <c r="LW9" s="759">
        <v>29.1</v>
      </c>
      <c r="LX9" s="759">
        <v>30.8</v>
      </c>
      <c r="LY9" s="540">
        <v>1108</v>
      </c>
      <c r="LZ9" s="758">
        <v>6.6</v>
      </c>
      <c r="MA9" s="759">
        <v>43.7</v>
      </c>
      <c r="MB9" s="759">
        <v>2.6</v>
      </c>
      <c r="MC9" s="759">
        <v>8</v>
      </c>
      <c r="MD9" s="759">
        <v>39.1</v>
      </c>
      <c r="ME9" s="540">
        <v>1108</v>
      </c>
      <c r="MF9" s="758">
        <v>12.4</v>
      </c>
      <c r="MG9" s="759">
        <v>53.8</v>
      </c>
      <c r="MH9" s="759">
        <v>9.6</v>
      </c>
      <c r="MI9" s="759">
        <v>24.3</v>
      </c>
      <c r="MJ9" s="540">
        <v>1108</v>
      </c>
      <c r="MK9" s="758">
        <v>65.3</v>
      </c>
      <c r="ML9" s="759">
        <v>45.4</v>
      </c>
      <c r="MM9" s="759">
        <v>46.6</v>
      </c>
      <c r="MN9" s="759">
        <v>38.5</v>
      </c>
      <c r="MO9" s="759">
        <v>48.3</v>
      </c>
      <c r="MP9" s="759">
        <v>24.2</v>
      </c>
      <c r="MQ9" s="540">
        <v>1108</v>
      </c>
      <c r="MR9" s="758">
        <v>6.8</v>
      </c>
      <c r="MS9" s="759">
        <v>62.4</v>
      </c>
      <c r="MT9" s="759">
        <v>1.5</v>
      </c>
      <c r="MU9" s="759">
        <v>9.3000000000000007</v>
      </c>
      <c r="MV9" s="759">
        <v>20</v>
      </c>
      <c r="MW9" s="540">
        <v>1108</v>
      </c>
      <c r="MX9" s="758">
        <v>11.9</v>
      </c>
      <c r="MY9" s="759">
        <v>9.3000000000000007</v>
      </c>
      <c r="MZ9" s="759">
        <v>78.8</v>
      </c>
      <c r="NA9" s="540">
        <v>1108</v>
      </c>
      <c r="NB9" s="758">
        <v>6</v>
      </c>
      <c r="NC9" s="759">
        <v>4.5</v>
      </c>
      <c r="ND9" s="759">
        <v>4.7</v>
      </c>
      <c r="NE9" s="759">
        <v>48.6</v>
      </c>
      <c r="NF9" s="759">
        <v>36.200000000000003</v>
      </c>
      <c r="NG9" s="540">
        <v>1108</v>
      </c>
      <c r="NH9" s="758">
        <v>2.9</v>
      </c>
      <c r="NI9" s="759">
        <v>36.1</v>
      </c>
      <c r="NJ9" s="759">
        <v>16.3</v>
      </c>
      <c r="NK9" s="759">
        <v>2.4</v>
      </c>
      <c r="NL9" s="759">
        <v>42.2</v>
      </c>
      <c r="NM9" s="540">
        <v>1108</v>
      </c>
      <c r="NN9" s="758">
        <v>13.3</v>
      </c>
      <c r="NO9" s="759">
        <v>7.1</v>
      </c>
      <c r="NP9" s="759">
        <v>79.599999999999994</v>
      </c>
      <c r="NQ9" s="540">
        <v>1108</v>
      </c>
      <c r="NR9" s="758">
        <v>9.4</v>
      </c>
      <c r="NS9" s="759">
        <v>43.6</v>
      </c>
      <c r="NT9" s="759">
        <v>8.5</v>
      </c>
      <c r="NU9" s="759">
        <v>3.6</v>
      </c>
      <c r="NV9" s="759">
        <v>34.9</v>
      </c>
      <c r="NW9" s="540">
        <v>1108</v>
      </c>
      <c r="NX9" s="758">
        <v>2.2999999999999998</v>
      </c>
      <c r="NY9" s="759">
        <v>16.2</v>
      </c>
      <c r="NZ9" s="759">
        <v>3.8</v>
      </c>
      <c r="OA9" s="759">
        <v>1.5</v>
      </c>
      <c r="OB9" s="759">
        <v>76.2</v>
      </c>
      <c r="OC9" s="540">
        <v>1108</v>
      </c>
      <c r="OD9" s="758">
        <v>1.4</v>
      </c>
      <c r="OE9" s="759">
        <v>13.9</v>
      </c>
      <c r="OF9" s="759">
        <v>5</v>
      </c>
      <c r="OG9" s="759">
        <v>1.6</v>
      </c>
      <c r="OH9" s="759">
        <v>78.2</v>
      </c>
      <c r="OI9" s="540">
        <v>1108</v>
      </c>
      <c r="OJ9" s="758">
        <v>1.1000000000000001</v>
      </c>
      <c r="OK9" s="759">
        <v>8.1</v>
      </c>
      <c r="OL9" s="759">
        <v>2.7</v>
      </c>
      <c r="OM9" s="759">
        <v>0.7</v>
      </c>
      <c r="ON9" s="759">
        <v>87.4</v>
      </c>
      <c r="OO9" s="540">
        <v>1108</v>
      </c>
      <c r="OP9" s="758">
        <v>21.4</v>
      </c>
      <c r="OQ9" s="759">
        <v>16.100000000000001</v>
      </c>
      <c r="OR9" s="759">
        <v>5.6</v>
      </c>
      <c r="OS9" s="759">
        <v>5.0999999999999996</v>
      </c>
      <c r="OT9" s="759">
        <v>12.9</v>
      </c>
      <c r="OU9" s="759">
        <v>22.7</v>
      </c>
      <c r="OV9" s="759">
        <v>11.3</v>
      </c>
      <c r="OW9" s="759">
        <v>1.3</v>
      </c>
      <c r="OX9" s="759">
        <v>1.4</v>
      </c>
      <c r="OY9" s="759">
        <v>5.0999999999999996</v>
      </c>
      <c r="OZ9" s="759">
        <v>44.3</v>
      </c>
      <c r="PA9" s="540">
        <v>1108</v>
      </c>
      <c r="PB9" s="758">
        <v>2.9</v>
      </c>
      <c r="PC9" s="759">
        <v>2.9</v>
      </c>
      <c r="PD9" s="759">
        <v>2.7</v>
      </c>
      <c r="PE9" s="759">
        <v>58.8</v>
      </c>
      <c r="PF9" s="759">
        <v>32.700000000000003</v>
      </c>
      <c r="PG9" s="540">
        <v>1108</v>
      </c>
      <c r="PH9" s="758">
        <v>1.3</v>
      </c>
      <c r="PI9" s="759">
        <v>2.5</v>
      </c>
      <c r="PJ9" s="759">
        <v>3.7</v>
      </c>
      <c r="PK9" s="759">
        <v>61.1</v>
      </c>
      <c r="PL9" s="759">
        <v>31.4</v>
      </c>
      <c r="PM9" s="540">
        <v>1108</v>
      </c>
      <c r="PN9" s="758">
        <v>14.2</v>
      </c>
      <c r="PO9" s="759">
        <v>6</v>
      </c>
      <c r="PP9" s="759">
        <v>72.400000000000006</v>
      </c>
      <c r="PQ9" s="759">
        <v>7.4</v>
      </c>
      <c r="PR9" s="540">
        <v>1108</v>
      </c>
      <c r="PS9" s="758">
        <v>1.3</v>
      </c>
      <c r="PT9" s="759">
        <v>5.2</v>
      </c>
      <c r="PU9" s="759">
        <v>74.8</v>
      </c>
      <c r="PV9" s="759">
        <v>18.7</v>
      </c>
      <c r="PW9" s="540">
        <v>1108</v>
      </c>
      <c r="PX9" s="758">
        <v>20.2</v>
      </c>
      <c r="PY9" s="759">
        <v>59.5</v>
      </c>
      <c r="PZ9" s="759">
        <v>20.3</v>
      </c>
      <c r="QA9" s="540">
        <v>1108</v>
      </c>
      <c r="QB9" s="758">
        <v>60.3</v>
      </c>
      <c r="QC9" s="759">
        <v>12.5</v>
      </c>
      <c r="QD9" s="759">
        <v>27.2</v>
      </c>
      <c r="QE9" s="802">
        <v>1108</v>
      </c>
    </row>
    <row r="10" spans="1:447" ht="17.100000000000001" customHeight="1">
      <c r="A10" s="1533"/>
      <c r="B10" s="737" t="s">
        <v>89</v>
      </c>
      <c r="C10" s="107">
        <f>+C9+1</f>
        <v>2</v>
      </c>
      <c r="D10" s="753">
        <v>48.9</v>
      </c>
      <c r="E10" s="754">
        <v>51.1</v>
      </c>
      <c r="F10" s="540">
        <v>1817</v>
      </c>
      <c r="G10" s="760">
        <v>2.2999999999999998</v>
      </c>
      <c r="H10" s="761">
        <v>12.5</v>
      </c>
      <c r="I10" s="761">
        <v>16.3</v>
      </c>
      <c r="J10" s="761">
        <v>16</v>
      </c>
      <c r="K10" s="761">
        <v>19.2</v>
      </c>
      <c r="L10" s="761">
        <v>22.3</v>
      </c>
      <c r="M10" s="762">
        <v>11.3</v>
      </c>
      <c r="N10" s="540">
        <v>1817</v>
      </c>
      <c r="O10" s="749">
        <v>30.1</v>
      </c>
      <c r="P10" s="750">
        <v>5.5</v>
      </c>
      <c r="Q10" s="750">
        <v>7.5</v>
      </c>
      <c r="R10" s="750">
        <v>11.4</v>
      </c>
      <c r="S10" s="750">
        <v>21</v>
      </c>
      <c r="T10" s="750">
        <v>4.2</v>
      </c>
      <c r="U10" s="750">
        <v>17.8</v>
      </c>
      <c r="V10" s="750">
        <v>2.6</v>
      </c>
      <c r="W10" s="540">
        <v>1817</v>
      </c>
      <c r="X10" s="749">
        <v>19.2</v>
      </c>
      <c r="Y10" s="750">
        <v>74</v>
      </c>
      <c r="Z10" s="750">
        <v>6.8</v>
      </c>
      <c r="AA10" s="540">
        <v>1817</v>
      </c>
      <c r="AB10" s="749">
        <v>3.8</v>
      </c>
      <c r="AC10" s="750">
        <v>90</v>
      </c>
      <c r="AD10" s="750">
        <v>6.2</v>
      </c>
      <c r="AE10" s="540">
        <v>1817</v>
      </c>
      <c r="AF10" s="749">
        <v>15.4</v>
      </c>
      <c r="AG10" s="750">
        <v>77.8</v>
      </c>
      <c r="AH10" s="750">
        <v>6.8</v>
      </c>
      <c r="AI10" s="540">
        <v>1817</v>
      </c>
      <c r="AJ10" s="749">
        <v>3.1</v>
      </c>
      <c r="AK10" s="750">
        <v>39.6</v>
      </c>
      <c r="AL10" s="750">
        <v>11.3</v>
      </c>
      <c r="AM10" s="750">
        <v>10.5</v>
      </c>
      <c r="AN10" s="750">
        <v>32.4</v>
      </c>
      <c r="AO10" s="750">
        <v>3</v>
      </c>
      <c r="AP10" s="750">
        <v>0.1</v>
      </c>
      <c r="AQ10" s="540">
        <v>1817</v>
      </c>
      <c r="AR10" s="749">
        <v>7.6</v>
      </c>
      <c r="AS10" s="750">
        <v>92.4</v>
      </c>
      <c r="AT10" s="540">
        <v>1817</v>
      </c>
      <c r="AU10" s="749">
        <v>33</v>
      </c>
      <c r="AV10" s="750">
        <v>19</v>
      </c>
      <c r="AW10" s="750">
        <v>9.4</v>
      </c>
      <c r="AX10" s="750">
        <v>19.600000000000001</v>
      </c>
      <c r="AY10" s="750">
        <v>18.8</v>
      </c>
      <c r="AZ10" s="750">
        <v>0.2</v>
      </c>
      <c r="BA10" s="540">
        <v>1817</v>
      </c>
      <c r="BB10" s="749">
        <v>4.2</v>
      </c>
      <c r="BC10" s="750">
        <v>15.4</v>
      </c>
      <c r="BD10" s="750">
        <v>32.299999999999997</v>
      </c>
      <c r="BE10" s="750">
        <v>15.3</v>
      </c>
      <c r="BF10" s="750">
        <v>8.3000000000000007</v>
      </c>
      <c r="BG10" s="750">
        <v>4.2</v>
      </c>
      <c r="BH10" s="750">
        <v>1.2</v>
      </c>
      <c r="BI10" s="750">
        <v>19.2</v>
      </c>
      <c r="BJ10" s="540">
        <v>1817</v>
      </c>
      <c r="BK10" s="749">
        <v>14.9</v>
      </c>
      <c r="BL10" s="750">
        <v>15.9</v>
      </c>
      <c r="BM10" s="750">
        <v>10.6</v>
      </c>
      <c r="BN10" s="750">
        <v>5.2</v>
      </c>
      <c r="BO10" s="750">
        <v>4.5</v>
      </c>
      <c r="BP10" s="750">
        <v>6.2</v>
      </c>
      <c r="BQ10" s="750">
        <v>8.3000000000000007</v>
      </c>
      <c r="BR10" s="750">
        <v>34.6</v>
      </c>
      <c r="BS10" s="540">
        <v>1817</v>
      </c>
      <c r="BT10" s="749">
        <v>34.799999999999997</v>
      </c>
      <c r="BU10" s="750">
        <v>38.200000000000003</v>
      </c>
      <c r="BV10" s="750">
        <v>20.7</v>
      </c>
      <c r="BW10" s="750">
        <v>4.8</v>
      </c>
      <c r="BX10" s="750">
        <v>1.4</v>
      </c>
      <c r="BY10" s="540">
        <v>1817</v>
      </c>
      <c r="BZ10" s="749">
        <v>64.2</v>
      </c>
      <c r="CA10" s="750">
        <v>20.5</v>
      </c>
      <c r="CB10" s="750">
        <v>11.3</v>
      </c>
      <c r="CC10" s="750">
        <v>2.8</v>
      </c>
      <c r="CD10" s="750">
        <v>1.3</v>
      </c>
      <c r="CE10" s="540">
        <v>1817</v>
      </c>
      <c r="CF10" s="749">
        <v>3.7</v>
      </c>
      <c r="CG10" s="750">
        <v>12.3</v>
      </c>
      <c r="CH10" s="750">
        <v>44.2</v>
      </c>
      <c r="CI10" s="750">
        <v>22.3</v>
      </c>
      <c r="CJ10" s="750">
        <v>17.399999999999999</v>
      </c>
      <c r="CK10" s="540">
        <v>1817</v>
      </c>
      <c r="CL10" s="749">
        <v>18.100000000000001</v>
      </c>
      <c r="CM10" s="750">
        <v>28.4</v>
      </c>
      <c r="CN10" s="750">
        <v>36.299999999999997</v>
      </c>
      <c r="CO10" s="750">
        <v>11.9</v>
      </c>
      <c r="CP10" s="750">
        <v>5.3</v>
      </c>
      <c r="CQ10" s="540">
        <v>1817</v>
      </c>
      <c r="CR10" s="749">
        <v>5.4</v>
      </c>
      <c r="CS10" s="750">
        <v>15.6</v>
      </c>
      <c r="CT10" s="750">
        <v>45.1</v>
      </c>
      <c r="CU10" s="750">
        <v>20.100000000000001</v>
      </c>
      <c r="CV10" s="750">
        <v>13.8</v>
      </c>
      <c r="CW10" s="540">
        <v>1817</v>
      </c>
      <c r="CX10" s="749">
        <v>3.8</v>
      </c>
      <c r="CY10" s="750">
        <v>12.4</v>
      </c>
      <c r="CZ10" s="750">
        <v>29.6</v>
      </c>
      <c r="DA10" s="750">
        <v>25.3</v>
      </c>
      <c r="DB10" s="750">
        <v>28.9</v>
      </c>
      <c r="DC10" s="540">
        <v>1817</v>
      </c>
      <c r="DD10" s="749">
        <v>22.9</v>
      </c>
      <c r="DE10" s="750">
        <v>34.5</v>
      </c>
      <c r="DF10" s="750">
        <v>29.1</v>
      </c>
      <c r="DG10" s="750">
        <v>10.1</v>
      </c>
      <c r="DH10" s="750">
        <v>3.5</v>
      </c>
      <c r="DI10" s="540">
        <v>1817</v>
      </c>
      <c r="DJ10" s="749">
        <v>4.2</v>
      </c>
      <c r="DK10" s="750">
        <v>6.8</v>
      </c>
      <c r="DL10" s="750">
        <v>16.899999999999999</v>
      </c>
      <c r="DM10" s="750">
        <v>15.1</v>
      </c>
      <c r="DN10" s="750">
        <v>57</v>
      </c>
      <c r="DO10" s="540">
        <v>1817</v>
      </c>
      <c r="DP10" s="749">
        <v>7.3</v>
      </c>
      <c r="DQ10" s="750">
        <v>16.3</v>
      </c>
      <c r="DR10" s="750">
        <v>31.3</v>
      </c>
      <c r="DS10" s="750">
        <v>21.2</v>
      </c>
      <c r="DT10" s="750">
        <v>23.9</v>
      </c>
      <c r="DU10" s="540">
        <v>1817</v>
      </c>
      <c r="DV10" s="749">
        <v>31.2</v>
      </c>
      <c r="DW10" s="750">
        <v>16.600000000000001</v>
      </c>
      <c r="DX10" s="750">
        <v>19</v>
      </c>
      <c r="DY10" s="750">
        <v>12.1</v>
      </c>
      <c r="DZ10" s="750">
        <v>21.1</v>
      </c>
      <c r="EA10" s="540">
        <v>1817</v>
      </c>
      <c r="EB10" s="749">
        <v>6.1</v>
      </c>
      <c r="EC10" s="750">
        <v>12.1</v>
      </c>
      <c r="ED10" s="750">
        <v>37</v>
      </c>
      <c r="EE10" s="750">
        <v>19</v>
      </c>
      <c r="EF10" s="750">
        <v>25.8</v>
      </c>
      <c r="EG10" s="540">
        <v>1817</v>
      </c>
      <c r="EH10" s="749">
        <v>87.7</v>
      </c>
      <c r="EI10" s="750">
        <v>12.3</v>
      </c>
      <c r="EJ10" s="540">
        <v>1817</v>
      </c>
      <c r="EK10" s="749">
        <v>74.2</v>
      </c>
      <c r="EL10" s="750">
        <v>25.8</v>
      </c>
      <c r="EM10" s="540">
        <v>1817</v>
      </c>
      <c r="EN10" s="749">
        <v>11.6</v>
      </c>
      <c r="EO10" s="750">
        <v>14.8</v>
      </c>
      <c r="EP10" s="750">
        <v>7.1</v>
      </c>
      <c r="EQ10" s="750">
        <v>55</v>
      </c>
      <c r="ER10" s="750">
        <v>11.4</v>
      </c>
      <c r="ES10" s="540">
        <v>1817</v>
      </c>
      <c r="ET10" s="749">
        <v>11.4</v>
      </c>
      <c r="EU10" s="750">
        <v>10.1</v>
      </c>
      <c r="EV10" s="750">
        <v>47.1</v>
      </c>
      <c r="EW10" s="750">
        <v>13.2</v>
      </c>
      <c r="EX10" s="750">
        <v>18.2</v>
      </c>
      <c r="EY10" s="540">
        <v>1817</v>
      </c>
      <c r="EZ10" s="749">
        <v>18.3</v>
      </c>
      <c r="FA10" s="750">
        <v>81.7</v>
      </c>
      <c r="FB10" s="540">
        <v>1817</v>
      </c>
      <c r="FC10" s="749">
        <v>59.3</v>
      </c>
      <c r="FD10" s="750">
        <v>23.2</v>
      </c>
      <c r="FE10" s="750">
        <v>12.1</v>
      </c>
      <c r="FF10" s="750">
        <v>54.8</v>
      </c>
      <c r="FG10" s="750">
        <v>45</v>
      </c>
      <c r="FH10" s="750">
        <v>33.1</v>
      </c>
      <c r="FI10" s="750">
        <v>6.2</v>
      </c>
      <c r="FJ10" s="750">
        <v>16.3</v>
      </c>
      <c r="FK10" s="750">
        <v>2.7</v>
      </c>
      <c r="FL10" s="750">
        <v>10.4</v>
      </c>
      <c r="FM10" s="540">
        <v>1817</v>
      </c>
      <c r="FN10" s="749">
        <v>47.6</v>
      </c>
      <c r="FO10" s="750">
        <v>52.4</v>
      </c>
      <c r="FP10" s="540">
        <v>1078</v>
      </c>
      <c r="FQ10" s="749">
        <v>60.2</v>
      </c>
      <c r="FR10" s="750">
        <v>39.799999999999997</v>
      </c>
      <c r="FS10" s="540">
        <v>422</v>
      </c>
      <c r="FT10" s="749">
        <v>56.2</v>
      </c>
      <c r="FU10" s="750">
        <v>43.8</v>
      </c>
      <c r="FV10" s="757">
        <v>219</v>
      </c>
      <c r="FW10" s="749">
        <v>40</v>
      </c>
      <c r="FX10" s="750">
        <v>60</v>
      </c>
      <c r="FY10" s="757">
        <v>996</v>
      </c>
      <c r="FZ10" s="749">
        <v>37.4</v>
      </c>
      <c r="GA10" s="750">
        <v>62.6</v>
      </c>
      <c r="GB10" s="757">
        <v>818</v>
      </c>
      <c r="GC10" s="749">
        <v>75.900000000000006</v>
      </c>
      <c r="GD10" s="750">
        <v>24.1</v>
      </c>
      <c r="GE10" s="757">
        <v>602</v>
      </c>
      <c r="GF10" s="749">
        <v>28.3</v>
      </c>
      <c r="GG10" s="750">
        <v>71.7</v>
      </c>
      <c r="GH10" s="757">
        <v>113</v>
      </c>
      <c r="GI10" s="749">
        <v>50.8</v>
      </c>
      <c r="GJ10" s="750">
        <v>49.2</v>
      </c>
      <c r="GK10" s="757">
        <v>297</v>
      </c>
      <c r="GL10" s="749">
        <v>73.5</v>
      </c>
      <c r="GM10" s="750">
        <v>26.5</v>
      </c>
      <c r="GN10" s="757">
        <v>49</v>
      </c>
      <c r="GO10" s="749">
        <v>33.5</v>
      </c>
      <c r="GP10" s="750">
        <v>66.5</v>
      </c>
      <c r="GQ10" s="757">
        <v>1078</v>
      </c>
      <c r="GR10" s="749">
        <v>46.9</v>
      </c>
      <c r="GS10" s="750">
        <v>53.1</v>
      </c>
      <c r="GT10" s="757">
        <v>422</v>
      </c>
      <c r="GU10" s="749">
        <v>29.7</v>
      </c>
      <c r="GV10" s="750">
        <v>70.3</v>
      </c>
      <c r="GW10" s="757">
        <v>219</v>
      </c>
      <c r="GX10" s="749">
        <v>27.3</v>
      </c>
      <c r="GY10" s="750">
        <v>72.7</v>
      </c>
      <c r="GZ10" s="757">
        <v>996</v>
      </c>
      <c r="HA10" s="749">
        <v>27.3</v>
      </c>
      <c r="HB10" s="750">
        <v>72.7</v>
      </c>
      <c r="HC10" s="757">
        <v>818</v>
      </c>
      <c r="HD10" s="749">
        <v>41.7</v>
      </c>
      <c r="HE10" s="750">
        <v>58.3</v>
      </c>
      <c r="HF10" s="757">
        <v>602</v>
      </c>
      <c r="HG10" s="749">
        <v>17.7</v>
      </c>
      <c r="HH10" s="750">
        <v>82.3</v>
      </c>
      <c r="HI10" s="757">
        <v>113</v>
      </c>
      <c r="HJ10" s="749">
        <v>24.6</v>
      </c>
      <c r="HK10" s="750">
        <v>75.400000000000006</v>
      </c>
      <c r="HL10" s="757">
        <v>297</v>
      </c>
      <c r="HM10" s="749">
        <v>38.799999999999997</v>
      </c>
      <c r="HN10" s="750">
        <v>61.2</v>
      </c>
      <c r="HO10" s="757">
        <v>49</v>
      </c>
      <c r="HP10" s="749">
        <v>22.4</v>
      </c>
      <c r="HQ10" s="750">
        <v>77.599999999999994</v>
      </c>
      <c r="HR10" s="757">
        <v>1078</v>
      </c>
      <c r="HS10" s="749">
        <v>31.5</v>
      </c>
      <c r="HT10" s="750">
        <v>68.5</v>
      </c>
      <c r="HU10" s="757">
        <v>422</v>
      </c>
      <c r="HV10" s="749">
        <v>11.4</v>
      </c>
      <c r="HW10" s="750">
        <v>88.6</v>
      </c>
      <c r="HX10" s="757">
        <v>219</v>
      </c>
      <c r="HY10" s="749">
        <v>28.5</v>
      </c>
      <c r="HZ10" s="750">
        <v>71.5</v>
      </c>
      <c r="IA10" s="757">
        <v>996</v>
      </c>
      <c r="IB10" s="749">
        <v>28.6</v>
      </c>
      <c r="IC10" s="750">
        <v>71.400000000000006</v>
      </c>
      <c r="ID10" s="757">
        <v>818</v>
      </c>
      <c r="IE10" s="749">
        <v>29.7</v>
      </c>
      <c r="IF10" s="750">
        <v>70.3</v>
      </c>
      <c r="IG10" s="757">
        <v>602</v>
      </c>
      <c r="IH10" s="749">
        <v>11.5</v>
      </c>
      <c r="II10" s="750">
        <v>88.5</v>
      </c>
      <c r="IJ10" s="757">
        <v>113</v>
      </c>
      <c r="IK10" s="749">
        <v>19.899999999999999</v>
      </c>
      <c r="IL10" s="750">
        <v>80.099999999999994</v>
      </c>
      <c r="IM10" s="757">
        <v>297</v>
      </c>
      <c r="IN10" s="749">
        <v>32.700000000000003</v>
      </c>
      <c r="IO10" s="750">
        <v>67.3</v>
      </c>
      <c r="IP10" s="757">
        <v>49</v>
      </c>
      <c r="IQ10" s="749">
        <v>48.9</v>
      </c>
      <c r="IR10" s="750">
        <v>34.6</v>
      </c>
      <c r="IS10" s="750">
        <v>16.5</v>
      </c>
      <c r="IT10" s="757">
        <v>1817</v>
      </c>
      <c r="IU10" s="749">
        <v>6.3</v>
      </c>
      <c r="IV10" s="750">
        <v>4.2</v>
      </c>
      <c r="IW10" s="750">
        <v>13.6</v>
      </c>
      <c r="IX10" s="750">
        <v>50.6</v>
      </c>
      <c r="IY10" s="750">
        <v>25.2</v>
      </c>
      <c r="IZ10" s="757">
        <v>1817</v>
      </c>
      <c r="JA10" s="749">
        <v>24.2</v>
      </c>
      <c r="JB10" s="750">
        <v>45.8</v>
      </c>
      <c r="JC10" s="750">
        <v>6.6</v>
      </c>
      <c r="JD10" s="750">
        <v>23.4</v>
      </c>
      <c r="JE10" s="757">
        <v>1817</v>
      </c>
      <c r="JF10" s="749">
        <v>8.5</v>
      </c>
      <c r="JG10" s="750">
        <v>4.3</v>
      </c>
      <c r="JH10" s="750">
        <v>67.3</v>
      </c>
      <c r="JI10" s="750">
        <v>4.0999999999999996</v>
      </c>
      <c r="JJ10" s="750">
        <v>15.8</v>
      </c>
      <c r="JK10" s="757">
        <v>1817</v>
      </c>
      <c r="JL10" s="749">
        <v>7.5</v>
      </c>
      <c r="JM10" s="750">
        <v>3.4</v>
      </c>
      <c r="JN10" s="750">
        <v>73.3</v>
      </c>
      <c r="JO10" s="750">
        <v>3</v>
      </c>
      <c r="JP10" s="750">
        <v>12.8</v>
      </c>
      <c r="JQ10" s="757">
        <v>1817</v>
      </c>
      <c r="JR10" s="749">
        <v>2.2999999999999998</v>
      </c>
      <c r="JS10" s="750">
        <v>4.9000000000000004</v>
      </c>
      <c r="JT10" s="750">
        <v>78.400000000000006</v>
      </c>
      <c r="JU10" s="750">
        <v>1.7</v>
      </c>
      <c r="JV10" s="750">
        <v>12.7</v>
      </c>
      <c r="JW10" s="757">
        <v>1817</v>
      </c>
      <c r="JX10" s="749">
        <v>1.7</v>
      </c>
      <c r="JY10" s="750">
        <v>9.9</v>
      </c>
      <c r="JZ10" s="750">
        <v>45.1</v>
      </c>
      <c r="KA10" s="750">
        <v>26.7</v>
      </c>
      <c r="KB10" s="750">
        <v>13.5</v>
      </c>
      <c r="KC10" s="750">
        <v>3.1</v>
      </c>
      <c r="KD10" s="757">
        <v>1817</v>
      </c>
      <c r="KE10" s="749">
        <v>63.3</v>
      </c>
      <c r="KF10" s="750">
        <v>11.1</v>
      </c>
      <c r="KG10" s="750">
        <v>25.6</v>
      </c>
      <c r="KH10" s="757">
        <v>1817</v>
      </c>
      <c r="KI10" s="749">
        <v>37.9</v>
      </c>
      <c r="KJ10" s="750">
        <v>20.7</v>
      </c>
      <c r="KK10" s="750">
        <v>11.1</v>
      </c>
      <c r="KL10" s="750">
        <v>11.5</v>
      </c>
      <c r="KM10" s="750">
        <v>18.8</v>
      </c>
      <c r="KN10" s="757">
        <v>1817</v>
      </c>
      <c r="KO10" s="749">
        <v>3</v>
      </c>
      <c r="KP10" s="750">
        <v>7.9</v>
      </c>
      <c r="KQ10" s="750">
        <v>51.2</v>
      </c>
      <c r="KR10" s="750">
        <v>37.9</v>
      </c>
      <c r="KS10" s="757">
        <v>1817</v>
      </c>
      <c r="KT10" s="749">
        <v>57.4</v>
      </c>
      <c r="KU10" s="750">
        <v>8.5</v>
      </c>
      <c r="KV10" s="750">
        <v>34.1</v>
      </c>
      <c r="KW10" s="540">
        <v>1817</v>
      </c>
      <c r="KX10" s="749">
        <v>66.2</v>
      </c>
      <c r="KY10" s="750">
        <v>6.3</v>
      </c>
      <c r="KZ10" s="750">
        <v>27.5</v>
      </c>
      <c r="LA10" s="540">
        <v>1817</v>
      </c>
      <c r="LB10" s="749">
        <v>72.400000000000006</v>
      </c>
      <c r="LC10" s="750">
        <v>2.6</v>
      </c>
      <c r="LD10" s="750">
        <v>25</v>
      </c>
      <c r="LE10" s="540">
        <v>1817</v>
      </c>
      <c r="LF10" s="749">
        <v>5.3</v>
      </c>
      <c r="LG10" s="750">
        <v>42.2</v>
      </c>
      <c r="LH10" s="750">
        <v>52.4</v>
      </c>
      <c r="LI10" s="540">
        <v>1817</v>
      </c>
      <c r="LJ10" s="749">
        <v>22.7</v>
      </c>
      <c r="LK10" s="750">
        <v>18.7</v>
      </c>
      <c r="LL10" s="750">
        <v>5.4</v>
      </c>
      <c r="LM10" s="750">
        <v>10.199999999999999</v>
      </c>
      <c r="LN10" s="750">
        <v>43</v>
      </c>
      <c r="LO10" s="540">
        <v>1817</v>
      </c>
      <c r="LP10" s="749">
        <v>5.3</v>
      </c>
      <c r="LQ10" s="750">
        <v>9</v>
      </c>
      <c r="LR10" s="750">
        <v>40</v>
      </c>
      <c r="LS10" s="750">
        <v>2.4</v>
      </c>
      <c r="LT10" s="750">
        <v>43.3</v>
      </c>
      <c r="LU10" s="540">
        <v>1817</v>
      </c>
      <c r="LV10" s="749">
        <v>36.5</v>
      </c>
      <c r="LW10" s="750">
        <v>35.700000000000003</v>
      </c>
      <c r="LX10" s="750">
        <v>27.8</v>
      </c>
      <c r="LY10" s="540">
        <v>1817</v>
      </c>
      <c r="LZ10" s="749">
        <v>6.3</v>
      </c>
      <c r="MA10" s="750">
        <v>43.9</v>
      </c>
      <c r="MB10" s="750">
        <v>3.5</v>
      </c>
      <c r="MC10" s="750">
        <v>6.5</v>
      </c>
      <c r="MD10" s="750">
        <v>39.799999999999997</v>
      </c>
      <c r="ME10" s="540">
        <v>1817</v>
      </c>
      <c r="MF10" s="749">
        <v>12.7</v>
      </c>
      <c r="MG10" s="750">
        <v>49.8</v>
      </c>
      <c r="MH10" s="750">
        <v>11.2</v>
      </c>
      <c r="MI10" s="750">
        <v>26.3</v>
      </c>
      <c r="MJ10" s="540">
        <v>1817</v>
      </c>
      <c r="MK10" s="749">
        <v>64.599999999999994</v>
      </c>
      <c r="ML10" s="750">
        <v>40.299999999999997</v>
      </c>
      <c r="MM10" s="750">
        <v>43.3</v>
      </c>
      <c r="MN10" s="750">
        <v>37.799999999999997</v>
      </c>
      <c r="MO10" s="750">
        <v>46.5</v>
      </c>
      <c r="MP10" s="750">
        <v>22.9</v>
      </c>
      <c r="MQ10" s="540">
        <v>1817</v>
      </c>
      <c r="MR10" s="749">
        <v>6.1</v>
      </c>
      <c r="MS10" s="750">
        <v>60.1</v>
      </c>
      <c r="MT10" s="750">
        <v>3.7</v>
      </c>
      <c r="MU10" s="750">
        <v>8.4</v>
      </c>
      <c r="MV10" s="750">
        <v>21.7</v>
      </c>
      <c r="MW10" s="540">
        <v>1817</v>
      </c>
      <c r="MX10" s="749">
        <v>10.7</v>
      </c>
      <c r="MY10" s="750">
        <v>11.3</v>
      </c>
      <c r="MZ10" s="750">
        <v>78</v>
      </c>
      <c r="NA10" s="540">
        <v>1817</v>
      </c>
      <c r="NB10" s="749">
        <v>4.4000000000000004</v>
      </c>
      <c r="NC10" s="750">
        <v>4.0999999999999996</v>
      </c>
      <c r="ND10" s="750">
        <v>5.0999999999999996</v>
      </c>
      <c r="NE10" s="750">
        <v>47</v>
      </c>
      <c r="NF10" s="750">
        <v>39.5</v>
      </c>
      <c r="NG10" s="540">
        <v>1817</v>
      </c>
      <c r="NH10" s="749">
        <v>3.2</v>
      </c>
      <c r="NI10" s="750">
        <v>37.5</v>
      </c>
      <c r="NJ10" s="750">
        <v>15.9</v>
      </c>
      <c r="NK10" s="750">
        <v>3.1</v>
      </c>
      <c r="NL10" s="750">
        <v>40.299999999999997</v>
      </c>
      <c r="NM10" s="540">
        <v>1817</v>
      </c>
      <c r="NN10" s="749">
        <v>12.8</v>
      </c>
      <c r="NO10" s="750">
        <v>8.4</v>
      </c>
      <c r="NP10" s="750">
        <v>78.8</v>
      </c>
      <c r="NQ10" s="540">
        <v>1817</v>
      </c>
      <c r="NR10" s="749">
        <v>10.199999999999999</v>
      </c>
      <c r="NS10" s="750">
        <v>39.4</v>
      </c>
      <c r="NT10" s="750">
        <v>8.3000000000000007</v>
      </c>
      <c r="NU10" s="750">
        <v>4.3</v>
      </c>
      <c r="NV10" s="750">
        <v>37.799999999999997</v>
      </c>
      <c r="NW10" s="540">
        <v>1817</v>
      </c>
      <c r="NX10" s="749">
        <v>3.6</v>
      </c>
      <c r="NY10" s="750">
        <v>14.6</v>
      </c>
      <c r="NZ10" s="750">
        <v>4.7</v>
      </c>
      <c r="OA10" s="750">
        <v>2.2999999999999998</v>
      </c>
      <c r="OB10" s="750">
        <v>74.8</v>
      </c>
      <c r="OC10" s="540">
        <v>1817</v>
      </c>
      <c r="OD10" s="749">
        <v>2.1</v>
      </c>
      <c r="OE10" s="750">
        <v>13.6</v>
      </c>
      <c r="OF10" s="750">
        <v>5.8</v>
      </c>
      <c r="OG10" s="750">
        <v>2</v>
      </c>
      <c r="OH10" s="750">
        <v>76.400000000000006</v>
      </c>
      <c r="OI10" s="540">
        <v>1817</v>
      </c>
      <c r="OJ10" s="749">
        <v>1</v>
      </c>
      <c r="OK10" s="750">
        <v>7.9</v>
      </c>
      <c r="OL10" s="750">
        <v>2.2999999999999998</v>
      </c>
      <c r="OM10" s="750">
        <v>1</v>
      </c>
      <c r="ON10" s="750">
        <v>87.7</v>
      </c>
      <c r="OO10" s="540">
        <v>1817</v>
      </c>
      <c r="OP10" s="749">
        <v>21.7</v>
      </c>
      <c r="OQ10" s="750">
        <v>18.5</v>
      </c>
      <c r="OR10" s="750">
        <v>4.5</v>
      </c>
      <c r="OS10" s="750">
        <v>3.9</v>
      </c>
      <c r="OT10" s="750">
        <v>15.5</v>
      </c>
      <c r="OU10" s="750">
        <v>21.2</v>
      </c>
      <c r="OV10" s="750">
        <v>12.7</v>
      </c>
      <c r="OW10" s="750">
        <v>0.9</v>
      </c>
      <c r="OX10" s="750">
        <v>1.1000000000000001</v>
      </c>
      <c r="OY10" s="750">
        <v>4.2</v>
      </c>
      <c r="OZ10" s="750">
        <v>43.4</v>
      </c>
      <c r="PA10" s="540">
        <v>1817</v>
      </c>
      <c r="PB10" s="749">
        <v>2.8</v>
      </c>
      <c r="PC10" s="750">
        <v>2.9</v>
      </c>
      <c r="PD10" s="750">
        <v>3.1</v>
      </c>
      <c r="PE10" s="750">
        <v>58.4</v>
      </c>
      <c r="PF10" s="750">
        <v>32.700000000000003</v>
      </c>
      <c r="PG10" s="540">
        <v>1817</v>
      </c>
      <c r="PH10" s="749">
        <v>1.7</v>
      </c>
      <c r="PI10" s="750">
        <v>2.6</v>
      </c>
      <c r="PJ10" s="750">
        <v>2.8</v>
      </c>
      <c r="PK10" s="750">
        <v>60.3</v>
      </c>
      <c r="PL10" s="750">
        <v>32.6</v>
      </c>
      <c r="PM10" s="540">
        <v>1817</v>
      </c>
      <c r="PN10" s="749">
        <v>14</v>
      </c>
      <c r="PO10" s="750">
        <v>5.3</v>
      </c>
      <c r="PP10" s="750">
        <v>74.599999999999994</v>
      </c>
      <c r="PQ10" s="750">
        <v>6.1</v>
      </c>
      <c r="PR10" s="540">
        <v>1817</v>
      </c>
      <c r="PS10" s="749">
        <v>1.5</v>
      </c>
      <c r="PT10" s="750">
        <v>6.1</v>
      </c>
      <c r="PU10" s="750">
        <v>73.8</v>
      </c>
      <c r="PV10" s="750">
        <v>18.5</v>
      </c>
      <c r="PW10" s="540">
        <v>1817</v>
      </c>
      <c r="PX10" s="749">
        <v>16.399999999999999</v>
      </c>
      <c r="PY10" s="750">
        <v>63.2</v>
      </c>
      <c r="PZ10" s="750">
        <v>20.399999999999999</v>
      </c>
      <c r="QA10" s="540">
        <v>1817</v>
      </c>
      <c r="QB10" s="749">
        <v>60.6</v>
      </c>
      <c r="QC10" s="750">
        <v>12.9</v>
      </c>
      <c r="QD10" s="750">
        <v>26.5</v>
      </c>
      <c r="QE10" s="802">
        <v>1817</v>
      </c>
    </row>
    <row r="11" spans="1:447" ht="17.100000000000001" customHeight="1">
      <c r="A11" s="1533"/>
      <c r="B11" s="737" t="s">
        <v>90</v>
      </c>
      <c r="C11" s="107">
        <f t="shared" ref="C11:C64" si="0">+C10+1</f>
        <v>3</v>
      </c>
      <c r="D11" s="753">
        <v>50.6</v>
      </c>
      <c r="E11" s="754">
        <v>49.4</v>
      </c>
      <c r="F11" s="540">
        <v>8453</v>
      </c>
      <c r="G11" s="760">
        <v>2.4</v>
      </c>
      <c r="H11" s="761">
        <v>14.6</v>
      </c>
      <c r="I11" s="761">
        <v>19.600000000000001</v>
      </c>
      <c r="J11" s="761">
        <v>17.899999999999999</v>
      </c>
      <c r="K11" s="761">
        <v>15.6</v>
      </c>
      <c r="L11" s="761">
        <v>18.100000000000001</v>
      </c>
      <c r="M11" s="762">
        <v>11.8</v>
      </c>
      <c r="N11" s="540">
        <v>8453</v>
      </c>
      <c r="O11" s="749">
        <v>34.799999999999997</v>
      </c>
      <c r="P11" s="750">
        <v>2.6</v>
      </c>
      <c r="Q11" s="750">
        <v>5.9</v>
      </c>
      <c r="R11" s="750">
        <v>14</v>
      </c>
      <c r="S11" s="750">
        <v>20.7</v>
      </c>
      <c r="T11" s="750">
        <v>5.3</v>
      </c>
      <c r="U11" s="750">
        <v>15</v>
      </c>
      <c r="V11" s="750">
        <v>1.7</v>
      </c>
      <c r="W11" s="540">
        <v>8453</v>
      </c>
      <c r="X11" s="749">
        <v>21.7</v>
      </c>
      <c r="Y11" s="750">
        <v>73</v>
      </c>
      <c r="Z11" s="750">
        <v>5.3</v>
      </c>
      <c r="AA11" s="540">
        <v>8453</v>
      </c>
      <c r="AB11" s="749">
        <v>3.9</v>
      </c>
      <c r="AC11" s="750">
        <v>90.4</v>
      </c>
      <c r="AD11" s="750">
        <v>5.7</v>
      </c>
      <c r="AE11" s="540">
        <v>8453</v>
      </c>
      <c r="AF11" s="749">
        <v>10.3</v>
      </c>
      <c r="AG11" s="750">
        <v>83.6</v>
      </c>
      <c r="AH11" s="750">
        <v>6.1</v>
      </c>
      <c r="AI11" s="540">
        <v>8453</v>
      </c>
      <c r="AJ11" s="749">
        <v>2.2999999999999998</v>
      </c>
      <c r="AK11" s="750">
        <v>26.8</v>
      </c>
      <c r="AL11" s="750">
        <v>11.5</v>
      </c>
      <c r="AM11" s="750">
        <v>10</v>
      </c>
      <c r="AN11" s="750">
        <v>43.9</v>
      </c>
      <c r="AO11" s="750">
        <v>5.3</v>
      </c>
      <c r="AP11" s="750">
        <v>0.3</v>
      </c>
      <c r="AQ11" s="540">
        <v>8453</v>
      </c>
      <c r="AR11" s="749">
        <v>5.3</v>
      </c>
      <c r="AS11" s="750">
        <v>94.7</v>
      </c>
      <c r="AT11" s="540">
        <v>8453</v>
      </c>
      <c r="AU11" s="749">
        <v>36.6</v>
      </c>
      <c r="AV11" s="750">
        <v>19</v>
      </c>
      <c r="AW11" s="750">
        <v>7.9</v>
      </c>
      <c r="AX11" s="750">
        <v>17.7</v>
      </c>
      <c r="AY11" s="750">
        <v>18.600000000000001</v>
      </c>
      <c r="AZ11" s="750">
        <v>0.1</v>
      </c>
      <c r="BA11" s="540">
        <v>8453</v>
      </c>
      <c r="BB11" s="749">
        <v>3.7</v>
      </c>
      <c r="BC11" s="750">
        <v>13.8</v>
      </c>
      <c r="BD11" s="750">
        <v>26.5</v>
      </c>
      <c r="BE11" s="750">
        <v>17.399999999999999</v>
      </c>
      <c r="BF11" s="750">
        <v>11.3</v>
      </c>
      <c r="BG11" s="750">
        <v>6.7</v>
      </c>
      <c r="BH11" s="750">
        <v>1.9</v>
      </c>
      <c r="BI11" s="750">
        <v>18.600000000000001</v>
      </c>
      <c r="BJ11" s="540">
        <v>8453</v>
      </c>
      <c r="BK11" s="749">
        <v>12.7</v>
      </c>
      <c r="BL11" s="750">
        <v>14.3</v>
      </c>
      <c r="BM11" s="750">
        <v>9.6999999999999993</v>
      </c>
      <c r="BN11" s="750">
        <v>5.7</v>
      </c>
      <c r="BO11" s="750">
        <v>5</v>
      </c>
      <c r="BP11" s="750">
        <v>7.5</v>
      </c>
      <c r="BQ11" s="750">
        <v>13.4</v>
      </c>
      <c r="BR11" s="750">
        <v>31.7</v>
      </c>
      <c r="BS11" s="540">
        <v>8453</v>
      </c>
      <c r="BT11" s="749">
        <v>33.1</v>
      </c>
      <c r="BU11" s="750">
        <v>36.6</v>
      </c>
      <c r="BV11" s="750">
        <v>22.6</v>
      </c>
      <c r="BW11" s="750">
        <v>5</v>
      </c>
      <c r="BX11" s="750">
        <v>2.6</v>
      </c>
      <c r="BY11" s="540">
        <v>8453</v>
      </c>
      <c r="BZ11" s="749">
        <v>63.4</v>
      </c>
      <c r="CA11" s="750">
        <v>20.399999999999999</v>
      </c>
      <c r="CB11" s="750">
        <v>11.6</v>
      </c>
      <c r="CC11" s="750">
        <v>2.9</v>
      </c>
      <c r="CD11" s="750">
        <v>1.6</v>
      </c>
      <c r="CE11" s="540">
        <v>8453</v>
      </c>
      <c r="CF11" s="749">
        <v>3.5</v>
      </c>
      <c r="CG11" s="750">
        <v>10.9</v>
      </c>
      <c r="CH11" s="750">
        <v>43.3</v>
      </c>
      <c r="CI11" s="750">
        <v>22.5</v>
      </c>
      <c r="CJ11" s="750">
        <v>19.8</v>
      </c>
      <c r="CK11" s="540">
        <v>8453</v>
      </c>
      <c r="CL11" s="749">
        <v>17.100000000000001</v>
      </c>
      <c r="CM11" s="750">
        <v>30.4</v>
      </c>
      <c r="CN11" s="750">
        <v>36.200000000000003</v>
      </c>
      <c r="CO11" s="750">
        <v>10.4</v>
      </c>
      <c r="CP11" s="750">
        <v>5.9</v>
      </c>
      <c r="CQ11" s="540">
        <v>8453</v>
      </c>
      <c r="CR11" s="749">
        <v>6.1</v>
      </c>
      <c r="CS11" s="750">
        <v>17.100000000000001</v>
      </c>
      <c r="CT11" s="750">
        <v>41.2</v>
      </c>
      <c r="CU11" s="750">
        <v>20.8</v>
      </c>
      <c r="CV11" s="750">
        <v>14.8</v>
      </c>
      <c r="CW11" s="540">
        <v>8453</v>
      </c>
      <c r="CX11" s="749">
        <v>4.0999999999999996</v>
      </c>
      <c r="CY11" s="750">
        <v>13.2</v>
      </c>
      <c r="CZ11" s="750">
        <v>28.5</v>
      </c>
      <c r="DA11" s="750">
        <v>25.4</v>
      </c>
      <c r="DB11" s="750">
        <v>28.9</v>
      </c>
      <c r="DC11" s="540">
        <v>8453</v>
      </c>
      <c r="DD11" s="749">
        <v>22.3</v>
      </c>
      <c r="DE11" s="750">
        <v>35.200000000000003</v>
      </c>
      <c r="DF11" s="750">
        <v>30.7</v>
      </c>
      <c r="DG11" s="750">
        <v>8.1</v>
      </c>
      <c r="DH11" s="750">
        <v>3.7</v>
      </c>
      <c r="DI11" s="540">
        <v>8453</v>
      </c>
      <c r="DJ11" s="749">
        <v>4.4000000000000004</v>
      </c>
      <c r="DK11" s="750">
        <v>6.6</v>
      </c>
      <c r="DL11" s="750">
        <v>15.1</v>
      </c>
      <c r="DM11" s="750">
        <v>12.3</v>
      </c>
      <c r="DN11" s="750">
        <v>61.7</v>
      </c>
      <c r="DO11" s="540">
        <v>8453</v>
      </c>
      <c r="DP11" s="749">
        <v>8.1999999999999993</v>
      </c>
      <c r="DQ11" s="750">
        <v>20.100000000000001</v>
      </c>
      <c r="DR11" s="750">
        <v>32.799999999999997</v>
      </c>
      <c r="DS11" s="750">
        <v>17.3</v>
      </c>
      <c r="DT11" s="750">
        <v>21.6</v>
      </c>
      <c r="DU11" s="540">
        <v>8453</v>
      </c>
      <c r="DV11" s="749">
        <v>30.7</v>
      </c>
      <c r="DW11" s="750">
        <v>15.8</v>
      </c>
      <c r="DX11" s="750">
        <v>18.600000000000001</v>
      </c>
      <c r="DY11" s="750">
        <v>12.4</v>
      </c>
      <c r="DZ11" s="750">
        <v>22.5</v>
      </c>
      <c r="EA11" s="540">
        <v>8453</v>
      </c>
      <c r="EB11" s="749">
        <v>7.5</v>
      </c>
      <c r="EC11" s="750">
        <v>16.3</v>
      </c>
      <c r="ED11" s="750">
        <v>36.6</v>
      </c>
      <c r="EE11" s="750">
        <v>16.7</v>
      </c>
      <c r="EF11" s="750">
        <v>22.9</v>
      </c>
      <c r="EG11" s="540">
        <v>8453</v>
      </c>
      <c r="EH11" s="749">
        <v>87.3</v>
      </c>
      <c r="EI11" s="750">
        <v>12.7</v>
      </c>
      <c r="EJ11" s="540">
        <v>8453</v>
      </c>
      <c r="EK11" s="749">
        <v>71.5</v>
      </c>
      <c r="EL11" s="750">
        <v>28.5</v>
      </c>
      <c r="EM11" s="540">
        <v>8453</v>
      </c>
      <c r="EN11" s="749">
        <v>12.7</v>
      </c>
      <c r="EO11" s="750">
        <v>15.2</v>
      </c>
      <c r="EP11" s="750">
        <v>6.3</v>
      </c>
      <c r="EQ11" s="750">
        <v>54</v>
      </c>
      <c r="ER11" s="750">
        <v>11.8</v>
      </c>
      <c r="ES11" s="540">
        <v>8453</v>
      </c>
      <c r="ET11" s="749">
        <v>13.9</v>
      </c>
      <c r="EU11" s="750">
        <v>9.3000000000000007</v>
      </c>
      <c r="EV11" s="750">
        <v>46.7</v>
      </c>
      <c r="EW11" s="750">
        <v>12</v>
      </c>
      <c r="EX11" s="750">
        <v>18.100000000000001</v>
      </c>
      <c r="EY11" s="540">
        <v>8453</v>
      </c>
      <c r="EZ11" s="749">
        <v>22.8</v>
      </c>
      <c r="FA11" s="750">
        <v>77.2</v>
      </c>
      <c r="FB11" s="540">
        <v>8453</v>
      </c>
      <c r="FC11" s="749">
        <v>57</v>
      </c>
      <c r="FD11" s="750">
        <v>24.6</v>
      </c>
      <c r="FE11" s="750">
        <v>14.4</v>
      </c>
      <c r="FF11" s="750">
        <v>53.8</v>
      </c>
      <c r="FG11" s="750">
        <v>42.5</v>
      </c>
      <c r="FH11" s="750">
        <v>21.4</v>
      </c>
      <c r="FI11" s="750">
        <v>7.9</v>
      </c>
      <c r="FJ11" s="750">
        <v>13.4</v>
      </c>
      <c r="FK11" s="750">
        <v>1.8</v>
      </c>
      <c r="FL11" s="750">
        <v>13.6</v>
      </c>
      <c r="FM11" s="540">
        <v>8453</v>
      </c>
      <c r="FN11" s="749">
        <v>50.2</v>
      </c>
      <c r="FO11" s="750">
        <v>49.8</v>
      </c>
      <c r="FP11" s="540">
        <v>4815</v>
      </c>
      <c r="FQ11" s="749">
        <v>57.8</v>
      </c>
      <c r="FR11" s="750">
        <v>42.2</v>
      </c>
      <c r="FS11" s="540">
        <v>2082</v>
      </c>
      <c r="FT11" s="749">
        <v>56.3</v>
      </c>
      <c r="FU11" s="750">
        <v>43.7</v>
      </c>
      <c r="FV11" s="757">
        <v>1214</v>
      </c>
      <c r="FW11" s="749">
        <v>37.700000000000003</v>
      </c>
      <c r="FX11" s="750">
        <v>62.3</v>
      </c>
      <c r="FY11" s="757">
        <v>4548</v>
      </c>
      <c r="FZ11" s="749">
        <v>34.4</v>
      </c>
      <c r="GA11" s="750">
        <v>65.599999999999994</v>
      </c>
      <c r="GB11" s="757">
        <v>3596</v>
      </c>
      <c r="GC11" s="749">
        <v>74.7</v>
      </c>
      <c r="GD11" s="750">
        <v>25.3</v>
      </c>
      <c r="GE11" s="757">
        <v>1807</v>
      </c>
      <c r="GF11" s="749">
        <v>39.6</v>
      </c>
      <c r="GG11" s="750">
        <v>60.4</v>
      </c>
      <c r="GH11" s="757">
        <v>666</v>
      </c>
      <c r="GI11" s="749">
        <v>46.5</v>
      </c>
      <c r="GJ11" s="750">
        <v>53.5</v>
      </c>
      <c r="GK11" s="757">
        <v>1133</v>
      </c>
      <c r="GL11" s="749">
        <v>78.099999999999994</v>
      </c>
      <c r="GM11" s="750">
        <v>21.9</v>
      </c>
      <c r="GN11" s="757">
        <v>151</v>
      </c>
      <c r="GO11" s="749">
        <v>36</v>
      </c>
      <c r="GP11" s="750">
        <v>64</v>
      </c>
      <c r="GQ11" s="757">
        <v>4815</v>
      </c>
      <c r="GR11" s="749">
        <v>49</v>
      </c>
      <c r="GS11" s="750">
        <v>51</v>
      </c>
      <c r="GT11" s="757">
        <v>2082</v>
      </c>
      <c r="GU11" s="749">
        <v>36</v>
      </c>
      <c r="GV11" s="750">
        <v>64</v>
      </c>
      <c r="GW11" s="757">
        <v>1214</v>
      </c>
      <c r="GX11" s="749">
        <v>28.3</v>
      </c>
      <c r="GY11" s="750">
        <v>71.7</v>
      </c>
      <c r="GZ11" s="757">
        <v>4548</v>
      </c>
      <c r="HA11" s="749">
        <v>25.7</v>
      </c>
      <c r="HB11" s="750">
        <v>74.3</v>
      </c>
      <c r="HC11" s="757">
        <v>3596</v>
      </c>
      <c r="HD11" s="749">
        <v>40</v>
      </c>
      <c r="HE11" s="750">
        <v>60</v>
      </c>
      <c r="HF11" s="757">
        <v>1807</v>
      </c>
      <c r="HG11" s="749">
        <v>23.3</v>
      </c>
      <c r="HH11" s="750">
        <v>76.7</v>
      </c>
      <c r="HI11" s="757">
        <v>666</v>
      </c>
      <c r="HJ11" s="749">
        <v>25.2</v>
      </c>
      <c r="HK11" s="750">
        <v>74.8</v>
      </c>
      <c r="HL11" s="757">
        <v>1133</v>
      </c>
      <c r="HM11" s="749">
        <v>57.6</v>
      </c>
      <c r="HN11" s="750">
        <v>42.4</v>
      </c>
      <c r="HO11" s="757">
        <v>151</v>
      </c>
      <c r="HP11" s="749">
        <v>26.5</v>
      </c>
      <c r="HQ11" s="750">
        <v>73.5</v>
      </c>
      <c r="HR11" s="757">
        <v>4815</v>
      </c>
      <c r="HS11" s="749">
        <v>33.299999999999997</v>
      </c>
      <c r="HT11" s="750">
        <v>66.7</v>
      </c>
      <c r="HU11" s="757">
        <v>2082</v>
      </c>
      <c r="HV11" s="749">
        <v>16.3</v>
      </c>
      <c r="HW11" s="750">
        <v>83.7</v>
      </c>
      <c r="HX11" s="757">
        <v>1214</v>
      </c>
      <c r="HY11" s="749">
        <v>31.3</v>
      </c>
      <c r="HZ11" s="750">
        <v>68.7</v>
      </c>
      <c r="IA11" s="757">
        <v>4548</v>
      </c>
      <c r="IB11" s="749">
        <v>29.6</v>
      </c>
      <c r="IC11" s="750">
        <v>70.400000000000006</v>
      </c>
      <c r="ID11" s="757">
        <v>3596</v>
      </c>
      <c r="IE11" s="749">
        <v>31.7</v>
      </c>
      <c r="IF11" s="750">
        <v>68.3</v>
      </c>
      <c r="IG11" s="757">
        <v>1807</v>
      </c>
      <c r="IH11" s="749">
        <v>16.5</v>
      </c>
      <c r="II11" s="750">
        <v>83.5</v>
      </c>
      <c r="IJ11" s="757">
        <v>666</v>
      </c>
      <c r="IK11" s="749">
        <v>23.6</v>
      </c>
      <c r="IL11" s="750">
        <v>76.400000000000006</v>
      </c>
      <c r="IM11" s="757">
        <v>1133</v>
      </c>
      <c r="IN11" s="749">
        <v>47</v>
      </c>
      <c r="IO11" s="750">
        <v>53</v>
      </c>
      <c r="IP11" s="757">
        <v>151</v>
      </c>
      <c r="IQ11" s="749">
        <v>55.8</v>
      </c>
      <c r="IR11" s="750">
        <v>29</v>
      </c>
      <c r="IS11" s="750">
        <v>15.2</v>
      </c>
      <c r="IT11" s="757">
        <v>8453</v>
      </c>
      <c r="IU11" s="749">
        <v>5.8</v>
      </c>
      <c r="IV11" s="750">
        <v>3.4</v>
      </c>
      <c r="IW11" s="750">
        <v>12.6</v>
      </c>
      <c r="IX11" s="750">
        <v>53</v>
      </c>
      <c r="IY11" s="750">
        <v>25.2</v>
      </c>
      <c r="IZ11" s="757">
        <v>8453</v>
      </c>
      <c r="JA11" s="749">
        <v>24.1</v>
      </c>
      <c r="JB11" s="750">
        <v>47.6</v>
      </c>
      <c r="JC11" s="750">
        <v>6.2</v>
      </c>
      <c r="JD11" s="750">
        <v>22.1</v>
      </c>
      <c r="JE11" s="757">
        <v>8453</v>
      </c>
      <c r="JF11" s="749">
        <v>9</v>
      </c>
      <c r="JG11" s="750">
        <v>4.5</v>
      </c>
      <c r="JH11" s="750">
        <v>65.900000000000006</v>
      </c>
      <c r="JI11" s="750">
        <v>4.7</v>
      </c>
      <c r="JJ11" s="750">
        <v>15.9</v>
      </c>
      <c r="JK11" s="757">
        <v>8453</v>
      </c>
      <c r="JL11" s="749">
        <v>8.6999999999999993</v>
      </c>
      <c r="JM11" s="750">
        <v>3.9</v>
      </c>
      <c r="JN11" s="750">
        <v>72.400000000000006</v>
      </c>
      <c r="JO11" s="750">
        <v>3.1</v>
      </c>
      <c r="JP11" s="750">
        <v>11.9</v>
      </c>
      <c r="JQ11" s="757">
        <v>8453</v>
      </c>
      <c r="JR11" s="749">
        <v>2.1</v>
      </c>
      <c r="JS11" s="750">
        <v>4.2</v>
      </c>
      <c r="JT11" s="750">
        <v>80.099999999999994</v>
      </c>
      <c r="JU11" s="750">
        <v>1.7</v>
      </c>
      <c r="JV11" s="750">
        <v>11.9</v>
      </c>
      <c r="JW11" s="757">
        <v>8453</v>
      </c>
      <c r="JX11" s="749">
        <v>1.4</v>
      </c>
      <c r="JY11" s="750">
        <v>12.4</v>
      </c>
      <c r="JZ11" s="750">
        <v>43.9</v>
      </c>
      <c r="KA11" s="750">
        <v>26.9</v>
      </c>
      <c r="KB11" s="750">
        <v>12.5</v>
      </c>
      <c r="KC11" s="750">
        <v>2.9</v>
      </c>
      <c r="KD11" s="757">
        <v>8453</v>
      </c>
      <c r="KE11" s="749">
        <v>66.099999999999994</v>
      </c>
      <c r="KF11" s="750">
        <v>9.6</v>
      </c>
      <c r="KG11" s="750">
        <v>24.3</v>
      </c>
      <c r="KH11" s="757">
        <v>8453</v>
      </c>
      <c r="KI11" s="749">
        <v>44</v>
      </c>
      <c r="KJ11" s="750">
        <v>18.100000000000001</v>
      </c>
      <c r="KK11" s="750">
        <v>11.2</v>
      </c>
      <c r="KL11" s="750">
        <v>9.9</v>
      </c>
      <c r="KM11" s="750">
        <v>16.8</v>
      </c>
      <c r="KN11" s="757">
        <v>8453</v>
      </c>
      <c r="KO11" s="749">
        <v>3.3</v>
      </c>
      <c r="KP11" s="750">
        <v>7.6</v>
      </c>
      <c r="KQ11" s="750">
        <v>55.6</v>
      </c>
      <c r="KR11" s="750">
        <v>33.4</v>
      </c>
      <c r="KS11" s="757">
        <v>8453</v>
      </c>
      <c r="KT11" s="749">
        <v>61.5</v>
      </c>
      <c r="KU11" s="750">
        <v>7.7</v>
      </c>
      <c r="KV11" s="750">
        <v>30.8</v>
      </c>
      <c r="KW11" s="540">
        <v>8453</v>
      </c>
      <c r="KX11" s="749">
        <v>68.2</v>
      </c>
      <c r="KY11" s="750">
        <v>5.7</v>
      </c>
      <c r="KZ11" s="750">
        <v>26.2</v>
      </c>
      <c r="LA11" s="540">
        <v>8453</v>
      </c>
      <c r="LB11" s="749">
        <v>74.400000000000006</v>
      </c>
      <c r="LC11" s="750">
        <v>2.7</v>
      </c>
      <c r="LD11" s="750">
        <v>22.9</v>
      </c>
      <c r="LE11" s="540">
        <v>8453</v>
      </c>
      <c r="LF11" s="749">
        <v>5.0999999999999996</v>
      </c>
      <c r="LG11" s="750">
        <v>47</v>
      </c>
      <c r="LH11" s="750">
        <v>48</v>
      </c>
      <c r="LI11" s="540">
        <v>8453</v>
      </c>
      <c r="LJ11" s="749">
        <v>21</v>
      </c>
      <c r="LK11" s="750">
        <v>26.3</v>
      </c>
      <c r="LL11" s="750">
        <v>4.9000000000000004</v>
      </c>
      <c r="LM11" s="750">
        <v>8.8000000000000007</v>
      </c>
      <c r="LN11" s="750">
        <v>39</v>
      </c>
      <c r="LO11" s="540">
        <v>8453</v>
      </c>
      <c r="LP11" s="749">
        <v>4.9000000000000004</v>
      </c>
      <c r="LQ11" s="750">
        <v>7.8</v>
      </c>
      <c r="LR11" s="750">
        <v>45.2</v>
      </c>
      <c r="LS11" s="750">
        <v>2.6</v>
      </c>
      <c r="LT11" s="750">
        <v>39.5</v>
      </c>
      <c r="LU11" s="540">
        <v>8453</v>
      </c>
      <c r="LV11" s="749">
        <v>38.5</v>
      </c>
      <c r="LW11" s="750">
        <v>28.7</v>
      </c>
      <c r="LX11" s="750">
        <v>32.799999999999997</v>
      </c>
      <c r="LY11" s="540">
        <v>8453</v>
      </c>
      <c r="LZ11" s="749">
        <v>5.9</v>
      </c>
      <c r="MA11" s="750">
        <v>48.5</v>
      </c>
      <c r="MB11" s="750">
        <v>3</v>
      </c>
      <c r="MC11" s="750">
        <v>6.2</v>
      </c>
      <c r="MD11" s="750">
        <v>36.4</v>
      </c>
      <c r="ME11" s="540">
        <v>8453</v>
      </c>
      <c r="MF11" s="749">
        <v>12.5</v>
      </c>
      <c r="MG11" s="750">
        <v>50.4</v>
      </c>
      <c r="MH11" s="750">
        <v>12</v>
      </c>
      <c r="MI11" s="750">
        <v>25.1</v>
      </c>
      <c r="MJ11" s="540">
        <v>8453</v>
      </c>
      <c r="MK11" s="749">
        <v>62.1</v>
      </c>
      <c r="ML11" s="750">
        <v>41.4</v>
      </c>
      <c r="MM11" s="750">
        <v>44</v>
      </c>
      <c r="MN11" s="750">
        <v>35.700000000000003</v>
      </c>
      <c r="MO11" s="750">
        <v>43.9</v>
      </c>
      <c r="MP11" s="750">
        <v>25.7</v>
      </c>
      <c r="MQ11" s="540">
        <v>8453</v>
      </c>
      <c r="MR11" s="749">
        <v>6.5</v>
      </c>
      <c r="MS11" s="750">
        <v>58.3</v>
      </c>
      <c r="MT11" s="750">
        <v>3.5</v>
      </c>
      <c r="MU11" s="750">
        <v>9.4</v>
      </c>
      <c r="MV11" s="750">
        <v>22.3</v>
      </c>
      <c r="MW11" s="540">
        <v>8453</v>
      </c>
      <c r="MX11" s="749">
        <v>11.1</v>
      </c>
      <c r="MY11" s="750">
        <v>8.5</v>
      </c>
      <c r="MZ11" s="750">
        <v>80.400000000000006</v>
      </c>
      <c r="NA11" s="540">
        <v>8453</v>
      </c>
      <c r="NB11" s="749">
        <v>3.7</v>
      </c>
      <c r="NC11" s="750">
        <v>3.2</v>
      </c>
      <c r="ND11" s="750">
        <v>5.0999999999999996</v>
      </c>
      <c r="NE11" s="750">
        <v>52.1</v>
      </c>
      <c r="NF11" s="750">
        <v>35.9</v>
      </c>
      <c r="NG11" s="540">
        <v>8453</v>
      </c>
      <c r="NH11" s="749">
        <v>2.6</v>
      </c>
      <c r="NI11" s="750">
        <v>41.1</v>
      </c>
      <c r="NJ11" s="750">
        <v>15.9</v>
      </c>
      <c r="NK11" s="750">
        <v>2.7</v>
      </c>
      <c r="NL11" s="750">
        <v>37.700000000000003</v>
      </c>
      <c r="NM11" s="540">
        <v>8453</v>
      </c>
      <c r="NN11" s="749">
        <v>16.5</v>
      </c>
      <c r="NO11" s="750">
        <v>9.1</v>
      </c>
      <c r="NP11" s="750">
        <v>74.400000000000006</v>
      </c>
      <c r="NQ11" s="540">
        <v>8453</v>
      </c>
      <c r="NR11" s="749">
        <v>10</v>
      </c>
      <c r="NS11" s="750">
        <v>42</v>
      </c>
      <c r="NT11" s="750">
        <v>10.3</v>
      </c>
      <c r="NU11" s="750">
        <v>3.7</v>
      </c>
      <c r="NV11" s="750">
        <v>34</v>
      </c>
      <c r="NW11" s="540">
        <v>8453</v>
      </c>
      <c r="NX11" s="749">
        <v>4.9000000000000004</v>
      </c>
      <c r="NY11" s="750">
        <v>21.3</v>
      </c>
      <c r="NZ11" s="750">
        <v>5.6</v>
      </c>
      <c r="OA11" s="750">
        <v>1.9</v>
      </c>
      <c r="OB11" s="750">
        <v>66.3</v>
      </c>
      <c r="OC11" s="540">
        <v>8453</v>
      </c>
      <c r="OD11" s="749">
        <v>2.9</v>
      </c>
      <c r="OE11" s="750">
        <v>15.7</v>
      </c>
      <c r="OF11" s="750">
        <v>6.2</v>
      </c>
      <c r="OG11" s="750">
        <v>2</v>
      </c>
      <c r="OH11" s="750">
        <v>73.2</v>
      </c>
      <c r="OI11" s="540">
        <v>8453</v>
      </c>
      <c r="OJ11" s="749">
        <v>2.7</v>
      </c>
      <c r="OK11" s="750">
        <v>12.7</v>
      </c>
      <c r="OL11" s="750">
        <v>3.2</v>
      </c>
      <c r="OM11" s="750">
        <v>1.2</v>
      </c>
      <c r="ON11" s="750">
        <v>80.3</v>
      </c>
      <c r="OO11" s="540">
        <v>8453</v>
      </c>
      <c r="OP11" s="749">
        <v>21.4</v>
      </c>
      <c r="OQ11" s="750">
        <v>15.8</v>
      </c>
      <c r="OR11" s="750">
        <v>6.2</v>
      </c>
      <c r="OS11" s="750">
        <v>5</v>
      </c>
      <c r="OT11" s="750">
        <v>17.100000000000001</v>
      </c>
      <c r="OU11" s="750">
        <v>25.3</v>
      </c>
      <c r="OV11" s="750">
        <v>14.5</v>
      </c>
      <c r="OW11" s="750">
        <v>1.4</v>
      </c>
      <c r="OX11" s="750">
        <v>0.9</v>
      </c>
      <c r="OY11" s="750">
        <v>4.5</v>
      </c>
      <c r="OZ11" s="750">
        <v>40.700000000000003</v>
      </c>
      <c r="PA11" s="540">
        <v>8453</v>
      </c>
      <c r="PB11" s="749">
        <v>2.9</v>
      </c>
      <c r="PC11" s="750">
        <v>3.4</v>
      </c>
      <c r="PD11" s="750">
        <v>2.9</v>
      </c>
      <c r="PE11" s="750">
        <v>60.2</v>
      </c>
      <c r="PF11" s="750">
        <v>30.5</v>
      </c>
      <c r="PG11" s="540">
        <v>8453</v>
      </c>
      <c r="PH11" s="749">
        <v>1.6</v>
      </c>
      <c r="PI11" s="750">
        <v>3.1</v>
      </c>
      <c r="PJ11" s="750">
        <v>3.2</v>
      </c>
      <c r="PK11" s="750">
        <v>63.4</v>
      </c>
      <c r="PL11" s="750">
        <v>28.7</v>
      </c>
      <c r="PM11" s="540">
        <v>8453</v>
      </c>
      <c r="PN11" s="749">
        <v>15.5</v>
      </c>
      <c r="PO11" s="750">
        <v>5</v>
      </c>
      <c r="PP11" s="750">
        <v>73.400000000000006</v>
      </c>
      <c r="PQ11" s="750">
        <v>6</v>
      </c>
      <c r="PR11" s="540">
        <v>8453</v>
      </c>
      <c r="PS11" s="749">
        <v>2</v>
      </c>
      <c r="PT11" s="750">
        <v>7.2</v>
      </c>
      <c r="PU11" s="750">
        <v>73.7</v>
      </c>
      <c r="PV11" s="750">
        <v>17.100000000000001</v>
      </c>
      <c r="PW11" s="540">
        <v>8453</v>
      </c>
      <c r="PX11" s="749">
        <v>19.3</v>
      </c>
      <c r="PY11" s="750">
        <v>61.2</v>
      </c>
      <c r="PZ11" s="750">
        <v>19.5</v>
      </c>
      <c r="QA11" s="540">
        <v>8453</v>
      </c>
      <c r="QB11" s="749">
        <v>62.5</v>
      </c>
      <c r="QC11" s="750">
        <v>13</v>
      </c>
      <c r="QD11" s="750">
        <v>24.5</v>
      </c>
      <c r="QE11" s="802">
        <v>8453</v>
      </c>
    </row>
    <row r="12" spans="1:447" ht="17.100000000000001" customHeight="1">
      <c r="A12" s="1533"/>
      <c r="B12" s="737" t="s">
        <v>91</v>
      </c>
      <c r="C12" s="107">
        <f t="shared" si="0"/>
        <v>4</v>
      </c>
      <c r="D12" s="753">
        <v>49.2</v>
      </c>
      <c r="E12" s="754">
        <v>50.8</v>
      </c>
      <c r="F12" s="540">
        <v>1048</v>
      </c>
      <c r="G12" s="760">
        <v>2.2999999999999998</v>
      </c>
      <c r="H12" s="761">
        <v>12.2</v>
      </c>
      <c r="I12" s="761">
        <v>17.2</v>
      </c>
      <c r="J12" s="761">
        <v>16.100000000000001</v>
      </c>
      <c r="K12" s="761">
        <v>17.8</v>
      </c>
      <c r="L12" s="761">
        <v>21.6</v>
      </c>
      <c r="M12" s="762">
        <v>12.8</v>
      </c>
      <c r="N12" s="540">
        <v>1048</v>
      </c>
      <c r="O12" s="749">
        <v>34.4</v>
      </c>
      <c r="P12" s="750">
        <v>3.1</v>
      </c>
      <c r="Q12" s="750">
        <v>9.6999999999999993</v>
      </c>
      <c r="R12" s="750">
        <v>13.9</v>
      </c>
      <c r="S12" s="750">
        <v>17.7</v>
      </c>
      <c r="T12" s="750">
        <v>3.4</v>
      </c>
      <c r="U12" s="750">
        <v>16.3</v>
      </c>
      <c r="V12" s="750">
        <v>1.4</v>
      </c>
      <c r="W12" s="540">
        <v>1048</v>
      </c>
      <c r="X12" s="749">
        <v>19.8</v>
      </c>
      <c r="Y12" s="750">
        <v>74.5</v>
      </c>
      <c r="Z12" s="750">
        <v>5.6</v>
      </c>
      <c r="AA12" s="540">
        <v>1048</v>
      </c>
      <c r="AB12" s="749">
        <v>3.6</v>
      </c>
      <c r="AC12" s="750">
        <v>89.8</v>
      </c>
      <c r="AD12" s="750">
        <v>6.6</v>
      </c>
      <c r="AE12" s="540">
        <v>1048</v>
      </c>
      <c r="AF12" s="749">
        <v>12.7</v>
      </c>
      <c r="AG12" s="750">
        <v>80.8</v>
      </c>
      <c r="AH12" s="750">
        <v>6.5</v>
      </c>
      <c r="AI12" s="540">
        <v>1048</v>
      </c>
      <c r="AJ12" s="749">
        <v>3.2</v>
      </c>
      <c r="AK12" s="750">
        <v>36.4</v>
      </c>
      <c r="AL12" s="750">
        <v>13.5</v>
      </c>
      <c r="AM12" s="750">
        <v>10.6</v>
      </c>
      <c r="AN12" s="750">
        <v>32.799999999999997</v>
      </c>
      <c r="AO12" s="750">
        <v>3.4</v>
      </c>
      <c r="AP12" s="750">
        <v>0.1</v>
      </c>
      <c r="AQ12" s="540">
        <v>1048</v>
      </c>
      <c r="AR12" s="749">
        <v>7</v>
      </c>
      <c r="AS12" s="750">
        <v>93</v>
      </c>
      <c r="AT12" s="540">
        <v>1048</v>
      </c>
      <c r="AU12" s="749">
        <v>36.6</v>
      </c>
      <c r="AV12" s="750">
        <v>18.7</v>
      </c>
      <c r="AW12" s="750">
        <v>8.3000000000000007</v>
      </c>
      <c r="AX12" s="750">
        <v>16.899999999999999</v>
      </c>
      <c r="AY12" s="750">
        <v>19.2</v>
      </c>
      <c r="AZ12" s="750">
        <v>0.3</v>
      </c>
      <c r="BA12" s="540">
        <v>1048</v>
      </c>
      <c r="BB12" s="749">
        <v>3.5</v>
      </c>
      <c r="BC12" s="750">
        <v>16.2</v>
      </c>
      <c r="BD12" s="750">
        <v>28.7</v>
      </c>
      <c r="BE12" s="750">
        <v>16.5</v>
      </c>
      <c r="BF12" s="750">
        <v>8</v>
      </c>
      <c r="BG12" s="750">
        <v>4.5</v>
      </c>
      <c r="BH12" s="750">
        <v>1.2</v>
      </c>
      <c r="BI12" s="750">
        <v>21.3</v>
      </c>
      <c r="BJ12" s="540">
        <v>1048</v>
      </c>
      <c r="BK12" s="749">
        <v>14.1</v>
      </c>
      <c r="BL12" s="750">
        <v>15.1</v>
      </c>
      <c r="BM12" s="750">
        <v>9.6999999999999993</v>
      </c>
      <c r="BN12" s="750">
        <v>5.5</v>
      </c>
      <c r="BO12" s="750">
        <v>4.5</v>
      </c>
      <c r="BP12" s="750">
        <v>6</v>
      </c>
      <c r="BQ12" s="750">
        <v>9</v>
      </c>
      <c r="BR12" s="750">
        <v>36.1</v>
      </c>
      <c r="BS12" s="540">
        <v>1048</v>
      </c>
      <c r="BT12" s="749">
        <v>34.5</v>
      </c>
      <c r="BU12" s="750">
        <v>35.9</v>
      </c>
      <c r="BV12" s="750">
        <v>22.2</v>
      </c>
      <c r="BW12" s="750">
        <v>5.9</v>
      </c>
      <c r="BX12" s="750">
        <v>1.4</v>
      </c>
      <c r="BY12" s="540">
        <v>1048</v>
      </c>
      <c r="BZ12" s="749">
        <v>60</v>
      </c>
      <c r="CA12" s="750">
        <v>23.1</v>
      </c>
      <c r="CB12" s="750">
        <v>12.9</v>
      </c>
      <c r="CC12" s="750">
        <v>2.9</v>
      </c>
      <c r="CD12" s="750">
        <v>1.1000000000000001</v>
      </c>
      <c r="CE12" s="540">
        <v>1048</v>
      </c>
      <c r="CF12" s="749">
        <v>4.2</v>
      </c>
      <c r="CG12" s="750">
        <v>10</v>
      </c>
      <c r="CH12" s="750">
        <v>45.6</v>
      </c>
      <c r="CI12" s="750">
        <v>23.8</v>
      </c>
      <c r="CJ12" s="750">
        <v>16.399999999999999</v>
      </c>
      <c r="CK12" s="540">
        <v>1048</v>
      </c>
      <c r="CL12" s="749">
        <v>16.899999999999999</v>
      </c>
      <c r="CM12" s="750">
        <v>28.1</v>
      </c>
      <c r="CN12" s="750">
        <v>36.5</v>
      </c>
      <c r="CO12" s="750">
        <v>12.7</v>
      </c>
      <c r="CP12" s="750">
        <v>5.8</v>
      </c>
      <c r="CQ12" s="540">
        <v>1048</v>
      </c>
      <c r="CR12" s="749">
        <v>5.5</v>
      </c>
      <c r="CS12" s="750">
        <v>17.7</v>
      </c>
      <c r="CT12" s="750">
        <v>39.6</v>
      </c>
      <c r="CU12" s="750">
        <v>21.2</v>
      </c>
      <c r="CV12" s="750">
        <v>16</v>
      </c>
      <c r="CW12" s="540">
        <v>1048</v>
      </c>
      <c r="CX12" s="749">
        <v>4.2</v>
      </c>
      <c r="CY12" s="750">
        <v>13.5</v>
      </c>
      <c r="CZ12" s="750">
        <v>30.4</v>
      </c>
      <c r="DA12" s="750">
        <v>24.4</v>
      </c>
      <c r="DB12" s="750">
        <v>27.4</v>
      </c>
      <c r="DC12" s="540">
        <v>1048</v>
      </c>
      <c r="DD12" s="749">
        <v>21.9</v>
      </c>
      <c r="DE12" s="750">
        <v>34.1</v>
      </c>
      <c r="DF12" s="750">
        <v>31.3</v>
      </c>
      <c r="DG12" s="750">
        <v>8.6</v>
      </c>
      <c r="DH12" s="750">
        <v>4.0999999999999996</v>
      </c>
      <c r="DI12" s="540">
        <v>1048</v>
      </c>
      <c r="DJ12" s="749">
        <v>5.2</v>
      </c>
      <c r="DK12" s="750">
        <v>7.3</v>
      </c>
      <c r="DL12" s="750">
        <v>16.5</v>
      </c>
      <c r="DM12" s="750">
        <v>14.6</v>
      </c>
      <c r="DN12" s="750">
        <v>56.4</v>
      </c>
      <c r="DO12" s="540">
        <v>1048</v>
      </c>
      <c r="DP12" s="749">
        <v>7.8</v>
      </c>
      <c r="DQ12" s="750">
        <v>18</v>
      </c>
      <c r="DR12" s="750">
        <v>32.5</v>
      </c>
      <c r="DS12" s="750">
        <v>20.100000000000001</v>
      </c>
      <c r="DT12" s="750">
        <v>21.5</v>
      </c>
      <c r="DU12" s="540">
        <v>1048</v>
      </c>
      <c r="DV12" s="749">
        <v>30.6</v>
      </c>
      <c r="DW12" s="750">
        <v>17.100000000000001</v>
      </c>
      <c r="DX12" s="750">
        <v>16.100000000000001</v>
      </c>
      <c r="DY12" s="750">
        <v>13.3</v>
      </c>
      <c r="DZ12" s="750">
        <v>22.9</v>
      </c>
      <c r="EA12" s="540">
        <v>1048</v>
      </c>
      <c r="EB12" s="749">
        <v>6.2</v>
      </c>
      <c r="EC12" s="750">
        <v>14</v>
      </c>
      <c r="ED12" s="750">
        <v>36.700000000000003</v>
      </c>
      <c r="EE12" s="750">
        <v>19.100000000000001</v>
      </c>
      <c r="EF12" s="750">
        <v>24</v>
      </c>
      <c r="EG12" s="540">
        <v>1048</v>
      </c>
      <c r="EH12" s="749">
        <v>88</v>
      </c>
      <c r="EI12" s="750">
        <v>12</v>
      </c>
      <c r="EJ12" s="540">
        <v>1048</v>
      </c>
      <c r="EK12" s="749">
        <v>71.900000000000006</v>
      </c>
      <c r="EL12" s="750">
        <v>28.1</v>
      </c>
      <c r="EM12" s="540">
        <v>1048</v>
      </c>
      <c r="EN12" s="749">
        <v>12.9</v>
      </c>
      <c r="EO12" s="750">
        <v>14.8</v>
      </c>
      <c r="EP12" s="750">
        <v>7.5</v>
      </c>
      <c r="EQ12" s="750">
        <v>55.1</v>
      </c>
      <c r="ER12" s="750">
        <v>9.6999999999999993</v>
      </c>
      <c r="ES12" s="540">
        <v>1048</v>
      </c>
      <c r="ET12" s="749">
        <v>11.7</v>
      </c>
      <c r="EU12" s="750">
        <v>11</v>
      </c>
      <c r="EV12" s="750">
        <v>46.3</v>
      </c>
      <c r="EW12" s="750">
        <v>13.6</v>
      </c>
      <c r="EX12" s="750">
        <v>17.399999999999999</v>
      </c>
      <c r="EY12" s="540">
        <v>1048</v>
      </c>
      <c r="EZ12" s="749">
        <v>22</v>
      </c>
      <c r="FA12" s="750">
        <v>78</v>
      </c>
      <c r="FB12" s="540">
        <v>1048</v>
      </c>
      <c r="FC12" s="749">
        <v>55</v>
      </c>
      <c r="FD12" s="750">
        <v>22.7</v>
      </c>
      <c r="FE12" s="750">
        <v>10</v>
      </c>
      <c r="FF12" s="750">
        <v>56.1</v>
      </c>
      <c r="FG12" s="750">
        <v>47.3</v>
      </c>
      <c r="FH12" s="750">
        <v>36.6</v>
      </c>
      <c r="FI12" s="750">
        <v>6.3</v>
      </c>
      <c r="FJ12" s="750">
        <v>15.7</v>
      </c>
      <c r="FK12" s="750">
        <v>2.1</v>
      </c>
      <c r="FL12" s="750">
        <v>11.4</v>
      </c>
      <c r="FM12" s="540">
        <v>1048</v>
      </c>
      <c r="FN12" s="749">
        <v>49.1</v>
      </c>
      <c r="FO12" s="750">
        <v>50.9</v>
      </c>
      <c r="FP12" s="540">
        <v>576</v>
      </c>
      <c r="FQ12" s="749">
        <v>55.9</v>
      </c>
      <c r="FR12" s="750">
        <v>44.1</v>
      </c>
      <c r="FS12" s="540">
        <v>238</v>
      </c>
      <c r="FT12" s="749">
        <v>52.4</v>
      </c>
      <c r="FU12" s="750">
        <v>47.6</v>
      </c>
      <c r="FV12" s="763">
        <v>105</v>
      </c>
      <c r="FW12" s="749">
        <v>37.4</v>
      </c>
      <c r="FX12" s="750">
        <v>62.6</v>
      </c>
      <c r="FY12" s="763">
        <v>588</v>
      </c>
      <c r="FZ12" s="749">
        <v>34.5</v>
      </c>
      <c r="GA12" s="750">
        <v>65.5</v>
      </c>
      <c r="GB12" s="763">
        <v>496</v>
      </c>
      <c r="GC12" s="749">
        <v>76</v>
      </c>
      <c r="GD12" s="750">
        <v>24</v>
      </c>
      <c r="GE12" s="763">
        <v>384</v>
      </c>
      <c r="GF12" s="749">
        <v>40.9</v>
      </c>
      <c r="GG12" s="750">
        <v>59.1</v>
      </c>
      <c r="GH12" s="763">
        <v>66</v>
      </c>
      <c r="GI12" s="749">
        <v>42.4</v>
      </c>
      <c r="GJ12" s="750">
        <v>57.6</v>
      </c>
      <c r="GK12" s="763">
        <v>165</v>
      </c>
      <c r="GL12" s="749">
        <v>59.1</v>
      </c>
      <c r="GM12" s="750">
        <v>40.9</v>
      </c>
      <c r="GN12" s="763">
        <v>22</v>
      </c>
      <c r="GO12" s="749">
        <v>36.6</v>
      </c>
      <c r="GP12" s="750">
        <v>63.4</v>
      </c>
      <c r="GQ12" s="763">
        <v>576</v>
      </c>
      <c r="GR12" s="749">
        <v>53.8</v>
      </c>
      <c r="GS12" s="750">
        <v>46.2</v>
      </c>
      <c r="GT12" s="763">
        <v>238</v>
      </c>
      <c r="GU12" s="749">
        <v>41</v>
      </c>
      <c r="GV12" s="750">
        <v>59</v>
      </c>
      <c r="GW12" s="763">
        <v>105</v>
      </c>
      <c r="GX12" s="749">
        <v>28.6</v>
      </c>
      <c r="GY12" s="750">
        <v>71.400000000000006</v>
      </c>
      <c r="GZ12" s="763">
        <v>588</v>
      </c>
      <c r="HA12" s="749">
        <v>26.8</v>
      </c>
      <c r="HB12" s="750">
        <v>73.2</v>
      </c>
      <c r="HC12" s="763">
        <v>496</v>
      </c>
      <c r="HD12" s="749">
        <v>38.799999999999997</v>
      </c>
      <c r="HE12" s="750">
        <v>61.2</v>
      </c>
      <c r="HF12" s="763">
        <v>384</v>
      </c>
      <c r="HG12" s="749">
        <v>25.8</v>
      </c>
      <c r="HH12" s="750">
        <v>74.2</v>
      </c>
      <c r="HI12" s="763">
        <v>66</v>
      </c>
      <c r="HJ12" s="749">
        <v>22.4</v>
      </c>
      <c r="HK12" s="750">
        <v>77.599999999999994</v>
      </c>
      <c r="HL12" s="763">
        <v>165</v>
      </c>
      <c r="HM12" s="749">
        <v>45.5</v>
      </c>
      <c r="HN12" s="750">
        <v>54.5</v>
      </c>
      <c r="HO12" s="763">
        <v>22</v>
      </c>
      <c r="HP12" s="749">
        <v>24.3</v>
      </c>
      <c r="HQ12" s="750">
        <v>75.7</v>
      </c>
      <c r="HR12" s="763">
        <v>576</v>
      </c>
      <c r="HS12" s="749">
        <v>31.5</v>
      </c>
      <c r="HT12" s="750">
        <v>68.5</v>
      </c>
      <c r="HU12" s="763">
        <v>238</v>
      </c>
      <c r="HV12" s="749">
        <v>16.2</v>
      </c>
      <c r="HW12" s="750">
        <v>83.8</v>
      </c>
      <c r="HX12" s="763">
        <v>105</v>
      </c>
      <c r="HY12" s="749">
        <v>29.6</v>
      </c>
      <c r="HZ12" s="750">
        <v>70.400000000000006</v>
      </c>
      <c r="IA12" s="763">
        <v>588</v>
      </c>
      <c r="IB12" s="749">
        <v>26.8</v>
      </c>
      <c r="IC12" s="750">
        <v>73.2</v>
      </c>
      <c r="ID12" s="763">
        <v>496</v>
      </c>
      <c r="IE12" s="749">
        <v>28.9</v>
      </c>
      <c r="IF12" s="750">
        <v>71.099999999999994</v>
      </c>
      <c r="IG12" s="763">
        <v>384</v>
      </c>
      <c r="IH12" s="749">
        <v>22.7</v>
      </c>
      <c r="II12" s="750">
        <v>77.3</v>
      </c>
      <c r="IJ12" s="763">
        <v>66</v>
      </c>
      <c r="IK12" s="749">
        <v>20</v>
      </c>
      <c r="IL12" s="750">
        <v>80</v>
      </c>
      <c r="IM12" s="763">
        <v>165</v>
      </c>
      <c r="IN12" s="749">
        <v>54.5</v>
      </c>
      <c r="IO12" s="750">
        <v>45.5</v>
      </c>
      <c r="IP12" s="763">
        <v>22</v>
      </c>
      <c r="IQ12" s="749">
        <v>52.7</v>
      </c>
      <c r="IR12" s="750">
        <v>30.6</v>
      </c>
      <c r="IS12" s="750">
        <v>16.7</v>
      </c>
      <c r="IT12" s="763">
        <v>1048</v>
      </c>
      <c r="IU12" s="749">
        <v>6.3</v>
      </c>
      <c r="IV12" s="750">
        <v>3.8</v>
      </c>
      <c r="IW12" s="750">
        <v>12.6</v>
      </c>
      <c r="IX12" s="750">
        <v>54.2</v>
      </c>
      <c r="IY12" s="750">
        <v>23.1</v>
      </c>
      <c r="IZ12" s="763">
        <v>1048</v>
      </c>
      <c r="JA12" s="749">
        <v>25.8</v>
      </c>
      <c r="JB12" s="750">
        <v>48.5</v>
      </c>
      <c r="JC12" s="750">
        <v>6</v>
      </c>
      <c r="JD12" s="750">
        <v>19.8</v>
      </c>
      <c r="JE12" s="763">
        <v>1048</v>
      </c>
      <c r="JF12" s="749">
        <v>9.5</v>
      </c>
      <c r="JG12" s="750">
        <v>4.7</v>
      </c>
      <c r="JH12" s="750">
        <v>66.2</v>
      </c>
      <c r="JI12" s="750">
        <v>4.5999999999999996</v>
      </c>
      <c r="JJ12" s="750">
        <v>15</v>
      </c>
      <c r="JK12" s="763">
        <v>1048</v>
      </c>
      <c r="JL12" s="749">
        <v>11.9</v>
      </c>
      <c r="JM12" s="750">
        <v>3.3</v>
      </c>
      <c r="JN12" s="750">
        <v>71.3</v>
      </c>
      <c r="JO12" s="750">
        <v>2.7</v>
      </c>
      <c r="JP12" s="750">
        <v>10.8</v>
      </c>
      <c r="JQ12" s="763">
        <v>1048</v>
      </c>
      <c r="JR12" s="749">
        <v>2.4</v>
      </c>
      <c r="JS12" s="750">
        <v>5.2</v>
      </c>
      <c r="JT12" s="750">
        <v>78.900000000000006</v>
      </c>
      <c r="JU12" s="750">
        <v>1.4</v>
      </c>
      <c r="JV12" s="750">
        <v>12</v>
      </c>
      <c r="JW12" s="763">
        <v>1048</v>
      </c>
      <c r="JX12" s="749">
        <v>0.5</v>
      </c>
      <c r="JY12" s="750">
        <v>11</v>
      </c>
      <c r="JZ12" s="750">
        <v>44</v>
      </c>
      <c r="KA12" s="750">
        <v>28.4</v>
      </c>
      <c r="KB12" s="750">
        <v>12.2</v>
      </c>
      <c r="KC12" s="750">
        <v>3.9</v>
      </c>
      <c r="KD12" s="763">
        <v>1048</v>
      </c>
      <c r="KE12" s="749">
        <v>65.400000000000006</v>
      </c>
      <c r="KF12" s="750">
        <v>10</v>
      </c>
      <c r="KG12" s="750">
        <v>24.6</v>
      </c>
      <c r="KH12" s="763">
        <v>1048</v>
      </c>
      <c r="KI12" s="749">
        <v>42.3</v>
      </c>
      <c r="KJ12" s="750">
        <v>19.2</v>
      </c>
      <c r="KK12" s="750">
        <v>11.1</v>
      </c>
      <c r="KL12" s="750">
        <v>11.9</v>
      </c>
      <c r="KM12" s="750">
        <v>15.6</v>
      </c>
      <c r="KN12" s="763">
        <v>1048</v>
      </c>
      <c r="KO12" s="749">
        <v>3.2</v>
      </c>
      <c r="KP12" s="750">
        <v>7</v>
      </c>
      <c r="KQ12" s="750">
        <v>57.1</v>
      </c>
      <c r="KR12" s="750">
        <v>32.700000000000003</v>
      </c>
      <c r="KS12" s="763">
        <v>1048</v>
      </c>
      <c r="KT12" s="749">
        <v>58.7</v>
      </c>
      <c r="KU12" s="750">
        <v>8.3000000000000007</v>
      </c>
      <c r="KV12" s="750">
        <v>33</v>
      </c>
      <c r="KW12" s="540">
        <v>1048</v>
      </c>
      <c r="KX12" s="749">
        <v>67.7</v>
      </c>
      <c r="KY12" s="750">
        <v>6.1</v>
      </c>
      <c r="KZ12" s="750">
        <v>26.2</v>
      </c>
      <c r="LA12" s="540">
        <v>1048</v>
      </c>
      <c r="LB12" s="749">
        <v>75.599999999999994</v>
      </c>
      <c r="LC12" s="750">
        <v>3.1</v>
      </c>
      <c r="LD12" s="750">
        <v>21.4</v>
      </c>
      <c r="LE12" s="540">
        <v>1048</v>
      </c>
      <c r="LF12" s="749">
        <v>4.2</v>
      </c>
      <c r="LG12" s="750">
        <v>45.9</v>
      </c>
      <c r="LH12" s="750">
        <v>49.9</v>
      </c>
      <c r="LI12" s="540">
        <v>1048</v>
      </c>
      <c r="LJ12" s="749">
        <v>21.3</v>
      </c>
      <c r="LK12" s="750">
        <v>21.9</v>
      </c>
      <c r="LL12" s="750">
        <v>4.0999999999999996</v>
      </c>
      <c r="LM12" s="750">
        <v>11.3</v>
      </c>
      <c r="LN12" s="750">
        <v>41.5</v>
      </c>
      <c r="LO12" s="540">
        <v>1048</v>
      </c>
      <c r="LP12" s="749">
        <v>4.9000000000000004</v>
      </c>
      <c r="LQ12" s="750">
        <v>7.1</v>
      </c>
      <c r="LR12" s="750">
        <v>44.5</v>
      </c>
      <c r="LS12" s="750">
        <v>3.5</v>
      </c>
      <c r="LT12" s="750">
        <v>40.1</v>
      </c>
      <c r="LU12" s="540">
        <v>1048</v>
      </c>
      <c r="LV12" s="749">
        <v>37.200000000000003</v>
      </c>
      <c r="LW12" s="750">
        <v>35.700000000000003</v>
      </c>
      <c r="LX12" s="750">
        <v>27.1</v>
      </c>
      <c r="LY12" s="540">
        <v>1048</v>
      </c>
      <c r="LZ12" s="749">
        <v>5.6</v>
      </c>
      <c r="MA12" s="750">
        <v>44.1</v>
      </c>
      <c r="MB12" s="750">
        <v>4</v>
      </c>
      <c r="MC12" s="750">
        <v>7.4</v>
      </c>
      <c r="MD12" s="750">
        <v>38.799999999999997</v>
      </c>
      <c r="ME12" s="540">
        <v>1048</v>
      </c>
      <c r="MF12" s="749">
        <v>13.3</v>
      </c>
      <c r="MG12" s="750">
        <v>50.5</v>
      </c>
      <c r="MH12" s="750">
        <v>12.3</v>
      </c>
      <c r="MI12" s="750">
        <v>24</v>
      </c>
      <c r="MJ12" s="540">
        <v>1048</v>
      </c>
      <c r="MK12" s="749">
        <v>65.8</v>
      </c>
      <c r="ML12" s="750">
        <v>40.9</v>
      </c>
      <c r="MM12" s="750">
        <v>45.4</v>
      </c>
      <c r="MN12" s="750">
        <v>37.299999999999997</v>
      </c>
      <c r="MO12" s="750">
        <v>45.3</v>
      </c>
      <c r="MP12" s="750">
        <v>22.3</v>
      </c>
      <c r="MQ12" s="540">
        <v>1048</v>
      </c>
      <c r="MR12" s="749">
        <v>6.4</v>
      </c>
      <c r="MS12" s="750">
        <v>61.5</v>
      </c>
      <c r="MT12" s="750">
        <v>3.9</v>
      </c>
      <c r="MU12" s="750">
        <v>9.6</v>
      </c>
      <c r="MV12" s="750">
        <v>18.5</v>
      </c>
      <c r="MW12" s="540">
        <v>1048</v>
      </c>
      <c r="MX12" s="749">
        <v>11.9</v>
      </c>
      <c r="MY12" s="750">
        <v>12.9</v>
      </c>
      <c r="MZ12" s="750">
        <v>75.2</v>
      </c>
      <c r="NA12" s="540">
        <v>1048</v>
      </c>
      <c r="NB12" s="749">
        <v>4.8</v>
      </c>
      <c r="NC12" s="750">
        <v>3.5</v>
      </c>
      <c r="ND12" s="750">
        <v>4.2</v>
      </c>
      <c r="NE12" s="750">
        <v>48.9</v>
      </c>
      <c r="NF12" s="750">
        <v>38.6</v>
      </c>
      <c r="NG12" s="540">
        <v>1048</v>
      </c>
      <c r="NH12" s="749">
        <v>3.1</v>
      </c>
      <c r="NI12" s="750">
        <v>39.299999999999997</v>
      </c>
      <c r="NJ12" s="750">
        <v>16.8</v>
      </c>
      <c r="NK12" s="750">
        <v>2.7</v>
      </c>
      <c r="NL12" s="750">
        <v>38.1</v>
      </c>
      <c r="NM12" s="540">
        <v>1048</v>
      </c>
      <c r="NN12" s="749">
        <v>14.7</v>
      </c>
      <c r="NO12" s="750">
        <v>10.8</v>
      </c>
      <c r="NP12" s="750">
        <v>74.5</v>
      </c>
      <c r="NQ12" s="540">
        <v>1048</v>
      </c>
      <c r="NR12" s="749">
        <v>11.1</v>
      </c>
      <c r="NS12" s="750">
        <v>40.700000000000003</v>
      </c>
      <c r="NT12" s="750">
        <v>9.6</v>
      </c>
      <c r="NU12" s="750">
        <v>3.2</v>
      </c>
      <c r="NV12" s="750">
        <v>35.299999999999997</v>
      </c>
      <c r="NW12" s="540">
        <v>1048</v>
      </c>
      <c r="NX12" s="749">
        <v>2.5</v>
      </c>
      <c r="NY12" s="750">
        <v>20.100000000000001</v>
      </c>
      <c r="NZ12" s="750">
        <v>5.9</v>
      </c>
      <c r="OA12" s="750">
        <v>1.3</v>
      </c>
      <c r="OB12" s="750">
        <v>70.099999999999994</v>
      </c>
      <c r="OC12" s="540">
        <v>1048</v>
      </c>
      <c r="OD12" s="749">
        <v>1.6</v>
      </c>
      <c r="OE12" s="750">
        <v>15.9</v>
      </c>
      <c r="OF12" s="750">
        <v>6.8</v>
      </c>
      <c r="OG12" s="750">
        <v>1.3</v>
      </c>
      <c r="OH12" s="750">
        <v>74.3</v>
      </c>
      <c r="OI12" s="540">
        <v>1048</v>
      </c>
      <c r="OJ12" s="749">
        <v>2.1</v>
      </c>
      <c r="OK12" s="750">
        <v>9.6999999999999993</v>
      </c>
      <c r="OL12" s="750">
        <v>3.1</v>
      </c>
      <c r="OM12" s="750">
        <v>1</v>
      </c>
      <c r="ON12" s="750">
        <v>84.1</v>
      </c>
      <c r="OO12" s="540">
        <v>1048</v>
      </c>
      <c r="OP12" s="749">
        <v>23.5</v>
      </c>
      <c r="OQ12" s="750">
        <v>16.7</v>
      </c>
      <c r="OR12" s="750">
        <v>6.6</v>
      </c>
      <c r="OS12" s="750">
        <v>4.9000000000000004</v>
      </c>
      <c r="OT12" s="750">
        <v>15.6</v>
      </c>
      <c r="OU12" s="750">
        <v>24.9</v>
      </c>
      <c r="OV12" s="750">
        <v>12.7</v>
      </c>
      <c r="OW12" s="750">
        <v>1</v>
      </c>
      <c r="OX12" s="750">
        <v>0.8</v>
      </c>
      <c r="OY12" s="750">
        <v>4.2</v>
      </c>
      <c r="OZ12" s="750">
        <v>42.1</v>
      </c>
      <c r="PA12" s="540">
        <v>1048</v>
      </c>
      <c r="PB12" s="749">
        <v>3.8</v>
      </c>
      <c r="PC12" s="750">
        <v>4.0999999999999996</v>
      </c>
      <c r="PD12" s="750">
        <v>3.1</v>
      </c>
      <c r="PE12" s="750">
        <v>57.8</v>
      </c>
      <c r="PF12" s="750">
        <v>31.2</v>
      </c>
      <c r="PG12" s="540">
        <v>1048</v>
      </c>
      <c r="PH12" s="749">
        <v>2.2999999999999998</v>
      </c>
      <c r="PI12" s="750">
        <v>3.9</v>
      </c>
      <c r="PJ12" s="750">
        <v>3.3</v>
      </c>
      <c r="PK12" s="750">
        <v>59.5</v>
      </c>
      <c r="PL12" s="750">
        <v>30.9</v>
      </c>
      <c r="PM12" s="540">
        <v>1048</v>
      </c>
      <c r="PN12" s="749">
        <v>15.7</v>
      </c>
      <c r="PO12" s="750">
        <v>5.3</v>
      </c>
      <c r="PP12" s="750">
        <v>72</v>
      </c>
      <c r="PQ12" s="750">
        <v>6.9</v>
      </c>
      <c r="PR12" s="540">
        <v>1048</v>
      </c>
      <c r="PS12" s="749">
        <v>1.9</v>
      </c>
      <c r="PT12" s="750">
        <v>5.8</v>
      </c>
      <c r="PU12" s="750">
        <v>73.5</v>
      </c>
      <c r="PV12" s="750">
        <v>18.8</v>
      </c>
      <c r="PW12" s="540">
        <v>1048</v>
      </c>
      <c r="PX12" s="749">
        <v>20</v>
      </c>
      <c r="PY12" s="750">
        <v>59.9</v>
      </c>
      <c r="PZ12" s="750">
        <v>20</v>
      </c>
      <c r="QA12" s="540">
        <v>1048</v>
      </c>
      <c r="QB12" s="749">
        <v>61.5</v>
      </c>
      <c r="QC12" s="750">
        <v>13.3</v>
      </c>
      <c r="QD12" s="750">
        <v>25.3</v>
      </c>
      <c r="QE12" s="802">
        <v>1048</v>
      </c>
    </row>
    <row r="13" spans="1:447" ht="17.100000000000001" customHeight="1">
      <c r="A13" s="1533"/>
      <c r="B13" s="737" t="s">
        <v>92</v>
      </c>
      <c r="C13" s="107">
        <f t="shared" si="0"/>
        <v>5</v>
      </c>
      <c r="D13" s="753">
        <v>50.1</v>
      </c>
      <c r="E13" s="754">
        <v>49.9</v>
      </c>
      <c r="F13" s="540">
        <v>3492</v>
      </c>
      <c r="G13" s="760">
        <v>2.2999999999999998</v>
      </c>
      <c r="H13" s="761">
        <v>13.4</v>
      </c>
      <c r="I13" s="761">
        <v>18.5</v>
      </c>
      <c r="J13" s="761">
        <v>17.2</v>
      </c>
      <c r="K13" s="761">
        <v>16.399999999999999</v>
      </c>
      <c r="L13" s="761">
        <v>19.100000000000001</v>
      </c>
      <c r="M13" s="762">
        <v>13.1</v>
      </c>
      <c r="N13" s="540">
        <v>3492</v>
      </c>
      <c r="O13" s="749">
        <v>32.4</v>
      </c>
      <c r="P13" s="750">
        <v>3.7</v>
      </c>
      <c r="Q13" s="750">
        <v>7.3</v>
      </c>
      <c r="R13" s="750">
        <v>15.5</v>
      </c>
      <c r="S13" s="750">
        <v>19.8</v>
      </c>
      <c r="T13" s="750">
        <v>4.5</v>
      </c>
      <c r="U13" s="750">
        <v>14.9</v>
      </c>
      <c r="V13" s="750">
        <v>1.8</v>
      </c>
      <c r="W13" s="540">
        <v>3492</v>
      </c>
      <c r="X13" s="749">
        <v>20.3</v>
      </c>
      <c r="Y13" s="750">
        <v>73.8</v>
      </c>
      <c r="Z13" s="750">
        <v>5.9</v>
      </c>
      <c r="AA13" s="540">
        <v>3492</v>
      </c>
      <c r="AB13" s="749">
        <v>2.9</v>
      </c>
      <c r="AC13" s="750">
        <v>91.3</v>
      </c>
      <c r="AD13" s="750">
        <v>5.8</v>
      </c>
      <c r="AE13" s="540">
        <v>3492</v>
      </c>
      <c r="AF13" s="749">
        <v>10.6</v>
      </c>
      <c r="AG13" s="750">
        <v>83.4</v>
      </c>
      <c r="AH13" s="750">
        <v>6</v>
      </c>
      <c r="AI13" s="540">
        <v>3492</v>
      </c>
      <c r="AJ13" s="749">
        <v>4</v>
      </c>
      <c r="AK13" s="750">
        <v>34.799999999999997</v>
      </c>
      <c r="AL13" s="750">
        <v>9.4</v>
      </c>
      <c r="AM13" s="750">
        <v>12.1</v>
      </c>
      <c r="AN13" s="750">
        <v>35.9</v>
      </c>
      <c r="AO13" s="750">
        <v>3.7</v>
      </c>
      <c r="AP13" s="750">
        <v>0.1</v>
      </c>
      <c r="AQ13" s="540">
        <v>3492</v>
      </c>
      <c r="AR13" s="749">
        <v>5.4</v>
      </c>
      <c r="AS13" s="750">
        <v>94.6</v>
      </c>
      <c r="AT13" s="540">
        <v>3492</v>
      </c>
      <c r="AU13" s="749">
        <v>34.1</v>
      </c>
      <c r="AV13" s="750">
        <v>20.399999999999999</v>
      </c>
      <c r="AW13" s="750">
        <v>8.6</v>
      </c>
      <c r="AX13" s="750">
        <v>18.899999999999999</v>
      </c>
      <c r="AY13" s="750">
        <v>18</v>
      </c>
      <c r="AZ13" s="750">
        <v>0.1</v>
      </c>
      <c r="BA13" s="540">
        <v>3492</v>
      </c>
      <c r="BB13" s="749">
        <v>3</v>
      </c>
      <c r="BC13" s="750">
        <v>14.1</v>
      </c>
      <c r="BD13" s="750">
        <v>29</v>
      </c>
      <c r="BE13" s="750">
        <v>17.5</v>
      </c>
      <c r="BF13" s="750">
        <v>9.9</v>
      </c>
      <c r="BG13" s="750">
        <v>5.2</v>
      </c>
      <c r="BH13" s="750">
        <v>1.8</v>
      </c>
      <c r="BI13" s="750">
        <v>19.600000000000001</v>
      </c>
      <c r="BJ13" s="540">
        <v>3492</v>
      </c>
      <c r="BK13" s="749">
        <v>11.8</v>
      </c>
      <c r="BL13" s="750">
        <v>14.4</v>
      </c>
      <c r="BM13" s="750">
        <v>10</v>
      </c>
      <c r="BN13" s="750">
        <v>5</v>
      </c>
      <c r="BO13" s="750">
        <v>4.8</v>
      </c>
      <c r="BP13" s="750">
        <v>7.6</v>
      </c>
      <c r="BQ13" s="750">
        <v>12</v>
      </c>
      <c r="BR13" s="750">
        <v>34.299999999999997</v>
      </c>
      <c r="BS13" s="540">
        <v>3492</v>
      </c>
      <c r="BT13" s="749">
        <v>34.5</v>
      </c>
      <c r="BU13" s="750">
        <v>35.1</v>
      </c>
      <c r="BV13" s="750">
        <v>22</v>
      </c>
      <c r="BW13" s="750">
        <v>5.6</v>
      </c>
      <c r="BX13" s="750">
        <v>2.7</v>
      </c>
      <c r="BY13" s="540">
        <v>3492</v>
      </c>
      <c r="BZ13" s="749">
        <v>64.7</v>
      </c>
      <c r="CA13" s="750">
        <v>20.2</v>
      </c>
      <c r="CB13" s="750">
        <v>11.1</v>
      </c>
      <c r="CC13" s="750">
        <v>2.5</v>
      </c>
      <c r="CD13" s="750">
        <v>1.5</v>
      </c>
      <c r="CE13" s="540">
        <v>3492</v>
      </c>
      <c r="CF13" s="749">
        <v>3.5</v>
      </c>
      <c r="CG13" s="750">
        <v>11.2</v>
      </c>
      <c r="CH13" s="750">
        <v>44.9</v>
      </c>
      <c r="CI13" s="750">
        <v>22.2</v>
      </c>
      <c r="CJ13" s="750">
        <v>18.3</v>
      </c>
      <c r="CK13" s="540">
        <v>3492</v>
      </c>
      <c r="CL13" s="749">
        <v>18</v>
      </c>
      <c r="CM13" s="750">
        <v>29.7</v>
      </c>
      <c r="CN13" s="750">
        <v>35.299999999999997</v>
      </c>
      <c r="CO13" s="750">
        <v>11.1</v>
      </c>
      <c r="CP13" s="750">
        <v>6</v>
      </c>
      <c r="CQ13" s="540">
        <v>3492</v>
      </c>
      <c r="CR13" s="749">
        <v>5.4</v>
      </c>
      <c r="CS13" s="750">
        <v>15.5</v>
      </c>
      <c r="CT13" s="750">
        <v>42</v>
      </c>
      <c r="CU13" s="750">
        <v>21.6</v>
      </c>
      <c r="CV13" s="750">
        <v>15.5</v>
      </c>
      <c r="CW13" s="540">
        <v>3492</v>
      </c>
      <c r="CX13" s="749">
        <v>3.8</v>
      </c>
      <c r="CY13" s="750">
        <v>12.6</v>
      </c>
      <c r="CZ13" s="750">
        <v>28</v>
      </c>
      <c r="DA13" s="750">
        <v>26.3</v>
      </c>
      <c r="DB13" s="750">
        <v>29.3</v>
      </c>
      <c r="DC13" s="540">
        <v>3492</v>
      </c>
      <c r="DD13" s="749">
        <v>23.2</v>
      </c>
      <c r="DE13" s="750">
        <v>34.6</v>
      </c>
      <c r="DF13" s="750">
        <v>30.5</v>
      </c>
      <c r="DG13" s="750">
        <v>8.6999999999999993</v>
      </c>
      <c r="DH13" s="750">
        <v>3</v>
      </c>
      <c r="DI13" s="540">
        <v>3492</v>
      </c>
      <c r="DJ13" s="749">
        <v>4.0999999999999996</v>
      </c>
      <c r="DK13" s="750">
        <v>6.6</v>
      </c>
      <c r="DL13" s="750">
        <v>13.4</v>
      </c>
      <c r="DM13" s="750">
        <v>13.4</v>
      </c>
      <c r="DN13" s="750">
        <v>62.5</v>
      </c>
      <c r="DO13" s="540">
        <v>3492</v>
      </c>
      <c r="DP13" s="749">
        <v>8</v>
      </c>
      <c r="DQ13" s="750">
        <v>17.8</v>
      </c>
      <c r="DR13" s="750">
        <v>34</v>
      </c>
      <c r="DS13" s="750">
        <v>18.899999999999999</v>
      </c>
      <c r="DT13" s="750">
        <v>21.2</v>
      </c>
      <c r="DU13" s="540">
        <v>3492</v>
      </c>
      <c r="DV13" s="749">
        <v>30.4</v>
      </c>
      <c r="DW13" s="750">
        <v>15.5</v>
      </c>
      <c r="DX13" s="750">
        <v>16.600000000000001</v>
      </c>
      <c r="DY13" s="750">
        <v>14.2</v>
      </c>
      <c r="DZ13" s="750">
        <v>23.3</v>
      </c>
      <c r="EA13" s="540">
        <v>3492</v>
      </c>
      <c r="EB13" s="749">
        <v>7.2</v>
      </c>
      <c r="EC13" s="750">
        <v>15.6</v>
      </c>
      <c r="ED13" s="750">
        <v>38.6</v>
      </c>
      <c r="EE13" s="750">
        <v>16.8</v>
      </c>
      <c r="EF13" s="750">
        <v>21.8</v>
      </c>
      <c r="EG13" s="540">
        <v>3492</v>
      </c>
      <c r="EH13" s="749">
        <v>85.4</v>
      </c>
      <c r="EI13" s="750">
        <v>14.6</v>
      </c>
      <c r="EJ13" s="540">
        <v>3492</v>
      </c>
      <c r="EK13" s="749">
        <v>69.7</v>
      </c>
      <c r="EL13" s="750">
        <v>30.3</v>
      </c>
      <c r="EM13" s="540">
        <v>3492</v>
      </c>
      <c r="EN13" s="749">
        <v>11.4</v>
      </c>
      <c r="EO13" s="750">
        <v>13.5</v>
      </c>
      <c r="EP13" s="750">
        <v>6.2</v>
      </c>
      <c r="EQ13" s="750">
        <v>57.4</v>
      </c>
      <c r="ER13" s="750">
        <v>11.4</v>
      </c>
      <c r="ES13" s="540">
        <v>3492</v>
      </c>
      <c r="ET13" s="749">
        <v>13.7</v>
      </c>
      <c r="EU13" s="750">
        <v>9.4</v>
      </c>
      <c r="EV13" s="750">
        <v>47.5</v>
      </c>
      <c r="EW13" s="750">
        <v>12.4</v>
      </c>
      <c r="EX13" s="750">
        <v>17</v>
      </c>
      <c r="EY13" s="540">
        <v>3492</v>
      </c>
      <c r="EZ13" s="749">
        <v>20.8</v>
      </c>
      <c r="FA13" s="750">
        <v>79.2</v>
      </c>
      <c r="FB13" s="540">
        <v>3492</v>
      </c>
      <c r="FC13" s="749">
        <v>57.1</v>
      </c>
      <c r="FD13" s="750">
        <v>26.1</v>
      </c>
      <c r="FE13" s="750">
        <v>13.4</v>
      </c>
      <c r="FF13" s="750">
        <v>53.8</v>
      </c>
      <c r="FG13" s="750">
        <v>42.8</v>
      </c>
      <c r="FH13" s="750">
        <v>33.4</v>
      </c>
      <c r="FI13" s="750">
        <v>8.1999999999999993</v>
      </c>
      <c r="FJ13" s="750">
        <v>16</v>
      </c>
      <c r="FK13" s="750">
        <v>2</v>
      </c>
      <c r="FL13" s="750">
        <v>11.5</v>
      </c>
      <c r="FM13" s="540">
        <v>3492</v>
      </c>
      <c r="FN13" s="749">
        <v>47.9</v>
      </c>
      <c r="FO13" s="750">
        <v>52.1</v>
      </c>
      <c r="FP13" s="540">
        <v>1995</v>
      </c>
      <c r="FQ13" s="749">
        <v>55.1</v>
      </c>
      <c r="FR13" s="750">
        <v>44.9</v>
      </c>
      <c r="FS13" s="540">
        <v>910</v>
      </c>
      <c r="FT13" s="749">
        <v>53.3</v>
      </c>
      <c r="FU13" s="750">
        <v>46.7</v>
      </c>
      <c r="FV13" s="763">
        <v>467</v>
      </c>
      <c r="FW13" s="749">
        <v>36.5</v>
      </c>
      <c r="FX13" s="750">
        <v>63.5</v>
      </c>
      <c r="FY13" s="763">
        <v>1878</v>
      </c>
      <c r="FZ13" s="749">
        <v>34.4</v>
      </c>
      <c r="GA13" s="750">
        <v>65.599999999999994</v>
      </c>
      <c r="GB13" s="763">
        <v>1493</v>
      </c>
      <c r="GC13" s="749">
        <v>75.599999999999994</v>
      </c>
      <c r="GD13" s="750">
        <v>24.4</v>
      </c>
      <c r="GE13" s="763">
        <v>1167</v>
      </c>
      <c r="GF13" s="749">
        <v>35.4</v>
      </c>
      <c r="GG13" s="750">
        <v>64.599999999999994</v>
      </c>
      <c r="GH13" s="763">
        <v>285</v>
      </c>
      <c r="GI13" s="749">
        <v>45.6</v>
      </c>
      <c r="GJ13" s="750">
        <v>54.4</v>
      </c>
      <c r="GK13" s="763">
        <v>559</v>
      </c>
      <c r="GL13" s="749">
        <v>74.599999999999994</v>
      </c>
      <c r="GM13" s="750">
        <v>25.4</v>
      </c>
      <c r="GN13" s="763">
        <v>71</v>
      </c>
      <c r="GO13" s="749">
        <v>35</v>
      </c>
      <c r="GP13" s="750">
        <v>65</v>
      </c>
      <c r="GQ13" s="763">
        <v>1995</v>
      </c>
      <c r="GR13" s="749">
        <v>48</v>
      </c>
      <c r="GS13" s="750">
        <v>52</v>
      </c>
      <c r="GT13" s="763">
        <v>910</v>
      </c>
      <c r="GU13" s="749">
        <v>34</v>
      </c>
      <c r="GV13" s="750">
        <v>66</v>
      </c>
      <c r="GW13" s="763">
        <v>467</v>
      </c>
      <c r="GX13" s="749">
        <v>26.9</v>
      </c>
      <c r="GY13" s="750">
        <v>73.099999999999994</v>
      </c>
      <c r="GZ13" s="763">
        <v>1878</v>
      </c>
      <c r="HA13" s="749">
        <v>25.7</v>
      </c>
      <c r="HB13" s="750">
        <v>74.3</v>
      </c>
      <c r="HC13" s="763">
        <v>1493</v>
      </c>
      <c r="HD13" s="749">
        <v>41.2</v>
      </c>
      <c r="HE13" s="750">
        <v>58.8</v>
      </c>
      <c r="HF13" s="763">
        <v>1167</v>
      </c>
      <c r="HG13" s="749">
        <v>26.3</v>
      </c>
      <c r="HH13" s="750">
        <v>73.7</v>
      </c>
      <c r="HI13" s="763">
        <v>285</v>
      </c>
      <c r="HJ13" s="749">
        <v>22.2</v>
      </c>
      <c r="HK13" s="750">
        <v>77.8</v>
      </c>
      <c r="HL13" s="763">
        <v>559</v>
      </c>
      <c r="HM13" s="749">
        <v>53.5</v>
      </c>
      <c r="HN13" s="750">
        <v>46.5</v>
      </c>
      <c r="HO13" s="763">
        <v>71</v>
      </c>
      <c r="HP13" s="749">
        <v>25.8</v>
      </c>
      <c r="HQ13" s="750">
        <v>74.2</v>
      </c>
      <c r="HR13" s="763">
        <v>1995</v>
      </c>
      <c r="HS13" s="749">
        <v>32.5</v>
      </c>
      <c r="HT13" s="750">
        <v>67.5</v>
      </c>
      <c r="HU13" s="763">
        <v>910</v>
      </c>
      <c r="HV13" s="749">
        <v>14.8</v>
      </c>
      <c r="HW13" s="750">
        <v>85.2</v>
      </c>
      <c r="HX13" s="763">
        <v>467</v>
      </c>
      <c r="HY13" s="749">
        <v>29.1</v>
      </c>
      <c r="HZ13" s="750">
        <v>70.900000000000006</v>
      </c>
      <c r="IA13" s="763">
        <v>1878</v>
      </c>
      <c r="IB13" s="749">
        <v>27.3</v>
      </c>
      <c r="IC13" s="750">
        <v>72.7</v>
      </c>
      <c r="ID13" s="763">
        <v>1493</v>
      </c>
      <c r="IE13" s="749">
        <v>33.5</v>
      </c>
      <c r="IF13" s="750">
        <v>66.5</v>
      </c>
      <c r="IG13" s="763">
        <v>1167</v>
      </c>
      <c r="IH13" s="749">
        <v>16.100000000000001</v>
      </c>
      <c r="II13" s="750">
        <v>83.9</v>
      </c>
      <c r="IJ13" s="763">
        <v>285</v>
      </c>
      <c r="IK13" s="749">
        <v>20.399999999999999</v>
      </c>
      <c r="IL13" s="750">
        <v>79.599999999999994</v>
      </c>
      <c r="IM13" s="763">
        <v>559</v>
      </c>
      <c r="IN13" s="749">
        <v>38</v>
      </c>
      <c r="IO13" s="750">
        <v>62</v>
      </c>
      <c r="IP13" s="763">
        <v>71</v>
      </c>
      <c r="IQ13" s="749">
        <v>56.5</v>
      </c>
      <c r="IR13" s="750">
        <v>27.6</v>
      </c>
      <c r="IS13" s="750">
        <v>15.9</v>
      </c>
      <c r="IT13" s="763">
        <v>3492</v>
      </c>
      <c r="IU13" s="749">
        <v>6.2</v>
      </c>
      <c r="IV13" s="750">
        <v>3.4</v>
      </c>
      <c r="IW13" s="750">
        <v>12.5</v>
      </c>
      <c r="IX13" s="750">
        <v>53.7</v>
      </c>
      <c r="IY13" s="750">
        <v>24.2</v>
      </c>
      <c r="IZ13" s="763">
        <v>3492</v>
      </c>
      <c r="JA13" s="749">
        <v>24.8</v>
      </c>
      <c r="JB13" s="750">
        <v>49.1</v>
      </c>
      <c r="JC13" s="750">
        <v>7.2</v>
      </c>
      <c r="JD13" s="750">
        <v>18.899999999999999</v>
      </c>
      <c r="JE13" s="763">
        <v>3492</v>
      </c>
      <c r="JF13" s="749">
        <v>8.9</v>
      </c>
      <c r="JG13" s="750">
        <v>4.7</v>
      </c>
      <c r="JH13" s="750">
        <v>66.2</v>
      </c>
      <c r="JI13" s="750">
        <v>3.9</v>
      </c>
      <c r="JJ13" s="750">
        <v>16.3</v>
      </c>
      <c r="JK13" s="763">
        <v>3492</v>
      </c>
      <c r="JL13" s="749">
        <v>9.1</v>
      </c>
      <c r="JM13" s="750">
        <v>3.4</v>
      </c>
      <c r="JN13" s="750">
        <v>72.900000000000006</v>
      </c>
      <c r="JO13" s="750">
        <v>3.2</v>
      </c>
      <c r="JP13" s="750">
        <v>11.4</v>
      </c>
      <c r="JQ13" s="763">
        <v>3492</v>
      </c>
      <c r="JR13" s="749">
        <v>2.2999999999999998</v>
      </c>
      <c r="JS13" s="750">
        <v>4.4000000000000004</v>
      </c>
      <c r="JT13" s="750">
        <v>80.099999999999994</v>
      </c>
      <c r="JU13" s="750">
        <v>1.4</v>
      </c>
      <c r="JV13" s="750">
        <v>11.7</v>
      </c>
      <c r="JW13" s="763">
        <v>3492</v>
      </c>
      <c r="JX13" s="749">
        <v>1</v>
      </c>
      <c r="JY13" s="750">
        <v>10.6</v>
      </c>
      <c r="JZ13" s="750">
        <v>45.9</v>
      </c>
      <c r="KA13" s="750">
        <v>27.4</v>
      </c>
      <c r="KB13" s="750">
        <v>12</v>
      </c>
      <c r="KC13" s="750">
        <v>3.1</v>
      </c>
      <c r="KD13" s="763">
        <v>3492</v>
      </c>
      <c r="KE13" s="749">
        <v>67.099999999999994</v>
      </c>
      <c r="KF13" s="750">
        <v>10.3</v>
      </c>
      <c r="KG13" s="750">
        <v>22.6</v>
      </c>
      <c r="KH13" s="763">
        <v>3492</v>
      </c>
      <c r="KI13" s="749">
        <v>43.6</v>
      </c>
      <c r="KJ13" s="750">
        <v>19.100000000000001</v>
      </c>
      <c r="KK13" s="750">
        <v>10</v>
      </c>
      <c r="KL13" s="750">
        <v>11.1</v>
      </c>
      <c r="KM13" s="750">
        <v>16.2</v>
      </c>
      <c r="KN13" s="763">
        <v>3492</v>
      </c>
      <c r="KO13" s="749">
        <v>3.2</v>
      </c>
      <c r="KP13" s="750">
        <v>6.4</v>
      </c>
      <c r="KQ13" s="750">
        <v>56.6</v>
      </c>
      <c r="KR13" s="750">
        <v>33.700000000000003</v>
      </c>
      <c r="KS13" s="763">
        <v>3492</v>
      </c>
      <c r="KT13" s="749">
        <v>61.7</v>
      </c>
      <c r="KU13" s="750">
        <v>7.1</v>
      </c>
      <c r="KV13" s="750">
        <v>31.2</v>
      </c>
      <c r="KW13" s="540">
        <v>3492</v>
      </c>
      <c r="KX13" s="749">
        <v>68.599999999999994</v>
      </c>
      <c r="KY13" s="750">
        <v>5.5</v>
      </c>
      <c r="KZ13" s="750">
        <v>25.9</v>
      </c>
      <c r="LA13" s="540">
        <v>3492</v>
      </c>
      <c r="LB13" s="749">
        <v>74.900000000000006</v>
      </c>
      <c r="LC13" s="750">
        <v>2.4</v>
      </c>
      <c r="LD13" s="750">
        <v>22.7</v>
      </c>
      <c r="LE13" s="540">
        <v>3492</v>
      </c>
      <c r="LF13" s="749">
        <v>5.5</v>
      </c>
      <c r="LG13" s="750">
        <v>46.5</v>
      </c>
      <c r="LH13" s="750">
        <v>48</v>
      </c>
      <c r="LI13" s="540">
        <v>3492</v>
      </c>
      <c r="LJ13" s="749">
        <v>21.7</v>
      </c>
      <c r="LK13" s="750">
        <v>23.5</v>
      </c>
      <c r="LL13" s="750">
        <v>5.4</v>
      </c>
      <c r="LM13" s="750">
        <v>9.6999999999999993</v>
      </c>
      <c r="LN13" s="750">
        <v>39.700000000000003</v>
      </c>
      <c r="LO13" s="540">
        <v>3492</v>
      </c>
      <c r="LP13" s="749">
        <v>4.8</v>
      </c>
      <c r="LQ13" s="750">
        <v>7.3</v>
      </c>
      <c r="LR13" s="750">
        <v>45.2</v>
      </c>
      <c r="LS13" s="750">
        <v>2.6</v>
      </c>
      <c r="LT13" s="750">
        <v>40</v>
      </c>
      <c r="LU13" s="540">
        <v>3492</v>
      </c>
      <c r="LV13" s="749">
        <v>37.200000000000003</v>
      </c>
      <c r="LW13" s="750">
        <v>33.799999999999997</v>
      </c>
      <c r="LX13" s="750">
        <v>29</v>
      </c>
      <c r="LY13" s="540">
        <v>3492</v>
      </c>
      <c r="LZ13" s="749">
        <v>6.2</v>
      </c>
      <c r="MA13" s="750">
        <v>47.5</v>
      </c>
      <c r="MB13" s="750">
        <v>3.1</v>
      </c>
      <c r="MC13" s="750">
        <v>6.6</v>
      </c>
      <c r="MD13" s="750">
        <v>36.6</v>
      </c>
      <c r="ME13" s="540">
        <v>3492</v>
      </c>
      <c r="MF13" s="749">
        <v>13.2</v>
      </c>
      <c r="MG13" s="750">
        <v>51.5</v>
      </c>
      <c r="MH13" s="750">
        <v>10.7</v>
      </c>
      <c r="MI13" s="750">
        <v>24.6</v>
      </c>
      <c r="MJ13" s="540">
        <v>3492</v>
      </c>
      <c r="MK13" s="749">
        <v>63.2</v>
      </c>
      <c r="ML13" s="750">
        <v>42.1</v>
      </c>
      <c r="MM13" s="750">
        <v>43.1</v>
      </c>
      <c r="MN13" s="750">
        <v>36.299999999999997</v>
      </c>
      <c r="MO13" s="750">
        <v>44.6</v>
      </c>
      <c r="MP13" s="750">
        <v>24.9</v>
      </c>
      <c r="MQ13" s="540">
        <v>3492</v>
      </c>
      <c r="MR13" s="749">
        <v>6.3</v>
      </c>
      <c r="MS13" s="750">
        <v>62.4</v>
      </c>
      <c r="MT13" s="750">
        <v>2.4</v>
      </c>
      <c r="MU13" s="750">
        <v>8.4</v>
      </c>
      <c r="MV13" s="750">
        <v>20.5</v>
      </c>
      <c r="MW13" s="540">
        <v>3492</v>
      </c>
      <c r="MX13" s="749">
        <v>11</v>
      </c>
      <c r="MY13" s="750">
        <v>9.6999999999999993</v>
      </c>
      <c r="MZ13" s="750">
        <v>79.3</v>
      </c>
      <c r="NA13" s="540">
        <v>3492</v>
      </c>
      <c r="NB13" s="749">
        <v>4.5999999999999996</v>
      </c>
      <c r="NC13" s="750">
        <v>3.2</v>
      </c>
      <c r="ND13" s="750">
        <v>4.2</v>
      </c>
      <c r="NE13" s="750">
        <v>52.2</v>
      </c>
      <c r="NF13" s="750">
        <v>35.9</v>
      </c>
      <c r="NG13" s="540">
        <v>3492</v>
      </c>
      <c r="NH13" s="749">
        <v>2.4</v>
      </c>
      <c r="NI13" s="750">
        <v>41.1</v>
      </c>
      <c r="NJ13" s="750">
        <v>16.5</v>
      </c>
      <c r="NK13" s="750">
        <v>2.4</v>
      </c>
      <c r="NL13" s="750">
        <v>37.700000000000003</v>
      </c>
      <c r="NM13" s="540">
        <v>3492</v>
      </c>
      <c r="NN13" s="749">
        <v>16.5</v>
      </c>
      <c r="NO13" s="750">
        <v>9.5</v>
      </c>
      <c r="NP13" s="750">
        <v>74</v>
      </c>
      <c r="NQ13" s="540">
        <v>3492</v>
      </c>
      <c r="NR13" s="749">
        <v>8.3000000000000007</v>
      </c>
      <c r="NS13" s="750">
        <v>43.3</v>
      </c>
      <c r="NT13" s="750">
        <v>11.6</v>
      </c>
      <c r="NU13" s="750">
        <v>3.6</v>
      </c>
      <c r="NV13" s="750">
        <v>33.1</v>
      </c>
      <c r="NW13" s="540">
        <v>3492</v>
      </c>
      <c r="NX13" s="749">
        <v>3.6</v>
      </c>
      <c r="NY13" s="750">
        <v>21.3</v>
      </c>
      <c r="NZ13" s="750">
        <v>6.1</v>
      </c>
      <c r="OA13" s="750">
        <v>2.8</v>
      </c>
      <c r="OB13" s="750">
        <v>66.2</v>
      </c>
      <c r="OC13" s="540">
        <v>3492</v>
      </c>
      <c r="OD13" s="749">
        <v>2.1</v>
      </c>
      <c r="OE13" s="750">
        <v>15.3</v>
      </c>
      <c r="OF13" s="750">
        <v>6.7</v>
      </c>
      <c r="OG13" s="750">
        <v>2</v>
      </c>
      <c r="OH13" s="750">
        <v>73.8</v>
      </c>
      <c r="OI13" s="540">
        <v>3492</v>
      </c>
      <c r="OJ13" s="749">
        <v>1.9</v>
      </c>
      <c r="OK13" s="750">
        <v>11.1</v>
      </c>
      <c r="OL13" s="750">
        <v>3.4</v>
      </c>
      <c r="OM13" s="750">
        <v>1.4</v>
      </c>
      <c r="ON13" s="750">
        <v>82.2</v>
      </c>
      <c r="OO13" s="540">
        <v>3492</v>
      </c>
      <c r="OP13" s="749">
        <v>23.2</v>
      </c>
      <c r="OQ13" s="750">
        <v>16.7</v>
      </c>
      <c r="OR13" s="750">
        <v>6.2</v>
      </c>
      <c r="OS13" s="750">
        <v>4.5999999999999996</v>
      </c>
      <c r="OT13" s="750">
        <v>17</v>
      </c>
      <c r="OU13" s="750">
        <v>24.3</v>
      </c>
      <c r="OV13" s="750">
        <v>15.1</v>
      </c>
      <c r="OW13" s="750">
        <v>1.3</v>
      </c>
      <c r="OX13" s="750">
        <v>0.6</v>
      </c>
      <c r="OY13" s="750">
        <v>5</v>
      </c>
      <c r="OZ13" s="750">
        <v>38.9</v>
      </c>
      <c r="PA13" s="540">
        <v>3492</v>
      </c>
      <c r="PB13" s="749">
        <v>3.1</v>
      </c>
      <c r="PC13" s="750">
        <v>3</v>
      </c>
      <c r="PD13" s="750">
        <v>3.2</v>
      </c>
      <c r="PE13" s="750">
        <v>60.3</v>
      </c>
      <c r="PF13" s="750">
        <v>30.5</v>
      </c>
      <c r="PG13" s="540">
        <v>3492</v>
      </c>
      <c r="PH13" s="749">
        <v>1.9</v>
      </c>
      <c r="PI13" s="750">
        <v>3.4</v>
      </c>
      <c r="PJ13" s="750">
        <v>3.4</v>
      </c>
      <c r="PK13" s="750">
        <v>63.1</v>
      </c>
      <c r="PL13" s="750">
        <v>28.2</v>
      </c>
      <c r="PM13" s="540">
        <v>3492</v>
      </c>
      <c r="PN13" s="749">
        <v>14.4</v>
      </c>
      <c r="PO13" s="750">
        <v>5.2</v>
      </c>
      <c r="PP13" s="750">
        <v>74.5</v>
      </c>
      <c r="PQ13" s="750">
        <v>5.8</v>
      </c>
      <c r="PR13" s="540">
        <v>3492</v>
      </c>
      <c r="PS13" s="749">
        <v>1.5</v>
      </c>
      <c r="PT13" s="750">
        <v>6.6</v>
      </c>
      <c r="PU13" s="750">
        <v>73.599999999999994</v>
      </c>
      <c r="PV13" s="750">
        <v>18.3</v>
      </c>
      <c r="PW13" s="540">
        <v>3492</v>
      </c>
      <c r="PX13" s="749">
        <v>20</v>
      </c>
      <c r="PY13" s="750">
        <v>59.3</v>
      </c>
      <c r="PZ13" s="750">
        <v>20.6</v>
      </c>
      <c r="QA13" s="540">
        <v>3492</v>
      </c>
      <c r="QB13" s="749">
        <v>62.1</v>
      </c>
      <c r="QC13" s="750">
        <v>12.5</v>
      </c>
      <c r="QD13" s="750">
        <v>25.4</v>
      </c>
      <c r="QE13" s="802">
        <v>3492</v>
      </c>
    </row>
    <row r="14" spans="1:447" ht="17.100000000000001" customHeight="1">
      <c r="A14" s="1533"/>
      <c r="B14" s="737" t="s">
        <v>93</v>
      </c>
      <c r="C14" s="107">
        <f t="shared" si="0"/>
        <v>6</v>
      </c>
      <c r="D14" s="753">
        <v>48.4</v>
      </c>
      <c r="E14" s="754">
        <v>51.6</v>
      </c>
      <c r="F14" s="540">
        <v>4073</v>
      </c>
      <c r="G14" s="760">
        <v>2.6</v>
      </c>
      <c r="H14" s="761">
        <v>13.8</v>
      </c>
      <c r="I14" s="761">
        <v>18.3</v>
      </c>
      <c r="J14" s="761">
        <v>17.100000000000001</v>
      </c>
      <c r="K14" s="761">
        <v>15.6</v>
      </c>
      <c r="L14" s="761">
        <v>19.399999999999999</v>
      </c>
      <c r="M14" s="762">
        <v>13.2</v>
      </c>
      <c r="N14" s="540">
        <v>4073</v>
      </c>
      <c r="O14" s="749">
        <v>31.3</v>
      </c>
      <c r="P14" s="750">
        <v>2.8</v>
      </c>
      <c r="Q14" s="750">
        <v>7</v>
      </c>
      <c r="R14" s="750">
        <v>13.6</v>
      </c>
      <c r="S14" s="750">
        <v>22.6</v>
      </c>
      <c r="T14" s="750">
        <v>5.4</v>
      </c>
      <c r="U14" s="750">
        <v>15.8</v>
      </c>
      <c r="V14" s="750">
        <v>1.4</v>
      </c>
      <c r="W14" s="540">
        <v>4073</v>
      </c>
      <c r="X14" s="749">
        <v>21.1</v>
      </c>
      <c r="Y14" s="750">
        <v>74</v>
      </c>
      <c r="Z14" s="750">
        <v>4.8</v>
      </c>
      <c r="AA14" s="540">
        <v>4073</v>
      </c>
      <c r="AB14" s="749">
        <v>4</v>
      </c>
      <c r="AC14" s="750">
        <v>90.6</v>
      </c>
      <c r="AD14" s="750">
        <v>5.5</v>
      </c>
      <c r="AE14" s="540">
        <v>4073</v>
      </c>
      <c r="AF14" s="749">
        <v>9.8000000000000007</v>
      </c>
      <c r="AG14" s="750">
        <v>84.9</v>
      </c>
      <c r="AH14" s="750">
        <v>5.3</v>
      </c>
      <c r="AI14" s="540">
        <v>4073</v>
      </c>
      <c r="AJ14" s="749">
        <v>2.7</v>
      </c>
      <c r="AK14" s="750">
        <v>31.6</v>
      </c>
      <c r="AL14" s="750">
        <v>8.6999999999999993</v>
      </c>
      <c r="AM14" s="750">
        <v>12</v>
      </c>
      <c r="AN14" s="750">
        <v>41</v>
      </c>
      <c r="AO14" s="750">
        <v>4</v>
      </c>
      <c r="AP14" s="750">
        <v>0.1</v>
      </c>
      <c r="AQ14" s="540">
        <v>4073</v>
      </c>
      <c r="AR14" s="749">
        <v>5.0999999999999996</v>
      </c>
      <c r="AS14" s="750">
        <v>94.9</v>
      </c>
      <c r="AT14" s="540">
        <v>4073</v>
      </c>
      <c r="AU14" s="749">
        <v>35.5</v>
      </c>
      <c r="AV14" s="750">
        <v>20.100000000000001</v>
      </c>
      <c r="AW14" s="750">
        <v>8.6</v>
      </c>
      <c r="AX14" s="750">
        <v>18.399999999999999</v>
      </c>
      <c r="AY14" s="750">
        <v>17.2</v>
      </c>
      <c r="AZ14" s="750">
        <v>0.1</v>
      </c>
      <c r="BA14" s="540">
        <v>4073</v>
      </c>
      <c r="BB14" s="749">
        <v>3.2</v>
      </c>
      <c r="BC14" s="750">
        <v>17.399999999999999</v>
      </c>
      <c r="BD14" s="750">
        <v>28.9</v>
      </c>
      <c r="BE14" s="750">
        <v>15.5</v>
      </c>
      <c r="BF14" s="750">
        <v>9.6999999999999993</v>
      </c>
      <c r="BG14" s="750">
        <v>4.5</v>
      </c>
      <c r="BH14" s="750">
        <v>1.6</v>
      </c>
      <c r="BI14" s="750">
        <v>19.100000000000001</v>
      </c>
      <c r="BJ14" s="540">
        <v>4073</v>
      </c>
      <c r="BK14" s="749">
        <v>13.6</v>
      </c>
      <c r="BL14" s="750">
        <v>14.6</v>
      </c>
      <c r="BM14" s="750">
        <v>8.6999999999999993</v>
      </c>
      <c r="BN14" s="750">
        <v>5</v>
      </c>
      <c r="BO14" s="750">
        <v>5</v>
      </c>
      <c r="BP14" s="750">
        <v>6.8</v>
      </c>
      <c r="BQ14" s="750">
        <v>12</v>
      </c>
      <c r="BR14" s="750">
        <v>34.299999999999997</v>
      </c>
      <c r="BS14" s="540">
        <v>4073</v>
      </c>
      <c r="BT14" s="749">
        <v>31.6</v>
      </c>
      <c r="BU14" s="750">
        <v>38.6</v>
      </c>
      <c r="BV14" s="750">
        <v>21.7</v>
      </c>
      <c r="BW14" s="750">
        <v>6.1</v>
      </c>
      <c r="BX14" s="750">
        <v>2.1</v>
      </c>
      <c r="BY14" s="540">
        <v>4073</v>
      </c>
      <c r="BZ14" s="749">
        <v>64.2</v>
      </c>
      <c r="CA14" s="750">
        <v>21.1</v>
      </c>
      <c r="CB14" s="750">
        <v>11</v>
      </c>
      <c r="CC14" s="750">
        <v>2.2000000000000002</v>
      </c>
      <c r="CD14" s="750">
        <v>1.5</v>
      </c>
      <c r="CE14" s="540">
        <v>4073</v>
      </c>
      <c r="CF14" s="749">
        <v>3.4</v>
      </c>
      <c r="CG14" s="750">
        <v>11.7</v>
      </c>
      <c r="CH14" s="750">
        <v>42.2</v>
      </c>
      <c r="CI14" s="750">
        <v>24.6</v>
      </c>
      <c r="CJ14" s="750">
        <v>18.100000000000001</v>
      </c>
      <c r="CK14" s="540">
        <v>4073</v>
      </c>
      <c r="CL14" s="749">
        <v>16.899999999999999</v>
      </c>
      <c r="CM14" s="750">
        <v>30</v>
      </c>
      <c r="CN14" s="750">
        <v>36.700000000000003</v>
      </c>
      <c r="CO14" s="750">
        <v>11.3</v>
      </c>
      <c r="CP14" s="750">
        <v>5.2</v>
      </c>
      <c r="CQ14" s="540">
        <v>4073</v>
      </c>
      <c r="CR14" s="749">
        <v>5.4</v>
      </c>
      <c r="CS14" s="750">
        <v>17.3</v>
      </c>
      <c r="CT14" s="750">
        <v>40.1</v>
      </c>
      <c r="CU14" s="750">
        <v>22.5</v>
      </c>
      <c r="CV14" s="750">
        <v>14.7</v>
      </c>
      <c r="CW14" s="540">
        <v>4073</v>
      </c>
      <c r="CX14" s="749">
        <v>3.4</v>
      </c>
      <c r="CY14" s="750">
        <v>13.7</v>
      </c>
      <c r="CZ14" s="750">
        <v>28.2</v>
      </c>
      <c r="DA14" s="750">
        <v>26</v>
      </c>
      <c r="DB14" s="750">
        <v>28.7</v>
      </c>
      <c r="DC14" s="540">
        <v>4073</v>
      </c>
      <c r="DD14" s="749">
        <v>21.6</v>
      </c>
      <c r="DE14" s="750">
        <v>36.4</v>
      </c>
      <c r="DF14" s="750">
        <v>29.7</v>
      </c>
      <c r="DG14" s="750">
        <v>9.6</v>
      </c>
      <c r="DH14" s="750">
        <v>2.7</v>
      </c>
      <c r="DI14" s="540">
        <v>4073</v>
      </c>
      <c r="DJ14" s="749">
        <v>3.9</v>
      </c>
      <c r="DK14" s="750">
        <v>7.1</v>
      </c>
      <c r="DL14" s="750">
        <v>14.6</v>
      </c>
      <c r="DM14" s="750">
        <v>13.6</v>
      </c>
      <c r="DN14" s="750">
        <v>60.8</v>
      </c>
      <c r="DO14" s="540">
        <v>4073</v>
      </c>
      <c r="DP14" s="749">
        <v>8.1999999999999993</v>
      </c>
      <c r="DQ14" s="750">
        <v>20.100000000000001</v>
      </c>
      <c r="DR14" s="750">
        <v>31.5</v>
      </c>
      <c r="DS14" s="750">
        <v>18.600000000000001</v>
      </c>
      <c r="DT14" s="750">
        <v>21.6</v>
      </c>
      <c r="DU14" s="540">
        <v>4073</v>
      </c>
      <c r="DV14" s="749">
        <v>30.2</v>
      </c>
      <c r="DW14" s="750">
        <v>15.7</v>
      </c>
      <c r="DX14" s="750">
        <v>18.2</v>
      </c>
      <c r="DY14" s="750">
        <v>14</v>
      </c>
      <c r="DZ14" s="750">
        <v>21.9</v>
      </c>
      <c r="EA14" s="540">
        <v>4073</v>
      </c>
      <c r="EB14" s="749">
        <v>7.1</v>
      </c>
      <c r="EC14" s="750">
        <v>15.3</v>
      </c>
      <c r="ED14" s="750">
        <v>36.700000000000003</v>
      </c>
      <c r="EE14" s="750">
        <v>17.899999999999999</v>
      </c>
      <c r="EF14" s="750">
        <v>23</v>
      </c>
      <c r="EG14" s="540">
        <v>4073</v>
      </c>
      <c r="EH14" s="749">
        <v>88.1</v>
      </c>
      <c r="EI14" s="750">
        <v>11.9</v>
      </c>
      <c r="EJ14" s="540">
        <v>4073</v>
      </c>
      <c r="EK14" s="749">
        <v>72.400000000000006</v>
      </c>
      <c r="EL14" s="750">
        <v>27.6</v>
      </c>
      <c r="EM14" s="540">
        <v>4073</v>
      </c>
      <c r="EN14" s="749">
        <v>12.7</v>
      </c>
      <c r="EO14" s="750">
        <v>16.100000000000001</v>
      </c>
      <c r="EP14" s="750">
        <v>5.6</v>
      </c>
      <c r="EQ14" s="750">
        <v>54.8</v>
      </c>
      <c r="ER14" s="750">
        <v>10.8</v>
      </c>
      <c r="ES14" s="540">
        <v>4073</v>
      </c>
      <c r="ET14" s="749">
        <v>13.9</v>
      </c>
      <c r="EU14" s="750">
        <v>11.5</v>
      </c>
      <c r="EV14" s="750">
        <v>45.2</v>
      </c>
      <c r="EW14" s="750">
        <v>12</v>
      </c>
      <c r="EX14" s="750">
        <v>17.399999999999999</v>
      </c>
      <c r="EY14" s="540">
        <v>4073</v>
      </c>
      <c r="EZ14" s="749">
        <v>22.6</v>
      </c>
      <c r="FA14" s="750">
        <v>77.400000000000006</v>
      </c>
      <c r="FB14" s="540">
        <v>4073</v>
      </c>
      <c r="FC14" s="749">
        <v>56.3</v>
      </c>
      <c r="FD14" s="750">
        <v>24.8</v>
      </c>
      <c r="FE14" s="750">
        <v>12.8</v>
      </c>
      <c r="FF14" s="750">
        <v>53.9</v>
      </c>
      <c r="FG14" s="750">
        <v>42</v>
      </c>
      <c r="FH14" s="750">
        <v>22.3</v>
      </c>
      <c r="FI14" s="750">
        <v>8.1999999999999993</v>
      </c>
      <c r="FJ14" s="750">
        <v>14.7</v>
      </c>
      <c r="FK14" s="750">
        <v>1.8</v>
      </c>
      <c r="FL14" s="750">
        <v>13.7</v>
      </c>
      <c r="FM14" s="540">
        <v>4073</v>
      </c>
      <c r="FN14" s="749">
        <v>50.3</v>
      </c>
      <c r="FO14" s="750">
        <v>49.7</v>
      </c>
      <c r="FP14" s="540">
        <v>2294</v>
      </c>
      <c r="FQ14" s="749">
        <v>57.2</v>
      </c>
      <c r="FR14" s="750">
        <v>42.8</v>
      </c>
      <c r="FS14" s="540">
        <v>1011</v>
      </c>
      <c r="FT14" s="749">
        <v>55.3</v>
      </c>
      <c r="FU14" s="750">
        <v>44.7</v>
      </c>
      <c r="FV14" s="763">
        <v>523</v>
      </c>
      <c r="FW14" s="749">
        <v>39.6</v>
      </c>
      <c r="FX14" s="750">
        <v>60.4</v>
      </c>
      <c r="FY14" s="763">
        <v>2197</v>
      </c>
      <c r="FZ14" s="749">
        <v>37.1</v>
      </c>
      <c r="GA14" s="750">
        <v>62.9</v>
      </c>
      <c r="GB14" s="763">
        <v>1712</v>
      </c>
      <c r="GC14" s="749">
        <v>74.8</v>
      </c>
      <c r="GD14" s="750">
        <v>25.2</v>
      </c>
      <c r="GE14" s="763">
        <v>909</v>
      </c>
      <c r="GF14" s="749">
        <v>40.4</v>
      </c>
      <c r="GG14" s="750">
        <v>59.6</v>
      </c>
      <c r="GH14" s="763">
        <v>332</v>
      </c>
      <c r="GI14" s="749">
        <v>49.4</v>
      </c>
      <c r="GJ14" s="750">
        <v>50.6</v>
      </c>
      <c r="GK14" s="763">
        <v>597</v>
      </c>
      <c r="GL14" s="749">
        <v>69.400000000000006</v>
      </c>
      <c r="GM14" s="750">
        <v>30.6</v>
      </c>
      <c r="GN14" s="763">
        <v>72</v>
      </c>
      <c r="GO14" s="749">
        <v>36.1</v>
      </c>
      <c r="GP14" s="750">
        <v>63.9</v>
      </c>
      <c r="GQ14" s="763">
        <v>2294</v>
      </c>
      <c r="GR14" s="749">
        <v>47.9</v>
      </c>
      <c r="GS14" s="750">
        <v>52.1</v>
      </c>
      <c r="GT14" s="763">
        <v>1011</v>
      </c>
      <c r="GU14" s="749">
        <v>35.4</v>
      </c>
      <c r="GV14" s="750">
        <v>64.599999999999994</v>
      </c>
      <c r="GW14" s="763">
        <v>523</v>
      </c>
      <c r="GX14" s="749">
        <v>27.2</v>
      </c>
      <c r="GY14" s="750">
        <v>72.8</v>
      </c>
      <c r="GZ14" s="763">
        <v>2197</v>
      </c>
      <c r="HA14" s="749">
        <v>25.6</v>
      </c>
      <c r="HB14" s="750">
        <v>74.400000000000006</v>
      </c>
      <c r="HC14" s="763">
        <v>1712</v>
      </c>
      <c r="HD14" s="749">
        <v>41.5</v>
      </c>
      <c r="HE14" s="750">
        <v>58.5</v>
      </c>
      <c r="HF14" s="763">
        <v>909</v>
      </c>
      <c r="HG14" s="749">
        <v>22.9</v>
      </c>
      <c r="HH14" s="750">
        <v>77.099999999999994</v>
      </c>
      <c r="HI14" s="763">
        <v>332</v>
      </c>
      <c r="HJ14" s="749">
        <v>26</v>
      </c>
      <c r="HK14" s="750">
        <v>74</v>
      </c>
      <c r="HL14" s="763">
        <v>597</v>
      </c>
      <c r="HM14" s="749">
        <v>48.6</v>
      </c>
      <c r="HN14" s="750">
        <v>51.4</v>
      </c>
      <c r="HO14" s="763">
        <v>72</v>
      </c>
      <c r="HP14" s="749">
        <v>26.8</v>
      </c>
      <c r="HQ14" s="750">
        <v>73.2</v>
      </c>
      <c r="HR14" s="763">
        <v>2294</v>
      </c>
      <c r="HS14" s="749">
        <v>31.8</v>
      </c>
      <c r="HT14" s="750">
        <v>68.2</v>
      </c>
      <c r="HU14" s="763">
        <v>1011</v>
      </c>
      <c r="HV14" s="749">
        <v>16.100000000000001</v>
      </c>
      <c r="HW14" s="750">
        <v>83.9</v>
      </c>
      <c r="HX14" s="763">
        <v>523</v>
      </c>
      <c r="HY14" s="749">
        <v>30.5</v>
      </c>
      <c r="HZ14" s="750">
        <v>69.5</v>
      </c>
      <c r="IA14" s="763">
        <v>2197</v>
      </c>
      <c r="IB14" s="749">
        <v>28.3</v>
      </c>
      <c r="IC14" s="750">
        <v>71.7</v>
      </c>
      <c r="ID14" s="763">
        <v>1712</v>
      </c>
      <c r="IE14" s="749">
        <v>31.7</v>
      </c>
      <c r="IF14" s="750">
        <v>68.3</v>
      </c>
      <c r="IG14" s="763">
        <v>909</v>
      </c>
      <c r="IH14" s="749">
        <v>15.7</v>
      </c>
      <c r="II14" s="750">
        <v>84.3</v>
      </c>
      <c r="IJ14" s="763">
        <v>332</v>
      </c>
      <c r="IK14" s="749">
        <v>22.8</v>
      </c>
      <c r="IL14" s="750">
        <v>77.2</v>
      </c>
      <c r="IM14" s="763">
        <v>597</v>
      </c>
      <c r="IN14" s="749">
        <v>38.9</v>
      </c>
      <c r="IO14" s="750">
        <v>61.1</v>
      </c>
      <c r="IP14" s="763">
        <v>72</v>
      </c>
      <c r="IQ14" s="749">
        <v>56.4</v>
      </c>
      <c r="IR14" s="750">
        <v>28.2</v>
      </c>
      <c r="IS14" s="750">
        <v>15.3</v>
      </c>
      <c r="IT14" s="763">
        <v>4073</v>
      </c>
      <c r="IU14" s="749">
        <v>6.6</v>
      </c>
      <c r="IV14" s="750">
        <v>3.8</v>
      </c>
      <c r="IW14" s="750">
        <v>12.3</v>
      </c>
      <c r="IX14" s="750">
        <v>53.6</v>
      </c>
      <c r="IY14" s="750">
        <v>23.7</v>
      </c>
      <c r="IZ14" s="763">
        <v>4073</v>
      </c>
      <c r="JA14" s="749">
        <v>26.9</v>
      </c>
      <c r="JB14" s="750">
        <v>47.4</v>
      </c>
      <c r="JC14" s="750">
        <v>5.8</v>
      </c>
      <c r="JD14" s="750">
        <v>19.8</v>
      </c>
      <c r="JE14" s="763">
        <v>4073</v>
      </c>
      <c r="JF14" s="749">
        <v>10.199999999999999</v>
      </c>
      <c r="JG14" s="750">
        <v>5.2</v>
      </c>
      <c r="JH14" s="750">
        <v>65</v>
      </c>
      <c r="JI14" s="750">
        <v>4.9000000000000004</v>
      </c>
      <c r="JJ14" s="750">
        <v>14.8</v>
      </c>
      <c r="JK14" s="763">
        <v>4073</v>
      </c>
      <c r="JL14" s="749">
        <v>10.3</v>
      </c>
      <c r="JM14" s="750">
        <v>4.2</v>
      </c>
      <c r="JN14" s="750">
        <v>71.099999999999994</v>
      </c>
      <c r="JO14" s="750">
        <v>3.4</v>
      </c>
      <c r="JP14" s="750">
        <v>10.9</v>
      </c>
      <c r="JQ14" s="763">
        <v>4073</v>
      </c>
      <c r="JR14" s="749">
        <v>2.6</v>
      </c>
      <c r="JS14" s="750">
        <v>4.5</v>
      </c>
      <c r="JT14" s="750">
        <v>80.599999999999994</v>
      </c>
      <c r="JU14" s="750">
        <v>1.7</v>
      </c>
      <c r="JV14" s="750">
        <v>10.7</v>
      </c>
      <c r="JW14" s="763">
        <v>4073</v>
      </c>
      <c r="JX14" s="749">
        <v>1.1000000000000001</v>
      </c>
      <c r="JY14" s="750">
        <v>11.8</v>
      </c>
      <c r="JZ14" s="750">
        <v>45.1</v>
      </c>
      <c r="KA14" s="750">
        <v>28</v>
      </c>
      <c r="KB14" s="750">
        <v>11.4</v>
      </c>
      <c r="KC14" s="750">
        <v>2.5</v>
      </c>
      <c r="KD14" s="763">
        <v>4073</v>
      </c>
      <c r="KE14" s="749">
        <v>66.7</v>
      </c>
      <c r="KF14" s="750">
        <v>10.9</v>
      </c>
      <c r="KG14" s="750">
        <v>22.5</v>
      </c>
      <c r="KH14" s="763">
        <v>4073</v>
      </c>
      <c r="KI14" s="749">
        <v>44.4</v>
      </c>
      <c r="KJ14" s="750">
        <v>17.399999999999999</v>
      </c>
      <c r="KK14" s="750">
        <v>12.2</v>
      </c>
      <c r="KL14" s="750">
        <v>10.4</v>
      </c>
      <c r="KM14" s="750">
        <v>15.6</v>
      </c>
      <c r="KN14" s="763">
        <v>4073</v>
      </c>
      <c r="KO14" s="749">
        <v>3.3</v>
      </c>
      <c r="KP14" s="750">
        <v>7</v>
      </c>
      <c r="KQ14" s="750">
        <v>56.8</v>
      </c>
      <c r="KR14" s="750">
        <v>32.9</v>
      </c>
      <c r="KS14" s="763">
        <v>4073</v>
      </c>
      <c r="KT14" s="749">
        <v>62.5</v>
      </c>
      <c r="KU14" s="750">
        <v>7.5</v>
      </c>
      <c r="KV14" s="750">
        <v>30.1</v>
      </c>
      <c r="KW14" s="540">
        <v>4073</v>
      </c>
      <c r="KX14" s="749">
        <v>68.5</v>
      </c>
      <c r="KY14" s="750">
        <v>6.3</v>
      </c>
      <c r="KZ14" s="750">
        <v>25.2</v>
      </c>
      <c r="LA14" s="540">
        <v>4073</v>
      </c>
      <c r="LB14" s="749">
        <v>76.8</v>
      </c>
      <c r="LC14" s="750">
        <v>2.6</v>
      </c>
      <c r="LD14" s="750">
        <v>20.6</v>
      </c>
      <c r="LE14" s="540">
        <v>4073</v>
      </c>
      <c r="LF14" s="749">
        <v>5.8</v>
      </c>
      <c r="LG14" s="750">
        <v>45.5</v>
      </c>
      <c r="LH14" s="750">
        <v>48.6</v>
      </c>
      <c r="LI14" s="540">
        <v>4073</v>
      </c>
      <c r="LJ14" s="749">
        <v>21.4</v>
      </c>
      <c r="LK14" s="750">
        <v>24.9</v>
      </c>
      <c r="LL14" s="750">
        <v>5.6</v>
      </c>
      <c r="LM14" s="750">
        <v>8</v>
      </c>
      <c r="LN14" s="750">
        <v>40.1</v>
      </c>
      <c r="LO14" s="540">
        <v>4073</v>
      </c>
      <c r="LP14" s="749">
        <v>5.2</v>
      </c>
      <c r="LQ14" s="750">
        <v>8.3000000000000007</v>
      </c>
      <c r="LR14" s="750">
        <v>44</v>
      </c>
      <c r="LS14" s="750">
        <v>2.9</v>
      </c>
      <c r="LT14" s="750">
        <v>39.6</v>
      </c>
      <c r="LU14" s="540">
        <v>4073</v>
      </c>
      <c r="LV14" s="749">
        <v>38.5</v>
      </c>
      <c r="LW14" s="750">
        <v>30.5</v>
      </c>
      <c r="LX14" s="750">
        <v>31</v>
      </c>
      <c r="LY14" s="540">
        <v>4073</v>
      </c>
      <c r="LZ14" s="749">
        <v>6.6</v>
      </c>
      <c r="MA14" s="750">
        <v>46.2</v>
      </c>
      <c r="MB14" s="750">
        <v>3.2</v>
      </c>
      <c r="MC14" s="750">
        <v>7</v>
      </c>
      <c r="MD14" s="750">
        <v>37</v>
      </c>
      <c r="ME14" s="540">
        <v>4073</v>
      </c>
      <c r="MF14" s="749">
        <v>12.5</v>
      </c>
      <c r="MG14" s="750">
        <v>50</v>
      </c>
      <c r="MH14" s="750">
        <v>12.4</v>
      </c>
      <c r="MI14" s="750">
        <v>25.2</v>
      </c>
      <c r="MJ14" s="540">
        <v>4073</v>
      </c>
      <c r="MK14" s="749">
        <v>63.6</v>
      </c>
      <c r="ML14" s="750">
        <v>43.2</v>
      </c>
      <c r="MM14" s="750">
        <v>45.4</v>
      </c>
      <c r="MN14" s="750">
        <v>36.9</v>
      </c>
      <c r="MO14" s="750">
        <v>44.8</v>
      </c>
      <c r="MP14" s="750">
        <v>23.8</v>
      </c>
      <c r="MQ14" s="540">
        <v>4073</v>
      </c>
      <c r="MR14" s="749">
        <v>7</v>
      </c>
      <c r="MS14" s="750">
        <v>57.7</v>
      </c>
      <c r="MT14" s="750">
        <v>3.4</v>
      </c>
      <c r="MU14" s="750">
        <v>10.1</v>
      </c>
      <c r="MV14" s="750">
        <v>21.8</v>
      </c>
      <c r="MW14" s="540">
        <v>4073</v>
      </c>
      <c r="MX14" s="749">
        <v>10.6</v>
      </c>
      <c r="MY14" s="750">
        <v>9.8000000000000007</v>
      </c>
      <c r="MZ14" s="750">
        <v>79.599999999999994</v>
      </c>
      <c r="NA14" s="540">
        <v>4073</v>
      </c>
      <c r="NB14" s="749">
        <v>3.9</v>
      </c>
      <c r="NC14" s="750">
        <v>3.6</v>
      </c>
      <c r="ND14" s="750">
        <v>4.5999999999999996</v>
      </c>
      <c r="NE14" s="750">
        <v>51.5</v>
      </c>
      <c r="NF14" s="750">
        <v>36.4</v>
      </c>
      <c r="NG14" s="540">
        <v>4073</v>
      </c>
      <c r="NH14" s="749">
        <v>2.8</v>
      </c>
      <c r="NI14" s="750">
        <v>41.5</v>
      </c>
      <c r="NJ14" s="750">
        <v>15.9</v>
      </c>
      <c r="NK14" s="750">
        <v>2.8</v>
      </c>
      <c r="NL14" s="750">
        <v>36.9</v>
      </c>
      <c r="NM14" s="540">
        <v>4073</v>
      </c>
      <c r="NN14" s="749">
        <v>16.399999999999999</v>
      </c>
      <c r="NO14" s="750">
        <v>10.199999999999999</v>
      </c>
      <c r="NP14" s="750">
        <v>73.400000000000006</v>
      </c>
      <c r="NQ14" s="540">
        <v>4073</v>
      </c>
      <c r="NR14" s="749">
        <v>9.6</v>
      </c>
      <c r="NS14" s="750">
        <v>44.4</v>
      </c>
      <c r="NT14" s="750">
        <v>9.9</v>
      </c>
      <c r="NU14" s="750">
        <v>2.9</v>
      </c>
      <c r="NV14" s="750">
        <v>33.200000000000003</v>
      </c>
      <c r="NW14" s="540">
        <v>4073</v>
      </c>
      <c r="NX14" s="749">
        <v>4.3</v>
      </c>
      <c r="NY14" s="750">
        <v>21.7</v>
      </c>
      <c r="NZ14" s="750">
        <v>6</v>
      </c>
      <c r="OA14" s="750">
        <v>2.5</v>
      </c>
      <c r="OB14" s="750">
        <v>65.599999999999994</v>
      </c>
      <c r="OC14" s="540">
        <v>4073</v>
      </c>
      <c r="OD14" s="749">
        <v>2.2000000000000002</v>
      </c>
      <c r="OE14" s="750">
        <v>16.600000000000001</v>
      </c>
      <c r="OF14" s="750">
        <v>7</v>
      </c>
      <c r="OG14" s="750">
        <v>2.2000000000000002</v>
      </c>
      <c r="OH14" s="750">
        <v>72</v>
      </c>
      <c r="OI14" s="540">
        <v>4073</v>
      </c>
      <c r="OJ14" s="749">
        <v>1.9</v>
      </c>
      <c r="OK14" s="750">
        <v>12.2</v>
      </c>
      <c r="OL14" s="750">
        <v>4.0999999999999996</v>
      </c>
      <c r="OM14" s="750">
        <v>1.3</v>
      </c>
      <c r="ON14" s="750">
        <v>80.5</v>
      </c>
      <c r="OO14" s="540">
        <v>4073</v>
      </c>
      <c r="OP14" s="749">
        <v>24.3</v>
      </c>
      <c r="OQ14" s="750">
        <v>15.9</v>
      </c>
      <c r="OR14" s="750">
        <v>6.8</v>
      </c>
      <c r="OS14" s="750">
        <v>5.0999999999999996</v>
      </c>
      <c r="OT14" s="750">
        <v>15.3</v>
      </c>
      <c r="OU14" s="750">
        <v>22.6</v>
      </c>
      <c r="OV14" s="750">
        <v>15.6</v>
      </c>
      <c r="OW14" s="750">
        <v>1.5</v>
      </c>
      <c r="OX14" s="750">
        <v>0.9</v>
      </c>
      <c r="OY14" s="750">
        <v>4.8</v>
      </c>
      <c r="OZ14" s="750">
        <v>39.700000000000003</v>
      </c>
      <c r="PA14" s="540">
        <v>4073</v>
      </c>
      <c r="PB14" s="749">
        <v>3.9</v>
      </c>
      <c r="PC14" s="750">
        <v>3.2</v>
      </c>
      <c r="PD14" s="750">
        <v>4.0999999999999996</v>
      </c>
      <c r="PE14" s="750">
        <v>58.9</v>
      </c>
      <c r="PF14" s="750">
        <v>29.9</v>
      </c>
      <c r="PG14" s="540">
        <v>4073</v>
      </c>
      <c r="PH14" s="749">
        <v>1.6</v>
      </c>
      <c r="PI14" s="750">
        <v>2.9</v>
      </c>
      <c r="PJ14" s="750">
        <v>3.2</v>
      </c>
      <c r="PK14" s="750">
        <v>63.7</v>
      </c>
      <c r="PL14" s="750">
        <v>28.5</v>
      </c>
      <c r="PM14" s="540">
        <v>4073</v>
      </c>
      <c r="PN14" s="749">
        <v>16.100000000000001</v>
      </c>
      <c r="PO14" s="750">
        <v>5.4</v>
      </c>
      <c r="PP14" s="750">
        <v>72.099999999999994</v>
      </c>
      <c r="PQ14" s="750">
        <v>6.4</v>
      </c>
      <c r="PR14" s="540">
        <v>4073</v>
      </c>
      <c r="PS14" s="749">
        <v>1.7</v>
      </c>
      <c r="PT14" s="750">
        <v>6.5</v>
      </c>
      <c r="PU14" s="750">
        <v>75</v>
      </c>
      <c r="PV14" s="750">
        <v>16.8</v>
      </c>
      <c r="PW14" s="540">
        <v>4073</v>
      </c>
      <c r="PX14" s="749">
        <v>19.7</v>
      </c>
      <c r="PY14" s="750">
        <v>60.9</v>
      </c>
      <c r="PZ14" s="750">
        <v>19.399999999999999</v>
      </c>
      <c r="QA14" s="540">
        <v>4073</v>
      </c>
      <c r="QB14" s="749">
        <v>62.2</v>
      </c>
      <c r="QC14" s="750">
        <v>13.2</v>
      </c>
      <c r="QD14" s="750">
        <v>24.6</v>
      </c>
      <c r="QE14" s="802">
        <v>4073</v>
      </c>
    </row>
    <row r="15" spans="1:447" ht="17.100000000000001" customHeight="1">
      <c r="A15" s="1533"/>
      <c r="B15" s="737" t="s">
        <v>94</v>
      </c>
      <c r="C15" s="107">
        <f t="shared" si="0"/>
        <v>7</v>
      </c>
      <c r="D15" s="753">
        <v>48.5</v>
      </c>
      <c r="E15" s="754">
        <v>51.5</v>
      </c>
      <c r="F15" s="540">
        <v>1448</v>
      </c>
      <c r="G15" s="760">
        <v>2.2999999999999998</v>
      </c>
      <c r="H15" s="761">
        <v>12.8</v>
      </c>
      <c r="I15" s="761">
        <v>17.3</v>
      </c>
      <c r="J15" s="761">
        <v>15.8</v>
      </c>
      <c r="K15" s="761">
        <v>17.100000000000001</v>
      </c>
      <c r="L15" s="761">
        <v>20.6</v>
      </c>
      <c r="M15" s="762">
        <v>14</v>
      </c>
      <c r="N15" s="540">
        <v>1448</v>
      </c>
      <c r="O15" s="749">
        <v>30.3</v>
      </c>
      <c r="P15" s="750">
        <v>3.9</v>
      </c>
      <c r="Q15" s="750">
        <v>8.1999999999999993</v>
      </c>
      <c r="R15" s="750">
        <v>14.2</v>
      </c>
      <c r="S15" s="750">
        <v>20.6</v>
      </c>
      <c r="T15" s="750">
        <v>5.2</v>
      </c>
      <c r="U15" s="750">
        <v>15.3</v>
      </c>
      <c r="V15" s="750">
        <v>2.2999999999999998</v>
      </c>
      <c r="W15" s="540">
        <v>1448</v>
      </c>
      <c r="X15" s="749">
        <v>17.3</v>
      </c>
      <c r="Y15" s="750">
        <v>77.099999999999994</v>
      </c>
      <c r="Z15" s="750">
        <v>5.5</v>
      </c>
      <c r="AA15" s="540">
        <v>1448</v>
      </c>
      <c r="AB15" s="749">
        <v>3.9</v>
      </c>
      <c r="AC15" s="750">
        <v>91.1</v>
      </c>
      <c r="AD15" s="750">
        <v>5</v>
      </c>
      <c r="AE15" s="540">
        <v>1448</v>
      </c>
      <c r="AF15" s="749">
        <v>12.3</v>
      </c>
      <c r="AG15" s="750">
        <v>82.5</v>
      </c>
      <c r="AH15" s="750">
        <v>5.2</v>
      </c>
      <c r="AI15" s="540">
        <v>1448</v>
      </c>
      <c r="AJ15" s="749">
        <v>2.5</v>
      </c>
      <c r="AK15" s="750">
        <v>34.6</v>
      </c>
      <c r="AL15" s="750">
        <v>9.8000000000000007</v>
      </c>
      <c r="AM15" s="750">
        <v>12.3</v>
      </c>
      <c r="AN15" s="750">
        <v>36.299999999999997</v>
      </c>
      <c r="AO15" s="750">
        <v>4.4000000000000004</v>
      </c>
      <c r="AP15" s="750">
        <v>0.1</v>
      </c>
      <c r="AQ15" s="540">
        <v>1448</v>
      </c>
      <c r="AR15" s="749">
        <v>6.6</v>
      </c>
      <c r="AS15" s="750">
        <v>93.4</v>
      </c>
      <c r="AT15" s="540">
        <v>1448</v>
      </c>
      <c r="AU15" s="749">
        <v>34.5</v>
      </c>
      <c r="AV15" s="750">
        <v>19.399999999999999</v>
      </c>
      <c r="AW15" s="750">
        <v>7</v>
      </c>
      <c r="AX15" s="750">
        <v>19.899999999999999</v>
      </c>
      <c r="AY15" s="750">
        <v>19.100000000000001</v>
      </c>
      <c r="AZ15" s="750">
        <v>0.1</v>
      </c>
      <c r="BA15" s="540">
        <v>1448</v>
      </c>
      <c r="BB15" s="749">
        <v>3.7</v>
      </c>
      <c r="BC15" s="750">
        <v>16</v>
      </c>
      <c r="BD15" s="750">
        <v>30</v>
      </c>
      <c r="BE15" s="750">
        <v>16</v>
      </c>
      <c r="BF15" s="750">
        <v>9</v>
      </c>
      <c r="BG15" s="750">
        <v>4.8</v>
      </c>
      <c r="BH15" s="750">
        <v>1.2</v>
      </c>
      <c r="BI15" s="750">
        <v>19.2</v>
      </c>
      <c r="BJ15" s="540">
        <v>1448</v>
      </c>
      <c r="BK15" s="749">
        <v>13.4</v>
      </c>
      <c r="BL15" s="750">
        <v>14.7</v>
      </c>
      <c r="BM15" s="750">
        <v>10.5</v>
      </c>
      <c r="BN15" s="750">
        <v>4.9000000000000004</v>
      </c>
      <c r="BO15" s="750">
        <v>4.4000000000000004</v>
      </c>
      <c r="BP15" s="750">
        <v>6.7</v>
      </c>
      <c r="BQ15" s="750">
        <v>11.6</v>
      </c>
      <c r="BR15" s="750">
        <v>33.799999999999997</v>
      </c>
      <c r="BS15" s="540">
        <v>1448</v>
      </c>
      <c r="BT15" s="749">
        <v>33.799999999999997</v>
      </c>
      <c r="BU15" s="750">
        <v>36.700000000000003</v>
      </c>
      <c r="BV15" s="750">
        <v>21.9</v>
      </c>
      <c r="BW15" s="750">
        <v>5.7</v>
      </c>
      <c r="BX15" s="750">
        <v>1.9</v>
      </c>
      <c r="BY15" s="540">
        <v>1448</v>
      </c>
      <c r="BZ15" s="749">
        <v>64.900000000000006</v>
      </c>
      <c r="CA15" s="750">
        <v>20.100000000000001</v>
      </c>
      <c r="CB15" s="750">
        <v>10.8</v>
      </c>
      <c r="CC15" s="750">
        <v>3.2</v>
      </c>
      <c r="CD15" s="750">
        <v>1</v>
      </c>
      <c r="CE15" s="540">
        <v>1448</v>
      </c>
      <c r="CF15" s="749">
        <v>3.2</v>
      </c>
      <c r="CG15" s="750">
        <v>12.7</v>
      </c>
      <c r="CH15" s="750">
        <v>43.2</v>
      </c>
      <c r="CI15" s="750">
        <v>21.1</v>
      </c>
      <c r="CJ15" s="750">
        <v>19.8</v>
      </c>
      <c r="CK15" s="540">
        <v>1448</v>
      </c>
      <c r="CL15" s="749">
        <v>16.8</v>
      </c>
      <c r="CM15" s="750">
        <v>30</v>
      </c>
      <c r="CN15" s="750">
        <v>35.9</v>
      </c>
      <c r="CO15" s="750">
        <v>11.4</v>
      </c>
      <c r="CP15" s="750">
        <v>5.9</v>
      </c>
      <c r="CQ15" s="540">
        <v>1448</v>
      </c>
      <c r="CR15" s="749">
        <v>5.5</v>
      </c>
      <c r="CS15" s="750">
        <v>17.5</v>
      </c>
      <c r="CT15" s="750">
        <v>38.1</v>
      </c>
      <c r="CU15" s="750">
        <v>23.1</v>
      </c>
      <c r="CV15" s="750">
        <v>15.9</v>
      </c>
      <c r="CW15" s="540">
        <v>1448</v>
      </c>
      <c r="CX15" s="749">
        <v>3.7</v>
      </c>
      <c r="CY15" s="750">
        <v>13.4</v>
      </c>
      <c r="CZ15" s="750">
        <v>27.6</v>
      </c>
      <c r="DA15" s="750">
        <v>25.7</v>
      </c>
      <c r="DB15" s="750">
        <v>29.6</v>
      </c>
      <c r="DC15" s="540">
        <v>1448</v>
      </c>
      <c r="DD15" s="749">
        <v>24.4</v>
      </c>
      <c r="DE15" s="750">
        <v>33.799999999999997</v>
      </c>
      <c r="DF15" s="750">
        <v>30.3</v>
      </c>
      <c r="DG15" s="750">
        <v>8.5</v>
      </c>
      <c r="DH15" s="750">
        <v>3</v>
      </c>
      <c r="DI15" s="540">
        <v>1448</v>
      </c>
      <c r="DJ15" s="749">
        <v>5.2</v>
      </c>
      <c r="DK15" s="750">
        <v>6.2</v>
      </c>
      <c r="DL15" s="750">
        <v>14</v>
      </c>
      <c r="DM15" s="750">
        <v>12.8</v>
      </c>
      <c r="DN15" s="750">
        <v>61.7</v>
      </c>
      <c r="DO15" s="540">
        <v>1448</v>
      </c>
      <c r="DP15" s="749">
        <v>8.4</v>
      </c>
      <c r="DQ15" s="750">
        <v>18.399999999999999</v>
      </c>
      <c r="DR15" s="750">
        <v>33.4</v>
      </c>
      <c r="DS15" s="750">
        <v>17</v>
      </c>
      <c r="DT15" s="750">
        <v>22.7</v>
      </c>
      <c r="DU15" s="540">
        <v>1448</v>
      </c>
      <c r="DV15" s="749">
        <v>31.6</v>
      </c>
      <c r="DW15" s="750">
        <v>16.7</v>
      </c>
      <c r="DX15" s="750">
        <v>17.100000000000001</v>
      </c>
      <c r="DY15" s="750">
        <v>12</v>
      </c>
      <c r="DZ15" s="750">
        <v>22.7</v>
      </c>
      <c r="EA15" s="540">
        <v>1448</v>
      </c>
      <c r="EB15" s="749">
        <v>7.9</v>
      </c>
      <c r="EC15" s="750">
        <v>15.6</v>
      </c>
      <c r="ED15" s="750">
        <v>36.200000000000003</v>
      </c>
      <c r="EE15" s="750">
        <v>18.2</v>
      </c>
      <c r="EF15" s="750">
        <v>22.1</v>
      </c>
      <c r="EG15" s="540">
        <v>1448</v>
      </c>
      <c r="EH15" s="749">
        <v>87.8</v>
      </c>
      <c r="EI15" s="750">
        <v>12.2</v>
      </c>
      <c r="EJ15" s="540">
        <v>1448</v>
      </c>
      <c r="EK15" s="749">
        <v>73.400000000000006</v>
      </c>
      <c r="EL15" s="750">
        <v>26.6</v>
      </c>
      <c r="EM15" s="540">
        <v>1448</v>
      </c>
      <c r="EN15" s="749">
        <v>11.6</v>
      </c>
      <c r="EO15" s="750">
        <v>15.8</v>
      </c>
      <c r="EP15" s="750">
        <v>5.3</v>
      </c>
      <c r="EQ15" s="750">
        <v>55.9</v>
      </c>
      <c r="ER15" s="750">
        <v>11.4</v>
      </c>
      <c r="ES15" s="540">
        <v>1448</v>
      </c>
      <c r="ET15" s="749">
        <v>12.4</v>
      </c>
      <c r="EU15" s="750">
        <v>9.9</v>
      </c>
      <c r="EV15" s="750">
        <v>47.9</v>
      </c>
      <c r="EW15" s="750">
        <v>11.8</v>
      </c>
      <c r="EX15" s="750">
        <v>18</v>
      </c>
      <c r="EY15" s="540">
        <v>1448</v>
      </c>
      <c r="EZ15" s="749">
        <v>21.5</v>
      </c>
      <c r="FA15" s="750">
        <v>78.5</v>
      </c>
      <c r="FB15" s="540">
        <v>1448</v>
      </c>
      <c r="FC15" s="749">
        <v>56.4</v>
      </c>
      <c r="FD15" s="750">
        <v>23.8</v>
      </c>
      <c r="FE15" s="750">
        <v>13.8</v>
      </c>
      <c r="FF15" s="750">
        <v>55.5</v>
      </c>
      <c r="FG15" s="750">
        <v>43.6</v>
      </c>
      <c r="FH15" s="750">
        <v>34.200000000000003</v>
      </c>
      <c r="FI15" s="750">
        <v>7.4</v>
      </c>
      <c r="FJ15" s="750">
        <v>16.399999999999999</v>
      </c>
      <c r="FK15" s="750">
        <v>2.2000000000000002</v>
      </c>
      <c r="FL15" s="750">
        <v>10.9</v>
      </c>
      <c r="FM15" s="540">
        <v>1448</v>
      </c>
      <c r="FN15" s="749">
        <v>50.4</v>
      </c>
      <c r="FO15" s="750">
        <v>49.6</v>
      </c>
      <c r="FP15" s="540">
        <v>816</v>
      </c>
      <c r="FQ15" s="749">
        <v>53.9</v>
      </c>
      <c r="FR15" s="750">
        <v>46.1</v>
      </c>
      <c r="FS15" s="540">
        <v>345</v>
      </c>
      <c r="FT15" s="749">
        <v>56.5</v>
      </c>
      <c r="FU15" s="750">
        <v>43.5</v>
      </c>
      <c r="FV15" s="763">
        <v>200</v>
      </c>
      <c r="FW15" s="749">
        <v>38.4</v>
      </c>
      <c r="FX15" s="750">
        <v>61.6</v>
      </c>
      <c r="FY15" s="763">
        <v>804</v>
      </c>
      <c r="FZ15" s="749">
        <v>35.9</v>
      </c>
      <c r="GA15" s="750">
        <v>64.099999999999994</v>
      </c>
      <c r="GB15" s="763">
        <v>632</v>
      </c>
      <c r="GC15" s="749">
        <v>77.8</v>
      </c>
      <c r="GD15" s="750">
        <v>22.2</v>
      </c>
      <c r="GE15" s="763">
        <v>495</v>
      </c>
      <c r="GF15" s="749">
        <v>42.1</v>
      </c>
      <c r="GG15" s="750">
        <v>57.9</v>
      </c>
      <c r="GH15" s="763">
        <v>107</v>
      </c>
      <c r="GI15" s="749">
        <v>47.7</v>
      </c>
      <c r="GJ15" s="750">
        <v>52.3</v>
      </c>
      <c r="GK15" s="763">
        <v>237</v>
      </c>
      <c r="GL15" s="749">
        <v>78.099999999999994</v>
      </c>
      <c r="GM15" s="750">
        <v>21.9</v>
      </c>
      <c r="GN15" s="763">
        <v>32</v>
      </c>
      <c r="GO15" s="749">
        <v>37</v>
      </c>
      <c r="GP15" s="750">
        <v>63</v>
      </c>
      <c r="GQ15" s="763">
        <v>816</v>
      </c>
      <c r="GR15" s="749">
        <v>48.1</v>
      </c>
      <c r="GS15" s="750">
        <v>51.9</v>
      </c>
      <c r="GT15" s="763">
        <v>345</v>
      </c>
      <c r="GU15" s="749">
        <v>37.5</v>
      </c>
      <c r="GV15" s="750">
        <v>62.5</v>
      </c>
      <c r="GW15" s="763">
        <v>200</v>
      </c>
      <c r="GX15" s="749">
        <v>28.2</v>
      </c>
      <c r="GY15" s="750">
        <v>71.8</v>
      </c>
      <c r="GZ15" s="763">
        <v>804</v>
      </c>
      <c r="HA15" s="749">
        <v>23.4</v>
      </c>
      <c r="HB15" s="750">
        <v>76.599999999999994</v>
      </c>
      <c r="HC15" s="763">
        <v>632</v>
      </c>
      <c r="HD15" s="749">
        <v>45.5</v>
      </c>
      <c r="HE15" s="750">
        <v>54.5</v>
      </c>
      <c r="HF15" s="763">
        <v>495</v>
      </c>
      <c r="HG15" s="749">
        <v>25.2</v>
      </c>
      <c r="HH15" s="750">
        <v>74.8</v>
      </c>
      <c r="HI15" s="763">
        <v>107</v>
      </c>
      <c r="HJ15" s="749">
        <v>27</v>
      </c>
      <c r="HK15" s="750">
        <v>73</v>
      </c>
      <c r="HL15" s="763">
        <v>237</v>
      </c>
      <c r="HM15" s="749">
        <v>53.1</v>
      </c>
      <c r="HN15" s="750">
        <v>46.9</v>
      </c>
      <c r="HO15" s="763">
        <v>32</v>
      </c>
      <c r="HP15" s="749">
        <v>30.3</v>
      </c>
      <c r="HQ15" s="750">
        <v>69.7</v>
      </c>
      <c r="HR15" s="763">
        <v>816</v>
      </c>
      <c r="HS15" s="749">
        <v>40.6</v>
      </c>
      <c r="HT15" s="750">
        <v>59.4</v>
      </c>
      <c r="HU15" s="763">
        <v>345</v>
      </c>
      <c r="HV15" s="749">
        <v>20</v>
      </c>
      <c r="HW15" s="750">
        <v>80</v>
      </c>
      <c r="HX15" s="763">
        <v>200</v>
      </c>
      <c r="HY15" s="749">
        <v>33.5</v>
      </c>
      <c r="HZ15" s="750">
        <v>66.5</v>
      </c>
      <c r="IA15" s="763">
        <v>804</v>
      </c>
      <c r="IB15" s="749">
        <v>30.9</v>
      </c>
      <c r="IC15" s="750">
        <v>69.099999999999994</v>
      </c>
      <c r="ID15" s="763">
        <v>632</v>
      </c>
      <c r="IE15" s="749">
        <v>36.4</v>
      </c>
      <c r="IF15" s="750">
        <v>63.6</v>
      </c>
      <c r="IG15" s="763">
        <v>495</v>
      </c>
      <c r="IH15" s="749">
        <v>23.4</v>
      </c>
      <c r="II15" s="750">
        <v>76.599999999999994</v>
      </c>
      <c r="IJ15" s="763">
        <v>107</v>
      </c>
      <c r="IK15" s="749">
        <v>21.9</v>
      </c>
      <c r="IL15" s="750">
        <v>78.099999999999994</v>
      </c>
      <c r="IM15" s="763">
        <v>237</v>
      </c>
      <c r="IN15" s="749">
        <v>40.6</v>
      </c>
      <c r="IO15" s="750">
        <v>59.4</v>
      </c>
      <c r="IP15" s="763">
        <v>32</v>
      </c>
      <c r="IQ15" s="749">
        <v>57.2</v>
      </c>
      <c r="IR15" s="750">
        <v>27.2</v>
      </c>
      <c r="IS15" s="750">
        <v>15.6</v>
      </c>
      <c r="IT15" s="763">
        <v>1448</v>
      </c>
      <c r="IU15" s="749">
        <v>6.4</v>
      </c>
      <c r="IV15" s="750">
        <v>3.2</v>
      </c>
      <c r="IW15" s="750">
        <v>12.6</v>
      </c>
      <c r="IX15" s="750">
        <v>54.3</v>
      </c>
      <c r="IY15" s="750">
        <v>23.5</v>
      </c>
      <c r="IZ15" s="763">
        <v>1448</v>
      </c>
      <c r="JA15" s="749">
        <v>27.8</v>
      </c>
      <c r="JB15" s="750">
        <v>46.3</v>
      </c>
      <c r="JC15" s="750">
        <v>6.1</v>
      </c>
      <c r="JD15" s="750">
        <v>19.8</v>
      </c>
      <c r="JE15" s="763">
        <v>1448</v>
      </c>
      <c r="JF15" s="749">
        <v>9.5</v>
      </c>
      <c r="JG15" s="750">
        <v>5.2</v>
      </c>
      <c r="JH15" s="750">
        <v>66.599999999999994</v>
      </c>
      <c r="JI15" s="750">
        <v>4.0999999999999996</v>
      </c>
      <c r="JJ15" s="750">
        <v>14.6</v>
      </c>
      <c r="JK15" s="763">
        <v>1448</v>
      </c>
      <c r="JL15" s="749">
        <v>9.6</v>
      </c>
      <c r="JM15" s="750">
        <v>3.9</v>
      </c>
      <c r="JN15" s="750">
        <v>72.7</v>
      </c>
      <c r="JO15" s="750">
        <v>3.1</v>
      </c>
      <c r="JP15" s="750">
        <v>10.8</v>
      </c>
      <c r="JQ15" s="763">
        <v>1448</v>
      </c>
      <c r="JR15" s="749">
        <v>2.6</v>
      </c>
      <c r="JS15" s="750">
        <v>5</v>
      </c>
      <c r="JT15" s="750">
        <v>81.400000000000006</v>
      </c>
      <c r="JU15" s="750">
        <v>0.9</v>
      </c>
      <c r="JV15" s="750">
        <v>10.199999999999999</v>
      </c>
      <c r="JW15" s="763">
        <v>1448</v>
      </c>
      <c r="JX15" s="749">
        <v>1.1000000000000001</v>
      </c>
      <c r="JY15" s="750">
        <v>12.6</v>
      </c>
      <c r="JZ15" s="750">
        <v>45.2</v>
      </c>
      <c r="KA15" s="750">
        <v>28.3</v>
      </c>
      <c r="KB15" s="750">
        <v>10.5</v>
      </c>
      <c r="KC15" s="750">
        <v>2.2999999999999998</v>
      </c>
      <c r="KD15" s="763">
        <v>1448</v>
      </c>
      <c r="KE15" s="749">
        <v>64.5</v>
      </c>
      <c r="KF15" s="750">
        <v>11.3</v>
      </c>
      <c r="KG15" s="750">
        <v>24.2</v>
      </c>
      <c r="KH15" s="763">
        <v>1448</v>
      </c>
      <c r="KI15" s="749">
        <v>44.8</v>
      </c>
      <c r="KJ15" s="750">
        <v>17.399999999999999</v>
      </c>
      <c r="KK15" s="750">
        <v>10.6</v>
      </c>
      <c r="KL15" s="750">
        <v>11.3</v>
      </c>
      <c r="KM15" s="750">
        <v>16</v>
      </c>
      <c r="KN15" s="763">
        <v>1448</v>
      </c>
      <c r="KO15" s="749">
        <v>3</v>
      </c>
      <c r="KP15" s="750">
        <v>6.8</v>
      </c>
      <c r="KQ15" s="750">
        <v>57.3</v>
      </c>
      <c r="KR15" s="750">
        <v>32.9</v>
      </c>
      <c r="KS15" s="763">
        <v>1448</v>
      </c>
      <c r="KT15" s="749">
        <v>59.9</v>
      </c>
      <c r="KU15" s="750">
        <v>7.9</v>
      </c>
      <c r="KV15" s="750">
        <v>32.1</v>
      </c>
      <c r="KW15" s="540">
        <v>1448</v>
      </c>
      <c r="KX15" s="749">
        <v>69.2</v>
      </c>
      <c r="KY15" s="750">
        <v>5.7</v>
      </c>
      <c r="KZ15" s="750">
        <v>25.1</v>
      </c>
      <c r="LA15" s="540">
        <v>1448</v>
      </c>
      <c r="LB15" s="749">
        <v>73.7</v>
      </c>
      <c r="LC15" s="750">
        <v>2.8</v>
      </c>
      <c r="LD15" s="750">
        <v>23.5</v>
      </c>
      <c r="LE15" s="540">
        <v>1448</v>
      </c>
      <c r="LF15" s="749">
        <v>4.5</v>
      </c>
      <c r="LG15" s="750">
        <v>46.7</v>
      </c>
      <c r="LH15" s="750">
        <v>48.8</v>
      </c>
      <c r="LI15" s="540">
        <v>1448</v>
      </c>
      <c r="LJ15" s="749">
        <v>21.8</v>
      </c>
      <c r="LK15" s="750">
        <v>23.7</v>
      </c>
      <c r="LL15" s="750">
        <v>4.5999999999999996</v>
      </c>
      <c r="LM15" s="750">
        <v>10.199999999999999</v>
      </c>
      <c r="LN15" s="750">
        <v>39.6</v>
      </c>
      <c r="LO15" s="540">
        <v>1448</v>
      </c>
      <c r="LP15" s="749">
        <v>5</v>
      </c>
      <c r="LQ15" s="750">
        <v>7.9</v>
      </c>
      <c r="LR15" s="750">
        <v>44.3</v>
      </c>
      <c r="LS15" s="750">
        <v>2.2999999999999998</v>
      </c>
      <c r="LT15" s="750">
        <v>40.5</v>
      </c>
      <c r="LU15" s="540">
        <v>1448</v>
      </c>
      <c r="LV15" s="749">
        <v>39.4</v>
      </c>
      <c r="LW15" s="750">
        <v>34.6</v>
      </c>
      <c r="LX15" s="750">
        <v>26</v>
      </c>
      <c r="LY15" s="540">
        <v>1448</v>
      </c>
      <c r="LZ15" s="749">
        <v>6.8</v>
      </c>
      <c r="MA15" s="750">
        <v>44.8</v>
      </c>
      <c r="MB15" s="750">
        <v>3.3</v>
      </c>
      <c r="MC15" s="750">
        <v>7.4</v>
      </c>
      <c r="MD15" s="750">
        <v>37.700000000000003</v>
      </c>
      <c r="ME15" s="540">
        <v>1448</v>
      </c>
      <c r="MF15" s="749">
        <v>12.8</v>
      </c>
      <c r="MG15" s="750">
        <v>51.3</v>
      </c>
      <c r="MH15" s="750">
        <v>11.7</v>
      </c>
      <c r="MI15" s="750">
        <v>24.2</v>
      </c>
      <c r="MJ15" s="540">
        <v>1448</v>
      </c>
      <c r="MK15" s="749">
        <v>65.7</v>
      </c>
      <c r="ML15" s="750">
        <v>41.7</v>
      </c>
      <c r="MM15" s="750">
        <v>45.1</v>
      </c>
      <c r="MN15" s="750">
        <v>37.5</v>
      </c>
      <c r="MO15" s="750">
        <v>46.5</v>
      </c>
      <c r="MP15" s="750">
        <v>21.5</v>
      </c>
      <c r="MQ15" s="540">
        <v>1448</v>
      </c>
      <c r="MR15" s="749">
        <v>6.1</v>
      </c>
      <c r="MS15" s="750">
        <v>63.1</v>
      </c>
      <c r="MT15" s="750">
        <v>3.1</v>
      </c>
      <c r="MU15" s="750">
        <v>7.2</v>
      </c>
      <c r="MV15" s="750">
        <v>20.5</v>
      </c>
      <c r="MW15" s="540">
        <v>1448</v>
      </c>
      <c r="MX15" s="749">
        <v>11.3</v>
      </c>
      <c r="MY15" s="750">
        <v>10.8</v>
      </c>
      <c r="MZ15" s="750">
        <v>77.900000000000006</v>
      </c>
      <c r="NA15" s="540">
        <v>1448</v>
      </c>
      <c r="NB15" s="749">
        <v>5.2</v>
      </c>
      <c r="NC15" s="750">
        <v>4.3</v>
      </c>
      <c r="ND15" s="750">
        <v>4.3</v>
      </c>
      <c r="NE15" s="750">
        <v>50.8</v>
      </c>
      <c r="NF15" s="750">
        <v>35.4</v>
      </c>
      <c r="NG15" s="540">
        <v>1448</v>
      </c>
      <c r="NH15" s="749">
        <v>2.2999999999999998</v>
      </c>
      <c r="NI15" s="750">
        <v>41.2</v>
      </c>
      <c r="NJ15" s="750">
        <v>16.399999999999999</v>
      </c>
      <c r="NK15" s="750">
        <v>2.2999999999999998</v>
      </c>
      <c r="NL15" s="750">
        <v>37.799999999999997</v>
      </c>
      <c r="NM15" s="540">
        <v>1448</v>
      </c>
      <c r="NN15" s="749">
        <v>16.899999999999999</v>
      </c>
      <c r="NO15" s="750">
        <v>9.3000000000000007</v>
      </c>
      <c r="NP15" s="750">
        <v>73.8</v>
      </c>
      <c r="NQ15" s="540">
        <v>1448</v>
      </c>
      <c r="NR15" s="749">
        <v>10.199999999999999</v>
      </c>
      <c r="NS15" s="750">
        <v>41.2</v>
      </c>
      <c r="NT15" s="750">
        <v>9.5</v>
      </c>
      <c r="NU15" s="750">
        <v>3.5</v>
      </c>
      <c r="NV15" s="750">
        <v>35.700000000000003</v>
      </c>
      <c r="NW15" s="540">
        <v>1448</v>
      </c>
      <c r="NX15" s="749">
        <v>3.9</v>
      </c>
      <c r="NY15" s="750">
        <v>21.4</v>
      </c>
      <c r="NZ15" s="750">
        <v>6</v>
      </c>
      <c r="OA15" s="750">
        <v>2.6</v>
      </c>
      <c r="OB15" s="750">
        <v>66</v>
      </c>
      <c r="OC15" s="540">
        <v>1448</v>
      </c>
      <c r="OD15" s="749">
        <v>2.2000000000000002</v>
      </c>
      <c r="OE15" s="750">
        <v>15.8</v>
      </c>
      <c r="OF15" s="750">
        <v>6.3</v>
      </c>
      <c r="OG15" s="750">
        <v>2.1</v>
      </c>
      <c r="OH15" s="750">
        <v>73.599999999999994</v>
      </c>
      <c r="OI15" s="540">
        <v>1448</v>
      </c>
      <c r="OJ15" s="749">
        <v>1.9</v>
      </c>
      <c r="OK15" s="750">
        <v>9.1</v>
      </c>
      <c r="OL15" s="750">
        <v>3.5</v>
      </c>
      <c r="OM15" s="750">
        <v>1.2</v>
      </c>
      <c r="ON15" s="750">
        <v>84.3</v>
      </c>
      <c r="OO15" s="540">
        <v>1448</v>
      </c>
      <c r="OP15" s="749">
        <v>23</v>
      </c>
      <c r="OQ15" s="750">
        <v>14.6</v>
      </c>
      <c r="OR15" s="750">
        <v>5.7</v>
      </c>
      <c r="OS15" s="750">
        <v>4.2</v>
      </c>
      <c r="OT15" s="750">
        <v>15.2</v>
      </c>
      <c r="OU15" s="750">
        <v>22.5</v>
      </c>
      <c r="OV15" s="750">
        <v>15.1</v>
      </c>
      <c r="OW15" s="750">
        <v>0.9</v>
      </c>
      <c r="OX15" s="750">
        <v>1.3</v>
      </c>
      <c r="OY15" s="750">
        <v>5</v>
      </c>
      <c r="OZ15" s="750">
        <v>40.5</v>
      </c>
      <c r="PA15" s="540">
        <v>1448</v>
      </c>
      <c r="PB15" s="749">
        <v>3.1</v>
      </c>
      <c r="PC15" s="750">
        <v>3.9</v>
      </c>
      <c r="PD15" s="750">
        <v>3.3</v>
      </c>
      <c r="PE15" s="750">
        <v>57.9</v>
      </c>
      <c r="PF15" s="750">
        <v>31.8</v>
      </c>
      <c r="PG15" s="540">
        <v>1448</v>
      </c>
      <c r="PH15" s="749">
        <v>1.9</v>
      </c>
      <c r="PI15" s="750">
        <v>2.6</v>
      </c>
      <c r="PJ15" s="750">
        <v>3</v>
      </c>
      <c r="PK15" s="750">
        <v>61.8</v>
      </c>
      <c r="PL15" s="750">
        <v>30.7</v>
      </c>
      <c r="PM15" s="540">
        <v>1448</v>
      </c>
      <c r="PN15" s="749">
        <v>13.6</v>
      </c>
      <c r="PO15" s="750">
        <v>3.5</v>
      </c>
      <c r="PP15" s="750">
        <v>76.400000000000006</v>
      </c>
      <c r="PQ15" s="750">
        <v>6.5</v>
      </c>
      <c r="PR15" s="540">
        <v>1448</v>
      </c>
      <c r="PS15" s="749">
        <v>1.3</v>
      </c>
      <c r="PT15" s="750">
        <v>6.1</v>
      </c>
      <c r="PU15" s="750">
        <v>73.099999999999994</v>
      </c>
      <c r="PV15" s="750">
        <v>19.399999999999999</v>
      </c>
      <c r="PW15" s="540">
        <v>1448</v>
      </c>
      <c r="PX15" s="749">
        <v>20.9</v>
      </c>
      <c r="PY15" s="750">
        <v>59.5</v>
      </c>
      <c r="PZ15" s="750">
        <v>19.7</v>
      </c>
      <c r="QA15" s="540">
        <v>1448</v>
      </c>
      <c r="QB15" s="749">
        <v>63.5</v>
      </c>
      <c r="QC15" s="750">
        <v>13.2</v>
      </c>
      <c r="QD15" s="750">
        <v>23.3</v>
      </c>
      <c r="QE15" s="802">
        <v>1448</v>
      </c>
    </row>
    <row r="16" spans="1:447" ht="17.100000000000001" customHeight="1">
      <c r="A16" s="1533"/>
      <c r="B16" s="737" t="s">
        <v>95</v>
      </c>
      <c r="C16" s="107">
        <f t="shared" si="0"/>
        <v>8</v>
      </c>
      <c r="D16" s="753">
        <v>48.1</v>
      </c>
      <c r="E16" s="754">
        <v>51.9</v>
      </c>
      <c r="F16" s="540">
        <v>763</v>
      </c>
      <c r="G16" s="760">
        <v>2.4</v>
      </c>
      <c r="H16" s="761">
        <v>11.7</v>
      </c>
      <c r="I16" s="761">
        <v>16.8</v>
      </c>
      <c r="J16" s="761">
        <v>15.6</v>
      </c>
      <c r="K16" s="761">
        <v>18</v>
      </c>
      <c r="L16" s="761">
        <v>22.3</v>
      </c>
      <c r="M16" s="762">
        <v>13.4</v>
      </c>
      <c r="N16" s="540">
        <v>763</v>
      </c>
      <c r="O16" s="749">
        <v>28.6</v>
      </c>
      <c r="P16" s="750">
        <v>5.2</v>
      </c>
      <c r="Q16" s="750">
        <v>9.6999999999999993</v>
      </c>
      <c r="R16" s="750">
        <v>14.3</v>
      </c>
      <c r="S16" s="750">
        <v>20.3</v>
      </c>
      <c r="T16" s="750">
        <v>4.3</v>
      </c>
      <c r="U16" s="750">
        <v>16.100000000000001</v>
      </c>
      <c r="V16" s="750">
        <v>1.4</v>
      </c>
      <c r="W16" s="540">
        <v>763</v>
      </c>
      <c r="X16" s="749">
        <v>17.2</v>
      </c>
      <c r="Y16" s="750">
        <v>77.2</v>
      </c>
      <c r="Z16" s="750">
        <v>5.6</v>
      </c>
      <c r="AA16" s="540">
        <v>763</v>
      </c>
      <c r="AB16" s="749">
        <v>5.2</v>
      </c>
      <c r="AC16" s="750">
        <v>88.3</v>
      </c>
      <c r="AD16" s="750">
        <v>6.4</v>
      </c>
      <c r="AE16" s="540">
        <v>763</v>
      </c>
      <c r="AF16" s="749">
        <v>12.7</v>
      </c>
      <c r="AG16" s="750">
        <v>80.900000000000006</v>
      </c>
      <c r="AH16" s="750">
        <v>6.4</v>
      </c>
      <c r="AI16" s="540">
        <v>763</v>
      </c>
      <c r="AJ16" s="749">
        <v>2</v>
      </c>
      <c r="AK16" s="750">
        <v>35.799999999999997</v>
      </c>
      <c r="AL16" s="750">
        <v>9.1999999999999993</v>
      </c>
      <c r="AM16" s="750">
        <v>12.5</v>
      </c>
      <c r="AN16" s="750">
        <v>36.4</v>
      </c>
      <c r="AO16" s="750">
        <v>4.0999999999999996</v>
      </c>
      <c r="AP16" s="750">
        <v>0.1</v>
      </c>
      <c r="AQ16" s="540">
        <v>763</v>
      </c>
      <c r="AR16" s="749">
        <v>7.7</v>
      </c>
      <c r="AS16" s="750">
        <v>92.3</v>
      </c>
      <c r="AT16" s="540">
        <v>763</v>
      </c>
      <c r="AU16" s="749">
        <v>32.6</v>
      </c>
      <c r="AV16" s="750">
        <v>21.4</v>
      </c>
      <c r="AW16" s="750">
        <v>8.8000000000000007</v>
      </c>
      <c r="AX16" s="750">
        <v>18.7</v>
      </c>
      <c r="AY16" s="750">
        <v>18.3</v>
      </c>
      <c r="AZ16" s="750">
        <v>0.1</v>
      </c>
      <c r="BA16" s="540">
        <v>763</v>
      </c>
      <c r="BB16" s="749">
        <v>3.7</v>
      </c>
      <c r="BC16" s="750">
        <v>17</v>
      </c>
      <c r="BD16" s="750">
        <v>30.7</v>
      </c>
      <c r="BE16" s="750">
        <v>15.9</v>
      </c>
      <c r="BF16" s="750">
        <v>7.2</v>
      </c>
      <c r="BG16" s="750">
        <v>4.5</v>
      </c>
      <c r="BH16" s="750">
        <v>1.4</v>
      </c>
      <c r="BI16" s="750">
        <v>19.7</v>
      </c>
      <c r="BJ16" s="540">
        <v>763</v>
      </c>
      <c r="BK16" s="749">
        <v>13.9</v>
      </c>
      <c r="BL16" s="750">
        <v>15.1</v>
      </c>
      <c r="BM16" s="750">
        <v>10.5</v>
      </c>
      <c r="BN16" s="750">
        <v>4.8</v>
      </c>
      <c r="BO16" s="750">
        <v>3.1</v>
      </c>
      <c r="BP16" s="750">
        <v>8.5</v>
      </c>
      <c r="BQ16" s="750">
        <v>11.5</v>
      </c>
      <c r="BR16" s="750">
        <v>32.5</v>
      </c>
      <c r="BS16" s="540">
        <v>763</v>
      </c>
      <c r="BT16" s="749">
        <v>29.6</v>
      </c>
      <c r="BU16" s="750">
        <v>37.5</v>
      </c>
      <c r="BV16" s="750">
        <v>24.2</v>
      </c>
      <c r="BW16" s="750">
        <v>4.8</v>
      </c>
      <c r="BX16" s="750">
        <v>3.8</v>
      </c>
      <c r="BY16" s="540">
        <v>763</v>
      </c>
      <c r="BZ16" s="749">
        <v>63.8</v>
      </c>
      <c r="CA16" s="750">
        <v>24.1</v>
      </c>
      <c r="CB16" s="750">
        <v>9.6</v>
      </c>
      <c r="CC16" s="750">
        <v>1.2</v>
      </c>
      <c r="CD16" s="750">
        <v>1.3</v>
      </c>
      <c r="CE16" s="540">
        <v>763</v>
      </c>
      <c r="CF16" s="749">
        <v>4.8</v>
      </c>
      <c r="CG16" s="750">
        <v>11.3</v>
      </c>
      <c r="CH16" s="750">
        <v>43.5</v>
      </c>
      <c r="CI16" s="750">
        <v>23.7</v>
      </c>
      <c r="CJ16" s="750">
        <v>16.600000000000001</v>
      </c>
      <c r="CK16" s="540">
        <v>763</v>
      </c>
      <c r="CL16" s="749">
        <v>18.5</v>
      </c>
      <c r="CM16" s="750">
        <v>29</v>
      </c>
      <c r="CN16" s="750">
        <v>37.6</v>
      </c>
      <c r="CO16" s="750">
        <v>9.8000000000000007</v>
      </c>
      <c r="CP16" s="750">
        <v>5.0999999999999996</v>
      </c>
      <c r="CQ16" s="540">
        <v>763</v>
      </c>
      <c r="CR16" s="749">
        <v>6</v>
      </c>
      <c r="CS16" s="750">
        <v>17.600000000000001</v>
      </c>
      <c r="CT16" s="750">
        <v>41.3</v>
      </c>
      <c r="CU16" s="750">
        <v>20.2</v>
      </c>
      <c r="CV16" s="750">
        <v>14.9</v>
      </c>
      <c r="CW16" s="540">
        <v>763</v>
      </c>
      <c r="CX16" s="749">
        <v>4.2</v>
      </c>
      <c r="CY16" s="750">
        <v>14.9</v>
      </c>
      <c r="CZ16" s="750">
        <v>29</v>
      </c>
      <c r="DA16" s="750">
        <v>24.9</v>
      </c>
      <c r="DB16" s="750">
        <v>27</v>
      </c>
      <c r="DC16" s="540">
        <v>763</v>
      </c>
      <c r="DD16" s="749">
        <v>21.5</v>
      </c>
      <c r="DE16" s="750">
        <v>38</v>
      </c>
      <c r="DF16" s="750">
        <v>29.8</v>
      </c>
      <c r="DG16" s="750">
        <v>7.1</v>
      </c>
      <c r="DH16" s="750">
        <v>3.7</v>
      </c>
      <c r="DI16" s="540">
        <v>763</v>
      </c>
      <c r="DJ16" s="749">
        <v>4.0999999999999996</v>
      </c>
      <c r="DK16" s="750">
        <v>8</v>
      </c>
      <c r="DL16" s="750">
        <v>15.5</v>
      </c>
      <c r="DM16" s="750">
        <v>14.7</v>
      </c>
      <c r="DN16" s="750">
        <v>57.8</v>
      </c>
      <c r="DO16" s="540">
        <v>763</v>
      </c>
      <c r="DP16" s="749">
        <v>9.8000000000000007</v>
      </c>
      <c r="DQ16" s="750">
        <v>19.7</v>
      </c>
      <c r="DR16" s="750">
        <v>38.299999999999997</v>
      </c>
      <c r="DS16" s="750">
        <v>13.9</v>
      </c>
      <c r="DT16" s="750">
        <v>18.3</v>
      </c>
      <c r="DU16" s="540">
        <v>763</v>
      </c>
      <c r="DV16" s="749">
        <v>30.9</v>
      </c>
      <c r="DW16" s="750">
        <v>17.600000000000001</v>
      </c>
      <c r="DX16" s="750">
        <v>18.899999999999999</v>
      </c>
      <c r="DY16" s="750">
        <v>12.2</v>
      </c>
      <c r="DZ16" s="750">
        <v>20.399999999999999</v>
      </c>
      <c r="EA16" s="540">
        <v>763</v>
      </c>
      <c r="EB16" s="749">
        <v>6.3</v>
      </c>
      <c r="EC16" s="750">
        <v>15.6</v>
      </c>
      <c r="ED16" s="750">
        <v>38.1</v>
      </c>
      <c r="EE16" s="750">
        <v>18.5</v>
      </c>
      <c r="EF16" s="750">
        <v>21.5</v>
      </c>
      <c r="EG16" s="540">
        <v>763</v>
      </c>
      <c r="EH16" s="749">
        <v>87.5</v>
      </c>
      <c r="EI16" s="750">
        <v>12.5</v>
      </c>
      <c r="EJ16" s="540">
        <v>763</v>
      </c>
      <c r="EK16" s="749">
        <v>73.099999999999994</v>
      </c>
      <c r="EL16" s="750">
        <v>26.9</v>
      </c>
      <c r="EM16" s="540">
        <v>763</v>
      </c>
      <c r="EN16" s="749">
        <v>12.3</v>
      </c>
      <c r="EO16" s="750">
        <v>15.1</v>
      </c>
      <c r="EP16" s="750">
        <v>8.4</v>
      </c>
      <c r="EQ16" s="750">
        <v>53.7</v>
      </c>
      <c r="ER16" s="750">
        <v>10.5</v>
      </c>
      <c r="ES16" s="540">
        <v>763</v>
      </c>
      <c r="ET16" s="749">
        <v>11.8</v>
      </c>
      <c r="EU16" s="750">
        <v>11.5</v>
      </c>
      <c r="EV16" s="750">
        <v>45.6</v>
      </c>
      <c r="EW16" s="750">
        <v>14.3</v>
      </c>
      <c r="EX16" s="750">
        <v>16.8</v>
      </c>
      <c r="EY16" s="540">
        <v>763</v>
      </c>
      <c r="EZ16" s="749">
        <v>20.7</v>
      </c>
      <c r="FA16" s="750">
        <v>79.3</v>
      </c>
      <c r="FB16" s="540">
        <v>763</v>
      </c>
      <c r="FC16" s="749">
        <v>53.3</v>
      </c>
      <c r="FD16" s="750">
        <v>22.7</v>
      </c>
      <c r="FE16" s="750">
        <v>10.5</v>
      </c>
      <c r="FF16" s="750">
        <v>57.1</v>
      </c>
      <c r="FG16" s="750">
        <v>43.6</v>
      </c>
      <c r="FH16" s="750">
        <v>31.1</v>
      </c>
      <c r="FI16" s="750">
        <v>6.4</v>
      </c>
      <c r="FJ16" s="750">
        <v>16</v>
      </c>
      <c r="FK16" s="750">
        <v>2.6</v>
      </c>
      <c r="FL16" s="750">
        <v>13.1</v>
      </c>
      <c r="FM16" s="540">
        <v>763</v>
      </c>
      <c r="FN16" s="749">
        <v>47.2</v>
      </c>
      <c r="FO16" s="750">
        <v>52.8</v>
      </c>
      <c r="FP16" s="540">
        <v>407</v>
      </c>
      <c r="FQ16" s="749">
        <v>57.2</v>
      </c>
      <c r="FR16" s="750">
        <v>42.8</v>
      </c>
      <c r="FS16" s="540">
        <v>173</v>
      </c>
      <c r="FT16" s="749">
        <v>45</v>
      </c>
      <c r="FU16" s="750">
        <v>55</v>
      </c>
      <c r="FV16" s="763">
        <v>80</v>
      </c>
      <c r="FW16" s="749">
        <v>37.799999999999997</v>
      </c>
      <c r="FX16" s="750">
        <v>62.2</v>
      </c>
      <c r="FY16" s="763">
        <v>436</v>
      </c>
      <c r="FZ16" s="749">
        <v>36.299999999999997</v>
      </c>
      <c r="GA16" s="750">
        <v>63.7</v>
      </c>
      <c r="GB16" s="763">
        <v>333</v>
      </c>
      <c r="GC16" s="749">
        <v>78.099999999999994</v>
      </c>
      <c r="GD16" s="750">
        <v>21.9</v>
      </c>
      <c r="GE16" s="763">
        <v>237</v>
      </c>
      <c r="GF16" s="749">
        <v>42.9</v>
      </c>
      <c r="GG16" s="750">
        <v>57.1</v>
      </c>
      <c r="GH16" s="763">
        <v>49</v>
      </c>
      <c r="GI16" s="749">
        <v>45.1</v>
      </c>
      <c r="GJ16" s="750">
        <v>54.9</v>
      </c>
      <c r="GK16" s="763">
        <v>122</v>
      </c>
      <c r="GL16" s="749">
        <v>80</v>
      </c>
      <c r="GM16" s="750">
        <v>20</v>
      </c>
      <c r="GN16" s="763">
        <v>20</v>
      </c>
      <c r="GO16" s="749">
        <v>34.6</v>
      </c>
      <c r="GP16" s="750">
        <v>65.400000000000006</v>
      </c>
      <c r="GQ16" s="763">
        <v>407</v>
      </c>
      <c r="GR16" s="749">
        <v>52.6</v>
      </c>
      <c r="GS16" s="750">
        <v>47.4</v>
      </c>
      <c r="GT16" s="763">
        <v>173</v>
      </c>
      <c r="GU16" s="749">
        <v>37.5</v>
      </c>
      <c r="GV16" s="750">
        <v>62.5</v>
      </c>
      <c r="GW16" s="763">
        <v>80</v>
      </c>
      <c r="GX16" s="749">
        <v>30.5</v>
      </c>
      <c r="GY16" s="750">
        <v>69.5</v>
      </c>
      <c r="GZ16" s="763">
        <v>436</v>
      </c>
      <c r="HA16" s="749">
        <v>28.8</v>
      </c>
      <c r="HB16" s="750">
        <v>71.2</v>
      </c>
      <c r="HC16" s="763">
        <v>333</v>
      </c>
      <c r="HD16" s="749">
        <v>38.799999999999997</v>
      </c>
      <c r="HE16" s="750">
        <v>61.2</v>
      </c>
      <c r="HF16" s="763">
        <v>237</v>
      </c>
      <c r="HG16" s="749">
        <v>24.5</v>
      </c>
      <c r="HH16" s="750">
        <v>75.5</v>
      </c>
      <c r="HI16" s="763">
        <v>49</v>
      </c>
      <c r="HJ16" s="749">
        <v>28.7</v>
      </c>
      <c r="HK16" s="750">
        <v>71.3</v>
      </c>
      <c r="HL16" s="763">
        <v>122</v>
      </c>
      <c r="HM16" s="749">
        <v>75</v>
      </c>
      <c r="HN16" s="750">
        <v>25</v>
      </c>
      <c r="HO16" s="763">
        <v>20</v>
      </c>
      <c r="HP16" s="749">
        <v>27.5</v>
      </c>
      <c r="HQ16" s="750">
        <v>72.5</v>
      </c>
      <c r="HR16" s="763">
        <v>407</v>
      </c>
      <c r="HS16" s="749">
        <v>37.6</v>
      </c>
      <c r="HT16" s="750">
        <v>62.4</v>
      </c>
      <c r="HU16" s="763">
        <v>173</v>
      </c>
      <c r="HV16" s="749">
        <v>13.8</v>
      </c>
      <c r="HW16" s="750">
        <v>86.3</v>
      </c>
      <c r="HX16" s="763">
        <v>80</v>
      </c>
      <c r="HY16" s="749">
        <v>31.2</v>
      </c>
      <c r="HZ16" s="750">
        <v>68.8</v>
      </c>
      <c r="IA16" s="763">
        <v>436</v>
      </c>
      <c r="IB16" s="749">
        <v>30.6</v>
      </c>
      <c r="IC16" s="750">
        <v>69.400000000000006</v>
      </c>
      <c r="ID16" s="763">
        <v>333</v>
      </c>
      <c r="IE16" s="749">
        <v>33.299999999999997</v>
      </c>
      <c r="IF16" s="750">
        <v>66.7</v>
      </c>
      <c r="IG16" s="763">
        <v>237</v>
      </c>
      <c r="IH16" s="749">
        <v>16.3</v>
      </c>
      <c r="II16" s="750">
        <v>83.7</v>
      </c>
      <c r="IJ16" s="763">
        <v>49</v>
      </c>
      <c r="IK16" s="749">
        <v>21.3</v>
      </c>
      <c r="IL16" s="750">
        <v>78.7</v>
      </c>
      <c r="IM16" s="763">
        <v>122</v>
      </c>
      <c r="IN16" s="749">
        <v>50</v>
      </c>
      <c r="IO16" s="750">
        <v>50</v>
      </c>
      <c r="IP16" s="763">
        <v>20</v>
      </c>
      <c r="IQ16" s="749">
        <v>53.6</v>
      </c>
      <c r="IR16" s="750">
        <v>30.3</v>
      </c>
      <c r="IS16" s="750">
        <v>16.100000000000001</v>
      </c>
      <c r="IT16" s="763">
        <v>763</v>
      </c>
      <c r="IU16" s="749">
        <v>6.9</v>
      </c>
      <c r="IV16" s="750">
        <v>3.1</v>
      </c>
      <c r="IW16" s="750">
        <v>11.7</v>
      </c>
      <c r="IX16" s="750">
        <v>56.9</v>
      </c>
      <c r="IY16" s="750">
        <v>21.4</v>
      </c>
      <c r="IZ16" s="763">
        <v>763</v>
      </c>
      <c r="JA16" s="749">
        <v>26</v>
      </c>
      <c r="JB16" s="750">
        <v>49.1</v>
      </c>
      <c r="JC16" s="750">
        <v>6.4</v>
      </c>
      <c r="JD16" s="750">
        <v>18.5</v>
      </c>
      <c r="JE16" s="763">
        <v>763</v>
      </c>
      <c r="JF16" s="749">
        <v>11.3</v>
      </c>
      <c r="JG16" s="750">
        <v>3.5</v>
      </c>
      <c r="JH16" s="750">
        <v>65.3</v>
      </c>
      <c r="JI16" s="750">
        <v>5.2</v>
      </c>
      <c r="JJ16" s="750">
        <v>14.7</v>
      </c>
      <c r="JK16" s="763">
        <v>763</v>
      </c>
      <c r="JL16" s="749">
        <v>9.6999999999999993</v>
      </c>
      <c r="JM16" s="750">
        <v>4.2</v>
      </c>
      <c r="JN16" s="750">
        <v>72.599999999999994</v>
      </c>
      <c r="JO16" s="750">
        <v>3.3</v>
      </c>
      <c r="JP16" s="750">
        <v>10.199999999999999</v>
      </c>
      <c r="JQ16" s="763">
        <v>763</v>
      </c>
      <c r="JR16" s="749">
        <v>2.1</v>
      </c>
      <c r="JS16" s="750">
        <v>5.6</v>
      </c>
      <c r="JT16" s="750">
        <v>81</v>
      </c>
      <c r="JU16" s="750">
        <v>1.8</v>
      </c>
      <c r="JV16" s="750">
        <v>9.4</v>
      </c>
      <c r="JW16" s="763">
        <v>763</v>
      </c>
      <c r="JX16" s="749">
        <v>1.2</v>
      </c>
      <c r="JY16" s="750">
        <v>9.6999999999999993</v>
      </c>
      <c r="JZ16" s="750">
        <v>45.9</v>
      </c>
      <c r="KA16" s="750">
        <v>30.7</v>
      </c>
      <c r="KB16" s="750">
        <v>9.8000000000000007</v>
      </c>
      <c r="KC16" s="750">
        <v>2.8</v>
      </c>
      <c r="KD16" s="763">
        <v>763</v>
      </c>
      <c r="KE16" s="749">
        <v>66.8</v>
      </c>
      <c r="KF16" s="750">
        <v>10.7</v>
      </c>
      <c r="KG16" s="750">
        <v>22.4</v>
      </c>
      <c r="KH16" s="763">
        <v>763</v>
      </c>
      <c r="KI16" s="749">
        <v>42.9</v>
      </c>
      <c r="KJ16" s="750">
        <v>20.399999999999999</v>
      </c>
      <c r="KK16" s="750">
        <v>11.1</v>
      </c>
      <c r="KL16" s="750">
        <v>12.5</v>
      </c>
      <c r="KM16" s="750">
        <v>13.1</v>
      </c>
      <c r="KN16" s="763">
        <v>763</v>
      </c>
      <c r="KO16" s="749">
        <v>4.0999999999999996</v>
      </c>
      <c r="KP16" s="750">
        <v>5.8</v>
      </c>
      <c r="KQ16" s="750">
        <v>57.4</v>
      </c>
      <c r="KR16" s="750">
        <v>32.799999999999997</v>
      </c>
      <c r="KS16" s="763">
        <v>763</v>
      </c>
      <c r="KT16" s="749">
        <v>63.7</v>
      </c>
      <c r="KU16" s="750">
        <v>8.5</v>
      </c>
      <c r="KV16" s="750">
        <v>27.8</v>
      </c>
      <c r="KW16" s="540">
        <v>763</v>
      </c>
      <c r="KX16" s="749">
        <v>70.099999999999994</v>
      </c>
      <c r="KY16" s="750">
        <v>5.5</v>
      </c>
      <c r="KZ16" s="750">
        <v>24.4</v>
      </c>
      <c r="LA16" s="540">
        <v>763</v>
      </c>
      <c r="LB16" s="749">
        <v>76.099999999999994</v>
      </c>
      <c r="LC16" s="750">
        <v>3.4</v>
      </c>
      <c r="LD16" s="750">
        <v>20.399999999999999</v>
      </c>
      <c r="LE16" s="540">
        <v>763</v>
      </c>
      <c r="LF16" s="749">
        <v>6</v>
      </c>
      <c r="LG16" s="750">
        <v>48.4</v>
      </c>
      <c r="LH16" s="750">
        <v>45.6</v>
      </c>
      <c r="LI16" s="540">
        <v>763</v>
      </c>
      <c r="LJ16" s="749">
        <v>21.9</v>
      </c>
      <c r="LK16" s="750">
        <v>26.6</v>
      </c>
      <c r="LL16" s="750">
        <v>3.3</v>
      </c>
      <c r="LM16" s="750">
        <v>9.4</v>
      </c>
      <c r="LN16" s="750">
        <v>38.799999999999997</v>
      </c>
      <c r="LO16" s="540">
        <v>763</v>
      </c>
      <c r="LP16" s="749">
        <v>5.8</v>
      </c>
      <c r="LQ16" s="750">
        <v>7.5</v>
      </c>
      <c r="LR16" s="750">
        <v>44.4</v>
      </c>
      <c r="LS16" s="750">
        <v>3</v>
      </c>
      <c r="LT16" s="750">
        <v>39.299999999999997</v>
      </c>
      <c r="LU16" s="540">
        <v>763</v>
      </c>
      <c r="LV16" s="749">
        <v>32.9</v>
      </c>
      <c r="LW16" s="750">
        <v>39.799999999999997</v>
      </c>
      <c r="LX16" s="750">
        <v>27.3</v>
      </c>
      <c r="LY16" s="540">
        <v>763</v>
      </c>
      <c r="LZ16" s="749">
        <v>5.2</v>
      </c>
      <c r="MA16" s="750">
        <v>46.9</v>
      </c>
      <c r="MB16" s="750">
        <v>2.9</v>
      </c>
      <c r="MC16" s="750">
        <v>7.1</v>
      </c>
      <c r="MD16" s="750">
        <v>37.9</v>
      </c>
      <c r="ME16" s="540">
        <v>763</v>
      </c>
      <c r="MF16" s="749">
        <v>12.2</v>
      </c>
      <c r="MG16" s="750">
        <v>50.2</v>
      </c>
      <c r="MH16" s="750">
        <v>12.2</v>
      </c>
      <c r="MI16" s="750">
        <v>25.4</v>
      </c>
      <c r="MJ16" s="540">
        <v>763</v>
      </c>
      <c r="MK16" s="749">
        <v>64.2</v>
      </c>
      <c r="ML16" s="750">
        <v>43.9</v>
      </c>
      <c r="MM16" s="750">
        <v>47.8</v>
      </c>
      <c r="MN16" s="750">
        <v>35.9</v>
      </c>
      <c r="MO16" s="750">
        <v>47.8</v>
      </c>
      <c r="MP16" s="750">
        <v>23.9</v>
      </c>
      <c r="MQ16" s="540">
        <v>763</v>
      </c>
      <c r="MR16" s="749">
        <v>6.2</v>
      </c>
      <c r="MS16" s="750">
        <v>61.2</v>
      </c>
      <c r="MT16" s="750">
        <v>3.5</v>
      </c>
      <c r="MU16" s="750">
        <v>9.6999999999999993</v>
      </c>
      <c r="MV16" s="750">
        <v>19.399999999999999</v>
      </c>
      <c r="MW16" s="540">
        <v>763</v>
      </c>
      <c r="MX16" s="749">
        <v>10.9</v>
      </c>
      <c r="MY16" s="750">
        <v>11.1</v>
      </c>
      <c r="MZ16" s="750">
        <v>78</v>
      </c>
      <c r="NA16" s="540">
        <v>763</v>
      </c>
      <c r="NB16" s="749">
        <v>4.8</v>
      </c>
      <c r="NC16" s="750">
        <v>2.8</v>
      </c>
      <c r="ND16" s="750">
        <v>5.8</v>
      </c>
      <c r="NE16" s="750">
        <v>49.1</v>
      </c>
      <c r="NF16" s="750">
        <v>37.5</v>
      </c>
      <c r="NG16" s="540">
        <v>763</v>
      </c>
      <c r="NH16" s="749">
        <v>2.1</v>
      </c>
      <c r="NI16" s="750">
        <v>42.9</v>
      </c>
      <c r="NJ16" s="750">
        <v>14</v>
      </c>
      <c r="NK16" s="750">
        <v>3</v>
      </c>
      <c r="NL16" s="750">
        <v>38</v>
      </c>
      <c r="NM16" s="540">
        <v>763</v>
      </c>
      <c r="NN16" s="749">
        <v>15.6</v>
      </c>
      <c r="NO16" s="750">
        <v>8.8000000000000007</v>
      </c>
      <c r="NP16" s="750">
        <v>75.599999999999994</v>
      </c>
      <c r="NQ16" s="540">
        <v>763</v>
      </c>
      <c r="NR16" s="749">
        <v>8.6999999999999993</v>
      </c>
      <c r="NS16" s="750">
        <v>45</v>
      </c>
      <c r="NT16" s="750">
        <v>8.8000000000000007</v>
      </c>
      <c r="NU16" s="750">
        <v>3.5</v>
      </c>
      <c r="NV16" s="750">
        <v>34.1</v>
      </c>
      <c r="NW16" s="540">
        <v>763</v>
      </c>
      <c r="NX16" s="749">
        <v>3.7</v>
      </c>
      <c r="NY16" s="750">
        <v>20.2</v>
      </c>
      <c r="NZ16" s="750">
        <v>6</v>
      </c>
      <c r="OA16" s="750">
        <v>1.8</v>
      </c>
      <c r="OB16" s="750">
        <v>68.3</v>
      </c>
      <c r="OC16" s="540">
        <v>763</v>
      </c>
      <c r="OD16" s="749">
        <v>1.6</v>
      </c>
      <c r="OE16" s="750">
        <v>16.8</v>
      </c>
      <c r="OF16" s="750">
        <v>7.3</v>
      </c>
      <c r="OG16" s="750">
        <v>1.4</v>
      </c>
      <c r="OH16" s="750">
        <v>72.900000000000006</v>
      </c>
      <c r="OI16" s="540">
        <v>763</v>
      </c>
      <c r="OJ16" s="749">
        <v>1.7</v>
      </c>
      <c r="OK16" s="750">
        <v>8.6999999999999993</v>
      </c>
      <c r="OL16" s="750">
        <v>3.7</v>
      </c>
      <c r="OM16" s="750">
        <v>2</v>
      </c>
      <c r="ON16" s="750">
        <v>84</v>
      </c>
      <c r="OO16" s="540">
        <v>763</v>
      </c>
      <c r="OP16" s="749">
        <v>23.1</v>
      </c>
      <c r="OQ16" s="750">
        <v>16.600000000000001</v>
      </c>
      <c r="OR16" s="750">
        <v>4.5999999999999996</v>
      </c>
      <c r="OS16" s="750">
        <v>4.3</v>
      </c>
      <c r="OT16" s="750">
        <v>16.399999999999999</v>
      </c>
      <c r="OU16" s="750">
        <v>23.7</v>
      </c>
      <c r="OV16" s="750">
        <v>15.6</v>
      </c>
      <c r="OW16" s="750">
        <v>1.3</v>
      </c>
      <c r="OX16" s="750">
        <v>0.9</v>
      </c>
      <c r="OY16" s="750">
        <v>5.0999999999999996</v>
      </c>
      <c r="OZ16" s="750">
        <v>39.299999999999997</v>
      </c>
      <c r="PA16" s="540">
        <v>763</v>
      </c>
      <c r="PB16" s="749">
        <v>2.6</v>
      </c>
      <c r="PC16" s="750">
        <v>3</v>
      </c>
      <c r="PD16" s="750">
        <v>4.7</v>
      </c>
      <c r="PE16" s="750">
        <v>58.5</v>
      </c>
      <c r="PF16" s="750">
        <v>31.2</v>
      </c>
      <c r="PG16" s="540">
        <v>763</v>
      </c>
      <c r="PH16" s="749">
        <v>1.7</v>
      </c>
      <c r="PI16" s="750">
        <v>2.9</v>
      </c>
      <c r="PJ16" s="750">
        <v>3.3</v>
      </c>
      <c r="PK16" s="750">
        <v>61.9</v>
      </c>
      <c r="PL16" s="750">
        <v>30.3</v>
      </c>
      <c r="PM16" s="540">
        <v>763</v>
      </c>
      <c r="PN16" s="749">
        <v>14.9</v>
      </c>
      <c r="PO16" s="750">
        <v>4.2</v>
      </c>
      <c r="PP16" s="750">
        <v>75.2</v>
      </c>
      <c r="PQ16" s="750">
        <v>5.6</v>
      </c>
      <c r="PR16" s="540">
        <v>763</v>
      </c>
      <c r="PS16" s="749">
        <v>2.5</v>
      </c>
      <c r="PT16" s="750">
        <v>6.2</v>
      </c>
      <c r="PU16" s="750">
        <v>75</v>
      </c>
      <c r="PV16" s="750">
        <v>16.399999999999999</v>
      </c>
      <c r="PW16" s="540">
        <v>763</v>
      </c>
      <c r="PX16" s="749">
        <v>22.4</v>
      </c>
      <c r="PY16" s="750">
        <v>59.8</v>
      </c>
      <c r="PZ16" s="750">
        <v>17.8</v>
      </c>
      <c r="QA16" s="540">
        <v>763</v>
      </c>
      <c r="QB16" s="749">
        <v>64.7</v>
      </c>
      <c r="QC16" s="750">
        <v>12.6</v>
      </c>
      <c r="QD16" s="750">
        <v>22.7</v>
      </c>
      <c r="QE16" s="802">
        <v>763</v>
      </c>
    </row>
    <row r="17" spans="1:447" ht="17.100000000000001" customHeight="1">
      <c r="A17" s="1534"/>
      <c r="B17" s="738" t="s">
        <v>96</v>
      </c>
      <c r="C17" s="109">
        <f t="shared" si="0"/>
        <v>9</v>
      </c>
      <c r="D17" s="745">
        <v>47.7</v>
      </c>
      <c r="E17" s="746">
        <v>52.3</v>
      </c>
      <c r="F17" s="534">
        <v>2798</v>
      </c>
      <c r="G17" s="747">
        <v>2.5</v>
      </c>
      <c r="H17" s="764">
        <v>13.7</v>
      </c>
      <c r="I17" s="764">
        <v>17.100000000000001</v>
      </c>
      <c r="J17" s="764">
        <v>16</v>
      </c>
      <c r="K17" s="764">
        <v>18.5</v>
      </c>
      <c r="L17" s="764">
        <v>19.7</v>
      </c>
      <c r="M17" s="747">
        <v>12.5</v>
      </c>
      <c r="N17" s="534">
        <v>2798</v>
      </c>
      <c r="O17" s="766">
        <v>29.6</v>
      </c>
      <c r="P17" s="767">
        <v>4.4000000000000004</v>
      </c>
      <c r="Q17" s="767">
        <v>8</v>
      </c>
      <c r="R17" s="767">
        <v>14.8</v>
      </c>
      <c r="S17" s="767">
        <v>21</v>
      </c>
      <c r="T17" s="767">
        <v>4.2</v>
      </c>
      <c r="U17" s="767">
        <v>15.4</v>
      </c>
      <c r="V17" s="767">
        <v>2.6</v>
      </c>
      <c r="W17" s="534">
        <v>2798</v>
      </c>
      <c r="X17" s="766">
        <v>18.5</v>
      </c>
      <c r="Y17" s="767">
        <v>76.400000000000006</v>
      </c>
      <c r="Z17" s="767">
        <v>5.0999999999999996</v>
      </c>
      <c r="AA17" s="534">
        <v>2798</v>
      </c>
      <c r="AB17" s="766">
        <v>4.5</v>
      </c>
      <c r="AC17" s="767">
        <v>89.8</v>
      </c>
      <c r="AD17" s="767">
        <v>5.6</v>
      </c>
      <c r="AE17" s="534">
        <v>2798</v>
      </c>
      <c r="AF17" s="766">
        <v>15</v>
      </c>
      <c r="AG17" s="767">
        <v>79.3</v>
      </c>
      <c r="AH17" s="767">
        <v>5.6</v>
      </c>
      <c r="AI17" s="534">
        <v>2798</v>
      </c>
      <c r="AJ17" s="766">
        <v>3.1</v>
      </c>
      <c r="AK17" s="767">
        <v>37.6</v>
      </c>
      <c r="AL17" s="767">
        <v>10.199999999999999</v>
      </c>
      <c r="AM17" s="767">
        <v>12.4</v>
      </c>
      <c r="AN17" s="767">
        <v>33.4</v>
      </c>
      <c r="AO17" s="767">
        <v>3.3</v>
      </c>
      <c r="AP17" s="767">
        <v>0.1</v>
      </c>
      <c r="AQ17" s="534">
        <v>2798</v>
      </c>
      <c r="AR17" s="766">
        <v>7</v>
      </c>
      <c r="AS17" s="767">
        <v>93</v>
      </c>
      <c r="AT17" s="534">
        <v>2798</v>
      </c>
      <c r="AU17" s="766">
        <v>31.8</v>
      </c>
      <c r="AV17" s="767">
        <v>20</v>
      </c>
      <c r="AW17" s="767">
        <v>9.4</v>
      </c>
      <c r="AX17" s="767">
        <v>19.5</v>
      </c>
      <c r="AY17" s="767">
        <v>19.2</v>
      </c>
      <c r="AZ17" s="767">
        <v>0.1</v>
      </c>
      <c r="BA17" s="534">
        <v>2798</v>
      </c>
      <c r="BB17" s="766">
        <v>3.7</v>
      </c>
      <c r="BC17" s="767">
        <v>19.8</v>
      </c>
      <c r="BD17" s="767">
        <v>30.8</v>
      </c>
      <c r="BE17" s="767">
        <v>15.7</v>
      </c>
      <c r="BF17" s="767">
        <v>8.4</v>
      </c>
      <c r="BG17" s="767">
        <v>3.5</v>
      </c>
      <c r="BH17" s="767">
        <v>1.4</v>
      </c>
      <c r="BI17" s="767">
        <v>16.7</v>
      </c>
      <c r="BJ17" s="534">
        <v>2798</v>
      </c>
      <c r="BK17" s="766">
        <v>16.3</v>
      </c>
      <c r="BL17" s="767">
        <v>17.8</v>
      </c>
      <c r="BM17" s="767">
        <v>10.5</v>
      </c>
      <c r="BN17" s="767">
        <v>5</v>
      </c>
      <c r="BO17" s="767">
        <v>4.4000000000000004</v>
      </c>
      <c r="BP17" s="767">
        <v>6</v>
      </c>
      <c r="BQ17" s="767">
        <v>8.6999999999999993</v>
      </c>
      <c r="BR17" s="767">
        <v>31.4</v>
      </c>
      <c r="BS17" s="534">
        <v>2798</v>
      </c>
      <c r="BT17" s="766">
        <v>37.5</v>
      </c>
      <c r="BU17" s="767">
        <v>34.799999999999997</v>
      </c>
      <c r="BV17" s="767">
        <v>20.7</v>
      </c>
      <c r="BW17" s="767">
        <v>4.7</v>
      </c>
      <c r="BX17" s="767">
        <v>2.2999999999999998</v>
      </c>
      <c r="BY17" s="534">
        <v>2798</v>
      </c>
      <c r="BZ17" s="766">
        <v>61.7</v>
      </c>
      <c r="CA17" s="767">
        <v>22.1</v>
      </c>
      <c r="CB17" s="767">
        <v>11.8</v>
      </c>
      <c r="CC17" s="767">
        <v>2.8</v>
      </c>
      <c r="CD17" s="767">
        <v>1.6</v>
      </c>
      <c r="CE17" s="534">
        <v>2798</v>
      </c>
      <c r="CF17" s="766">
        <v>4.5999999999999996</v>
      </c>
      <c r="CG17" s="767">
        <v>11.6</v>
      </c>
      <c r="CH17" s="767">
        <v>41.6</v>
      </c>
      <c r="CI17" s="767">
        <v>23.6</v>
      </c>
      <c r="CJ17" s="767">
        <v>18.600000000000001</v>
      </c>
      <c r="CK17" s="534">
        <v>2798</v>
      </c>
      <c r="CL17" s="766">
        <v>18.600000000000001</v>
      </c>
      <c r="CM17" s="767">
        <v>30.5</v>
      </c>
      <c r="CN17" s="767">
        <v>34.4</v>
      </c>
      <c r="CO17" s="767">
        <v>10.8</v>
      </c>
      <c r="CP17" s="767">
        <v>5.7</v>
      </c>
      <c r="CQ17" s="534">
        <v>2798</v>
      </c>
      <c r="CR17" s="766">
        <v>5.9</v>
      </c>
      <c r="CS17" s="767">
        <v>15.7</v>
      </c>
      <c r="CT17" s="767">
        <v>42.5</v>
      </c>
      <c r="CU17" s="767">
        <v>19.8</v>
      </c>
      <c r="CV17" s="767">
        <v>16.100000000000001</v>
      </c>
      <c r="CW17" s="534">
        <v>2798</v>
      </c>
      <c r="CX17" s="766">
        <v>4.0999999999999996</v>
      </c>
      <c r="CY17" s="767">
        <v>13.4</v>
      </c>
      <c r="CZ17" s="767">
        <v>27.1</v>
      </c>
      <c r="DA17" s="767">
        <v>25.6</v>
      </c>
      <c r="DB17" s="767">
        <v>29.8</v>
      </c>
      <c r="DC17" s="534">
        <v>2798</v>
      </c>
      <c r="DD17" s="766">
        <v>23.1</v>
      </c>
      <c r="DE17" s="767">
        <v>33.9</v>
      </c>
      <c r="DF17" s="767">
        <v>30.5</v>
      </c>
      <c r="DG17" s="767">
        <v>9</v>
      </c>
      <c r="DH17" s="767">
        <v>3.6</v>
      </c>
      <c r="DI17" s="534">
        <v>2798</v>
      </c>
      <c r="DJ17" s="766">
        <v>4.9000000000000004</v>
      </c>
      <c r="DK17" s="767">
        <v>8.1999999999999993</v>
      </c>
      <c r="DL17" s="767">
        <v>13.9</v>
      </c>
      <c r="DM17" s="767">
        <v>14.2</v>
      </c>
      <c r="DN17" s="767">
        <v>58.7</v>
      </c>
      <c r="DO17" s="534">
        <v>2798</v>
      </c>
      <c r="DP17" s="766">
        <v>8.1</v>
      </c>
      <c r="DQ17" s="767">
        <v>18.2</v>
      </c>
      <c r="DR17" s="767">
        <v>31.6</v>
      </c>
      <c r="DS17" s="767">
        <v>19.100000000000001</v>
      </c>
      <c r="DT17" s="767">
        <v>22.9</v>
      </c>
      <c r="DU17" s="534">
        <v>2798</v>
      </c>
      <c r="DV17" s="766">
        <v>32.6</v>
      </c>
      <c r="DW17" s="767">
        <v>17.5</v>
      </c>
      <c r="DX17" s="767">
        <v>16</v>
      </c>
      <c r="DY17" s="767">
        <v>12.4</v>
      </c>
      <c r="DZ17" s="767">
        <v>21.4</v>
      </c>
      <c r="EA17" s="534">
        <v>2798</v>
      </c>
      <c r="EB17" s="766">
        <v>6.9</v>
      </c>
      <c r="EC17" s="767">
        <v>13.5</v>
      </c>
      <c r="ED17" s="767">
        <v>36.200000000000003</v>
      </c>
      <c r="EE17" s="767">
        <v>17.8</v>
      </c>
      <c r="EF17" s="767">
        <v>25.4</v>
      </c>
      <c r="EG17" s="534">
        <v>2798</v>
      </c>
      <c r="EH17" s="766">
        <v>87.5</v>
      </c>
      <c r="EI17" s="767">
        <v>12.5</v>
      </c>
      <c r="EJ17" s="534">
        <v>2798</v>
      </c>
      <c r="EK17" s="766">
        <v>73.2</v>
      </c>
      <c r="EL17" s="767">
        <v>26.8</v>
      </c>
      <c r="EM17" s="534">
        <v>2798</v>
      </c>
      <c r="EN17" s="766">
        <v>11.6</v>
      </c>
      <c r="EO17" s="767">
        <v>15.3</v>
      </c>
      <c r="EP17" s="767">
        <v>6.1</v>
      </c>
      <c r="EQ17" s="767">
        <v>55.9</v>
      </c>
      <c r="ER17" s="767">
        <v>11.1</v>
      </c>
      <c r="ES17" s="534">
        <v>2798</v>
      </c>
      <c r="ET17" s="766">
        <v>12.5</v>
      </c>
      <c r="EU17" s="767">
        <v>10.3</v>
      </c>
      <c r="EV17" s="767">
        <v>48.4</v>
      </c>
      <c r="EW17" s="767">
        <v>11.5</v>
      </c>
      <c r="EX17" s="767">
        <v>17.399999999999999</v>
      </c>
      <c r="EY17" s="534">
        <v>2798</v>
      </c>
      <c r="EZ17" s="766">
        <v>19.899999999999999</v>
      </c>
      <c r="FA17" s="767">
        <v>80.099999999999994</v>
      </c>
      <c r="FB17" s="534">
        <v>2798</v>
      </c>
      <c r="FC17" s="766">
        <v>57.1</v>
      </c>
      <c r="FD17" s="767">
        <v>27.4</v>
      </c>
      <c r="FE17" s="767">
        <v>13.1</v>
      </c>
      <c r="FF17" s="767">
        <v>55.7</v>
      </c>
      <c r="FG17" s="767">
        <v>43.4</v>
      </c>
      <c r="FH17" s="767">
        <v>30.8</v>
      </c>
      <c r="FI17" s="767">
        <v>8.1</v>
      </c>
      <c r="FJ17" s="767">
        <v>17.399999999999999</v>
      </c>
      <c r="FK17" s="767">
        <v>2.2000000000000002</v>
      </c>
      <c r="FL17" s="767">
        <v>11</v>
      </c>
      <c r="FM17" s="534">
        <v>2798</v>
      </c>
      <c r="FN17" s="766">
        <v>48.8</v>
      </c>
      <c r="FO17" s="767">
        <v>51.2</v>
      </c>
      <c r="FP17" s="534">
        <v>1598</v>
      </c>
      <c r="FQ17" s="766">
        <v>54.2</v>
      </c>
      <c r="FR17" s="767">
        <v>45.8</v>
      </c>
      <c r="FS17" s="534">
        <v>766</v>
      </c>
      <c r="FT17" s="766">
        <v>55.7</v>
      </c>
      <c r="FU17" s="767">
        <v>44.3</v>
      </c>
      <c r="FV17" s="765">
        <v>366</v>
      </c>
      <c r="FW17" s="766">
        <v>39.200000000000003</v>
      </c>
      <c r="FX17" s="767">
        <v>60.8</v>
      </c>
      <c r="FY17" s="765">
        <v>1558</v>
      </c>
      <c r="FZ17" s="766">
        <v>36.1</v>
      </c>
      <c r="GA17" s="767">
        <v>63.9</v>
      </c>
      <c r="GB17" s="765">
        <v>1214</v>
      </c>
      <c r="GC17" s="766">
        <v>77.2</v>
      </c>
      <c r="GD17" s="767">
        <v>22.8</v>
      </c>
      <c r="GE17" s="765">
        <v>861</v>
      </c>
      <c r="GF17" s="766">
        <v>37.299999999999997</v>
      </c>
      <c r="GG17" s="767">
        <v>62.7</v>
      </c>
      <c r="GH17" s="765">
        <v>228</v>
      </c>
      <c r="GI17" s="766">
        <v>53.5</v>
      </c>
      <c r="GJ17" s="767">
        <v>46.5</v>
      </c>
      <c r="GK17" s="765">
        <v>486</v>
      </c>
      <c r="GL17" s="766">
        <v>78.7</v>
      </c>
      <c r="GM17" s="767">
        <v>21.3</v>
      </c>
      <c r="GN17" s="765">
        <v>61</v>
      </c>
      <c r="GO17" s="766">
        <v>34.200000000000003</v>
      </c>
      <c r="GP17" s="767">
        <v>65.8</v>
      </c>
      <c r="GQ17" s="765">
        <v>1598</v>
      </c>
      <c r="GR17" s="766">
        <v>45.3</v>
      </c>
      <c r="GS17" s="767">
        <v>54.7</v>
      </c>
      <c r="GT17" s="765">
        <v>766</v>
      </c>
      <c r="GU17" s="766">
        <v>31.1</v>
      </c>
      <c r="GV17" s="767">
        <v>68.900000000000006</v>
      </c>
      <c r="GW17" s="765">
        <v>366</v>
      </c>
      <c r="GX17" s="766">
        <v>28.9</v>
      </c>
      <c r="GY17" s="767">
        <v>71.099999999999994</v>
      </c>
      <c r="GZ17" s="765">
        <v>1558</v>
      </c>
      <c r="HA17" s="766">
        <v>26.6</v>
      </c>
      <c r="HB17" s="767">
        <v>73.400000000000006</v>
      </c>
      <c r="HC17" s="765">
        <v>1214</v>
      </c>
      <c r="HD17" s="766">
        <v>42.5</v>
      </c>
      <c r="HE17" s="767">
        <v>57.5</v>
      </c>
      <c r="HF17" s="765">
        <v>861</v>
      </c>
      <c r="HG17" s="766">
        <v>20.2</v>
      </c>
      <c r="HH17" s="767">
        <v>79.8</v>
      </c>
      <c r="HI17" s="765">
        <v>228</v>
      </c>
      <c r="HJ17" s="766">
        <v>27.8</v>
      </c>
      <c r="HK17" s="767">
        <v>72.2</v>
      </c>
      <c r="HL17" s="765">
        <v>486</v>
      </c>
      <c r="HM17" s="766">
        <v>55.7</v>
      </c>
      <c r="HN17" s="767">
        <v>44.3</v>
      </c>
      <c r="HO17" s="765">
        <v>61</v>
      </c>
      <c r="HP17" s="766">
        <v>25.2</v>
      </c>
      <c r="HQ17" s="767">
        <v>74.8</v>
      </c>
      <c r="HR17" s="765">
        <v>1598</v>
      </c>
      <c r="HS17" s="766">
        <v>30.8</v>
      </c>
      <c r="HT17" s="767">
        <v>69.2</v>
      </c>
      <c r="HU17" s="765">
        <v>766</v>
      </c>
      <c r="HV17" s="766">
        <v>13.7</v>
      </c>
      <c r="HW17" s="767">
        <v>86.3</v>
      </c>
      <c r="HX17" s="765">
        <v>366</v>
      </c>
      <c r="HY17" s="766">
        <v>29.7</v>
      </c>
      <c r="HZ17" s="767">
        <v>70.3</v>
      </c>
      <c r="IA17" s="765">
        <v>1558</v>
      </c>
      <c r="IB17" s="766">
        <v>28.7</v>
      </c>
      <c r="IC17" s="767">
        <v>71.3</v>
      </c>
      <c r="ID17" s="765">
        <v>1214</v>
      </c>
      <c r="IE17" s="766">
        <v>31.5</v>
      </c>
      <c r="IF17" s="767">
        <v>68.5</v>
      </c>
      <c r="IG17" s="765">
        <v>861</v>
      </c>
      <c r="IH17" s="766">
        <v>12.7</v>
      </c>
      <c r="II17" s="767">
        <v>87.3</v>
      </c>
      <c r="IJ17" s="765">
        <v>228</v>
      </c>
      <c r="IK17" s="766">
        <v>21</v>
      </c>
      <c r="IL17" s="767">
        <v>79</v>
      </c>
      <c r="IM17" s="765">
        <v>486</v>
      </c>
      <c r="IN17" s="766">
        <v>42.6</v>
      </c>
      <c r="IO17" s="767">
        <v>57.4</v>
      </c>
      <c r="IP17" s="765">
        <v>61</v>
      </c>
      <c r="IQ17" s="766">
        <v>51.8</v>
      </c>
      <c r="IR17" s="767">
        <v>33.6</v>
      </c>
      <c r="IS17" s="767">
        <v>14.7</v>
      </c>
      <c r="IT17" s="765">
        <v>2798</v>
      </c>
      <c r="IU17" s="766">
        <v>7</v>
      </c>
      <c r="IV17" s="767">
        <v>3.4</v>
      </c>
      <c r="IW17" s="767">
        <v>12.7</v>
      </c>
      <c r="IX17" s="767">
        <v>53.1</v>
      </c>
      <c r="IY17" s="767">
        <v>23.9</v>
      </c>
      <c r="IZ17" s="765">
        <v>2798</v>
      </c>
      <c r="JA17" s="766">
        <v>26.9</v>
      </c>
      <c r="JB17" s="767">
        <v>47.8</v>
      </c>
      <c r="JC17" s="767">
        <v>5.5</v>
      </c>
      <c r="JD17" s="767">
        <v>19.8</v>
      </c>
      <c r="JE17" s="765">
        <v>2798</v>
      </c>
      <c r="JF17" s="766">
        <v>9.1999999999999993</v>
      </c>
      <c r="JG17" s="767">
        <v>5</v>
      </c>
      <c r="JH17" s="767">
        <v>68.3</v>
      </c>
      <c r="JI17" s="767">
        <v>3.8</v>
      </c>
      <c r="JJ17" s="767">
        <v>13.7</v>
      </c>
      <c r="JK17" s="765">
        <v>2798</v>
      </c>
      <c r="JL17" s="766">
        <v>9.6</v>
      </c>
      <c r="JM17" s="767">
        <v>3.8</v>
      </c>
      <c r="JN17" s="767">
        <v>73.3</v>
      </c>
      <c r="JO17" s="767">
        <v>3.3</v>
      </c>
      <c r="JP17" s="767">
        <v>9.9</v>
      </c>
      <c r="JQ17" s="765">
        <v>2798</v>
      </c>
      <c r="JR17" s="766">
        <v>2.2000000000000002</v>
      </c>
      <c r="JS17" s="767">
        <v>4.5</v>
      </c>
      <c r="JT17" s="767">
        <v>80.599999999999994</v>
      </c>
      <c r="JU17" s="767">
        <v>1.8</v>
      </c>
      <c r="JV17" s="767">
        <v>11</v>
      </c>
      <c r="JW17" s="765">
        <v>2798</v>
      </c>
      <c r="JX17" s="766">
        <v>0.9</v>
      </c>
      <c r="JY17" s="767">
        <v>9.9</v>
      </c>
      <c r="JZ17" s="767">
        <v>45.4</v>
      </c>
      <c r="KA17" s="767">
        <v>28.8</v>
      </c>
      <c r="KB17" s="767">
        <v>12.9</v>
      </c>
      <c r="KC17" s="767">
        <v>2.1</v>
      </c>
      <c r="KD17" s="765">
        <v>2798</v>
      </c>
      <c r="KE17" s="766">
        <v>64</v>
      </c>
      <c r="KF17" s="767">
        <v>10.4</v>
      </c>
      <c r="KG17" s="767">
        <v>25.6</v>
      </c>
      <c r="KH17" s="765">
        <v>2798</v>
      </c>
      <c r="KI17" s="766">
        <v>40.4</v>
      </c>
      <c r="KJ17" s="767">
        <v>20.7</v>
      </c>
      <c r="KK17" s="767">
        <v>11.3</v>
      </c>
      <c r="KL17" s="767">
        <v>10.5</v>
      </c>
      <c r="KM17" s="767">
        <v>17.2</v>
      </c>
      <c r="KN17" s="765">
        <v>2798</v>
      </c>
      <c r="KO17" s="766">
        <v>3.5</v>
      </c>
      <c r="KP17" s="767">
        <v>6.3</v>
      </c>
      <c r="KQ17" s="767">
        <v>54.2</v>
      </c>
      <c r="KR17" s="767">
        <v>36.1</v>
      </c>
      <c r="KS17" s="765">
        <v>2798</v>
      </c>
      <c r="KT17" s="766">
        <v>58.4</v>
      </c>
      <c r="KU17" s="767">
        <v>7.6</v>
      </c>
      <c r="KV17" s="767">
        <v>34</v>
      </c>
      <c r="KW17" s="534">
        <v>2798</v>
      </c>
      <c r="KX17" s="766">
        <v>69.400000000000006</v>
      </c>
      <c r="KY17" s="767">
        <v>5.0999999999999996</v>
      </c>
      <c r="KZ17" s="767">
        <v>25.4</v>
      </c>
      <c r="LA17" s="534">
        <v>2798</v>
      </c>
      <c r="LB17" s="766">
        <v>74.5</v>
      </c>
      <c r="LC17" s="767">
        <v>2.5</v>
      </c>
      <c r="LD17" s="767">
        <v>23</v>
      </c>
      <c r="LE17" s="534">
        <v>2798</v>
      </c>
      <c r="LF17" s="766">
        <v>5.0999999999999996</v>
      </c>
      <c r="LG17" s="767">
        <v>43.8</v>
      </c>
      <c r="LH17" s="767">
        <v>51.1</v>
      </c>
      <c r="LI17" s="534">
        <v>2798</v>
      </c>
      <c r="LJ17" s="766">
        <v>21.8</v>
      </c>
      <c r="LK17" s="767">
        <v>20.8</v>
      </c>
      <c r="LL17" s="767">
        <v>5.6</v>
      </c>
      <c r="LM17" s="767">
        <v>8.4</v>
      </c>
      <c r="LN17" s="767">
        <v>43.4</v>
      </c>
      <c r="LO17" s="534">
        <v>2798</v>
      </c>
      <c r="LP17" s="766">
        <v>4.5999999999999996</v>
      </c>
      <c r="LQ17" s="767">
        <v>8.1999999999999993</v>
      </c>
      <c r="LR17" s="767">
        <v>41.6</v>
      </c>
      <c r="LS17" s="767">
        <v>2.2999999999999998</v>
      </c>
      <c r="LT17" s="767">
        <v>43.4</v>
      </c>
      <c r="LU17" s="534">
        <v>2798</v>
      </c>
      <c r="LV17" s="766">
        <v>39.200000000000003</v>
      </c>
      <c r="LW17" s="767">
        <v>32.299999999999997</v>
      </c>
      <c r="LX17" s="767">
        <v>28.5</v>
      </c>
      <c r="LY17" s="534">
        <v>2798</v>
      </c>
      <c r="LZ17" s="766">
        <v>5.4</v>
      </c>
      <c r="MA17" s="767">
        <v>45.6</v>
      </c>
      <c r="MB17" s="767">
        <v>3.4</v>
      </c>
      <c r="MC17" s="767">
        <v>6.5</v>
      </c>
      <c r="MD17" s="767">
        <v>39</v>
      </c>
      <c r="ME17" s="534">
        <v>2798</v>
      </c>
      <c r="MF17" s="766">
        <v>12.8</v>
      </c>
      <c r="MG17" s="767">
        <v>51.1</v>
      </c>
      <c r="MH17" s="767">
        <v>11.5</v>
      </c>
      <c r="MI17" s="767">
        <v>24.5</v>
      </c>
      <c r="MJ17" s="534">
        <v>2798</v>
      </c>
      <c r="MK17" s="766">
        <v>64.2</v>
      </c>
      <c r="ML17" s="767">
        <v>40.6</v>
      </c>
      <c r="MM17" s="767">
        <v>45.9</v>
      </c>
      <c r="MN17" s="767">
        <v>36.9</v>
      </c>
      <c r="MO17" s="767">
        <v>46.6</v>
      </c>
      <c r="MP17" s="767">
        <v>23</v>
      </c>
      <c r="MQ17" s="534">
        <v>2798</v>
      </c>
      <c r="MR17" s="766">
        <v>6.3</v>
      </c>
      <c r="MS17" s="767">
        <v>61.8</v>
      </c>
      <c r="MT17" s="767">
        <v>3.5</v>
      </c>
      <c r="MU17" s="767">
        <v>8.4</v>
      </c>
      <c r="MV17" s="767">
        <v>20.100000000000001</v>
      </c>
      <c r="MW17" s="534">
        <v>2798</v>
      </c>
      <c r="MX17" s="766">
        <v>12.8</v>
      </c>
      <c r="MY17" s="767">
        <v>10.5</v>
      </c>
      <c r="MZ17" s="767">
        <v>76.8</v>
      </c>
      <c r="NA17" s="534">
        <v>2798</v>
      </c>
      <c r="NB17" s="766">
        <v>4.9000000000000004</v>
      </c>
      <c r="NC17" s="767">
        <v>3.3</v>
      </c>
      <c r="ND17" s="767">
        <v>5.0999999999999996</v>
      </c>
      <c r="NE17" s="767">
        <v>49.2</v>
      </c>
      <c r="NF17" s="767">
        <v>37.5</v>
      </c>
      <c r="NG17" s="534">
        <v>2798</v>
      </c>
      <c r="NH17" s="766">
        <v>2.8</v>
      </c>
      <c r="NI17" s="767">
        <v>40.1</v>
      </c>
      <c r="NJ17" s="767">
        <v>15.6</v>
      </c>
      <c r="NK17" s="767">
        <v>2.2999999999999998</v>
      </c>
      <c r="NL17" s="767">
        <v>39.299999999999997</v>
      </c>
      <c r="NM17" s="534">
        <v>2798</v>
      </c>
      <c r="NN17" s="766">
        <v>13.1</v>
      </c>
      <c r="NO17" s="767">
        <v>8</v>
      </c>
      <c r="NP17" s="767">
        <v>78.900000000000006</v>
      </c>
      <c r="NQ17" s="534">
        <v>2798</v>
      </c>
      <c r="NR17" s="766">
        <v>9.4</v>
      </c>
      <c r="NS17" s="767">
        <v>40.6</v>
      </c>
      <c r="NT17" s="767">
        <v>9.6999999999999993</v>
      </c>
      <c r="NU17" s="767">
        <v>3.4</v>
      </c>
      <c r="NV17" s="767">
        <v>37</v>
      </c>
      <c r="NW17" s="534">
        <v>2798</v>
      </c>
      <c r="NX17" s="766">
        <v>3</v>
      </c>
      <c r="NY17" s="767">
        <v>15.8</v>
      </c>
      <c r="NZ17" s="767">
        <v>4.5</v>
      </c>
      <c r="OA17" s="767">
        <v>2.1</v>
      </c>
      <c r="OB17" s="767">
        <v>74.599999999999994</v>
      </c>
      <c r="OC17" s="534">
        <v>2798</v>
      </c>
      <c r="OD17" s="766">
        <v>1.8</v>
      </c>
      <c r="OE17" s="767">
        <v>12</v>
      </c>
      <c r="OF17" s="767">
        <v>5.8</v>
      </c>
      <c r="OG17" s="767">
        <v>2.1</v>
      </c>
      <c r="OH17" s="767">
        <v>78.3</v>
      </c>
      <c r="OI17" s="534">
        <v>2798</v>
      </c>
      <c r="OJ17" s="766">
        <v>1.5</v>
      </c>
      <c r="OK17" s="767">
        <v>8.1</v>
      </c>
      <c r="OL17" s="767">
        <v>2.5</v>
      </c>
      <c r="OM17" s="767">
        <v>1</v>
      </c>
      <c r="ON17" s="767">
        <v>86.9</v>
      </c>
      <c r="OO17" s="534">
        <v>2798</v>
      </c>
      <c r="OP17" s="766">
        <v>21.7</v>
      </c>
      <c r="OQ17" s="767">
        <v>16</v>
      </c>
      <c r="OR17" s="767">
        <v>5.5</v>
      </c>
      <c r="OS17" s="767">
        <v>4.2</v>
      </c>
      <c r="OT17" s="767">
        <v>14.9</v>
      </c>
      <c r="OU17" s="767">
        <v>21.7</v>
      </c>
      <c r="OV17" s="767">
        <v>15</v>
      </c>
      <c r="OW17" s="767">
        <v>1</v>
      </c>
      <c r="OX17" s="767">
        <v>0.8</v>
      </c>
      <c r="OY17" s="767">
        <v>5.4</v>
      </c>
      <c r="OZ17" s="767">
        <v>43.2</v>
      </c>
      <c r="PA17" s="534">
        <v>2798</v>
      </c>
      <c r="PB17" s="766">
        <v>2.5</v>
      </c>
      <c r="PC17" s="767">
        <v>2.7</v>
      </c>
      <c r="PD17" s="767">
        <v>3.4</v>
      </c>
      <c r="PE17" s="767">
        <v>60.4</v>
      </c>
      <c r="PF17" s="767">
        <v>31</v>
      </c>
      <c r="PG17" s="534">
        <v>2798</v>
      </c>
      <c r="PH17" s="766">
        <v>1.3</v>
      </c>
      <c r="PI17" s="767">
        <v>3.1</v>
      </c>
      <c r="PJ17" s="767">
        <v>3.5</v>
      </c>
      <c r="PK17" s="767">
        <v>63.3</v>
      </c>
      <c r="PL17" s="767">
        <v>28.8</v>
      </c>
      <c r="PM17" s="534">
        <v>2798</v>
      </c>
      <c r="PN17" s="766">
        <v>15.7</v>
      </c>
      <c r="PO17" s="767">
        <v>4.9000000000000004</v>
      </c>
      <c r="PP17" s="767">
        <v>74.099999999999994</v>
      </c>
      <c r="PQ17" s="767">
        <v>5.3</v>
      </c>
      <c r="PR17" s="534">
        <v>2798</v>
      </c>
      <c r="PS17" s="766">
        <v>1.6</v>
      </c>
      <c r="PT17" s="767">
        <v>6.4</v>
      </c>
      <c r="PU17" s="767">
        <v>73.400000000000006</v>
      </c>
      <c r="PV17" s="767">
        <v>18.600000000000001</v>
      </c>
      <c r="PW17" s="534">
        <v>2798</v>
      </c>
      <c r="PX17" s="766">
        <v>22</v>
      </c>
      <c r="PY17" s="767">
        <v>57.7</v>
      </c>
      <c r="PZ17" s="767">
        <v>20.3</v>
      </c>
      <c r="QA17" s="534">
        <v>2798</v>
      </c>
      <c r="QB17" s="766">
        <v>64.2</v>
      </c>
      <c r="QC17" s="767">
        <v>12.4</v>
      </c>
      <c r="QD17" s="767">
        <v>23.4</v>
      </c>
      <c r="QE17" s="801">
        <v>2798</v>
      </c>
    </row>
    <row r="18" spans="1:447" ht="17.100000000000001" customHeight="1">
      <c r="A18" s="1532" t="s">
        <v>39</v>
      </c>
      <c r="B18" s="737" t="s">
        <v>40</v>
      </c>
      <c r="C18" s="107">
        <v>1</v>
      </c>
      <c r="D18" s="753">
        <v>47.7</v>
      </c>
      <c r="E18" s="754">
        <v>52.3</v>
      </c>
      <c r="F18" s="540">
        <v>1108</v>
      </c>
      <c r="G18" s="750">
        <v>2.4</v>
      </c>
      <c r="H18" s="750">
        <v>12.8</v>
      </c>
      <c r="I18" s="750">
        <v>17</v>
      </c>
      <c r="J18" s="750">
        <v>16.3</v>
      </c>
      <c r="K18" s="750">
        <v>17.899999999999999</v>
      </c>
      <c r="L18" s="750">
        <v>19.3</v>
      </c>
      <c r="M18" s="750">
        <v>14.3</v>
      </c>
      <c r="N18" s="540">
        <v>1108</v>
      </c>
      <c r="O18" s="749">
        <v>28.9</v>
      </c>
      <c r="P18" s="750">
        <v>5</v>
      </c>
      <c r="Q18" s="750">
        <v>5</v>
      </c>
      <c r="R18" s="750">
        <v>13.6</v>
      </c>
      <c r="S18" s="750">
        <v>23.1</v>
      </c>
      <c r="T18" s="750">
        <v>4.2</v>
      </c>
      <c r="U18" s="750">
        <v>19</v>
      </c>
      <c r="V18" s="750">
        <v>1.4</v>
      </c>
      <c r="W18" s="540">
        <v>1108</v>
      </c>
      <c r="X18" s="749">
        <v>17.8</v>
      </c>
      <c r="Y18" s="750">
        <v>76</v>
      </c>
      <c r="Z18" s="750">
        <v>6.2</v>
      </c>
      <c r="AA18" s="540">
        <v>1108</v>
      </c>
      <c r="AB18" s="749">
        <v>4.5999999999999996</v>
      </c>
      <c r="AC18" s="750">
        <v>88.4</v>
      </c>
      <c r="AD18" s="750">
        <v>6.9</v>
      </c>
      <c r="AE18" s="540">
        <v>1108</v>
      </c>
      <c r="AF18" s="749">
        <v>12.1</v>
      </c>
      <c r="AG18" s="750">
        <v>81</v>
      </c>
      <c r="AH18" s="750">
        <v>6.9</v>
      </c>
      <c r="AI18" s="540">
        <v>1108</v>
      </c>
      <c r="AJ18" s="749">
        <v>3.1</v>
      </c>
      <c r="AK18" s="750">
        <v>37.200000000000003</v>
      </c>
      <c r="AL18" s="750">
        <v>12.1</v>
      </c>
      <c r="AM18" s="750">
        <v>13.4</v>
      </c>
      <c r="AN18" s="750">
        <v>31</v>
      </c>
      <c r="AO18" s="750">
        <v>3.1</v>
      </c>
      <c r="AP18" s="750">
        <v>0.2</v>
      </c>
      <c r="AQ18" s="540">
        <v>1108</v>
      </c>
      <c r="AR18" s="749">
        <v>5.0999999999999996</v>
      </c>
      <c r="AS18" s="750">
        <v>94.9</v>
      </c>
      <c r="AT18" s="540">
        <v>1108</v>
      </c>
      <c r="AU18" s="749">
        <v>33.5</v>
      </c>
      <c r="AV18" s="750">
        <v>18.100000000000001</v>
      </c>
      <c r="AW18" s="750">
        <v>6.9</v>
      </c>
      <c r="AX18" s="750">
        <v>21.5</v>
      </c>
      <c r="AY18" s="750">
        <v>19.8</v>
      </c>
      <c r="AZ18" s="750">
        <v>0.3</v>
      </c>
      <c r="BA18" s="540">
        <v>1108</v>
      </c>
      <c r="BB18" s="749">
        <v>4.5</v>
      </c>
      <c r="BC18" s="750">
        <v>17.2</v>
      </c>
      <c r="BD18" s="750">
        <v>34.1</v>
      </c>
      <c r="BE18" s="750">
        <v>18.100000000000001</v>
      </c>
      <c r="BF18" s="750">
        <v>5.8</v>
      </c>
      <c r="BG18" s="750">
        <v>2.4</v>
      </c>
      <c r="BH18" s="750">
        <v>0.9</v>
      </c>
      <c r="BI18" s="750">
        <v>16.899999999999999</v>
      </c>
      <c r="BJ18" s="540">
        <v>1108</v>
      </c>
      <c r="BK18" s="749">
        <v>16.899999999999999</v>
      </c>
      <c r="BL18" s="750">
        <v>17.100000000000001</v>
      </c>
      <c r="BM18" s="750">
        <v>12</v>
      </c>
      <c r="BN18" s="750">
        <v>6.1</v>
      </c>
      <c r="BO18" s="750">
        <v>4.4000000000000004</v>
      </c>
      <c r="BP18" s="750">
        <v>6.3</v>
      </c>
      <c r="BQ18" s="750">
        <v>6.9</v>
      </c>
      <c r="BR18" s="750">
        <v>30.2</v>
      </c>
      <c r="BS18" s="540">
        <v>1108</v>
      </c>
      <c r="BT18" s="749">
        <v>35.6</v>
      </c>
      <c r="BU18" s="750">
        <v>36.6</v>
      </c>
      <c r="BV18" s="750">
        <v>21.7</v>
      </c>
      <c r="BW18" s="750">
        <v>4</v>
      </c>
      <c r="BX18" s="750">
        <v>2.2000000000000002</v>
      </c>
      <c r="BY18" s="540">
        <v>1108</v>
      </c>
      <c r="BZ18" s="749">
        <v>62.5</v>
      </c>
      <c r="CA18" s="750">
        <v>22.2</v>
      </c>
      <c r="CB18" s="750">
        <v>10.5</v>
      </c>
      <c r="CC18" s="750">
        <v>3</v>
      </c>
      <c r="CD18" s="750">
        <v>1.8</v>
      </c>
      <c r="CE18" s="540">
        <v>1108</v>
      </c>
      <c r="CF18" s="749">
        <v>4.5</v>
      </c>
      <c r="CG18" s="750">
        <v>9.6999999999999993</v>
      </c>
      <c r="CH18" s="750">
        <v>46</v>
      </c>
      <c r="CI18" s="750">
        <v>21.7</v>
      </c>
      <c r="CJ18" s="750">
        <v>18.100000000000001</v>
      </c>
      <c r="CK18" s="540">
        <v>1108</v>
      </c>
      <c r="CL18" s="749">
        <v>20.100000000000001</v>
      </c>
      <c r="CM18" s="750">
        <v>28.9</v>
      </c>
      <c r="CN18" s="750">
        <v>35.299999999999997</v>
      </c>
      <c r="CO18" s="750">
        <v>11</v>
      </c>
      <c r="CP18" s="750">
        <v>4.7</v>
      </c>
      <c r="CQ18" s="540">
        <v>1108</v>
      </c>
      <c r="CR18" s="749">
        <v>7</v>
      </c>
      <c r="CS18" s="750">
        <v>16.5</v>
      </c>
      <c r="CT18" s="750">
        <v>40.700000000000003</v>
      </c>
      <c r="CU18" s="750">
        <v>20.8</v>
      </c>
      <c r="CV18" s="750">
        <v>14.9</v>
      </c>
      <c r="CW18" s="540">
        <v>1108</v>
      </c>
      <c r="CX18" s="749">
        <v>4.0999999999999996</v>
      </c>
      <c r="CY18" s="750">
        <v>13.4</v>
      </c>
      <c r="CZ18" s="750">
        <v>28.7</v>
      </c>
      <c r="DA18" s="750">
        <v>26.1</v>
      </c>
      <c r="DB18" s="750">
        <v>27.7</v>
      </c>
      <c r="DC18" s="540">
        <v>1108</v>
      </c>
      <c r="DD18" s="749">
        <v>22.5</v>
      </c>
      <c r="DE18" s="750">
        <v>31.9</v>
      </c>
      <c r="DF18" s="750">
        <v>33</v>
      </c>
      <c r="DG18" s="750">
        <v>9.9</v>
      </c>
      <c r="DH18" s="750">
        <v>2.6</v>
      </c>
      <c r="DI18" s="540">
        <v>1108</v>
      </c>
      <c r="DJ18" s="749">
        <v>4.2</v>
      </c>
      <c r="DK18" s="750">
        <v>7.5</v>
      </c>
      <c r="DL18" s="750">
        <v>15</v>
      </c>
      <c r="DM18" s="750">
        <v>13.6</v>
      </c>
      <c r="DN18" s="750">
        <v>59.7</v>
      </c>
      <c r="DO18" s="540">
        <v>1108</v>
      </c>
      <c r="DP18" s="749">
        <v>6.3</v>
      </c>
      <c r="DQ18" s="750">
        <v>15.5</v>
      </c>
      <c r="DR18" s="750">
        <v>34.700000000000003</v>
      </c>
      <c r="DS18" s="750">
        <v>18.2</v>
      </c>
      <c r="DT18" s="750">
        <v>25.2</v>
      </c>
      <c r="DU18" s="540">
        <v>1108</v>
      </c>
      <c r="DV18" s="749">
        <v>29.3</v>
      </c>
      <c r="DW18" s="750">
        <v>19</v>
      </c>
      <c r="DX18" s="750">
        <v>18.600000000000001</v>
      </c>
      <c r="DY18" s="750">
        <v>12.8</v>
      </c>
      <c r="DZ18" s="750">
        <v>20.3</v>
      </c>
      <c r="EA18" s="540">
        <v>1108</v>
      </c>
      <c r="EB18" s="749">
        <v>6</v>
      </c>
      <c r="EC18" s="750">
        <v>14.3</v>
      </c>
      <c r="ED18" s="750">
        <v>36.700000000000003</v>
      </c>
      <c r="EE18" s="750">
        <v>19.3</v>
      </c>
      <c r="EF18" s="750">
        <v>23.7</v>
      </c>
      <c r="EG18" s="540">
        <v>1108</v>
      </c>
      <c r="EH18" s="749">
        <v>89.1</v>
      </c>
      <c r="EI18" s="750">
        <v>10.9</v>
      </c>
      <c r="EJ18" s="540">
        <v>1108</v>
      </c>
      <c r="EK18" s="749">
        <v>74.599999999999994</v>
      </c>
      <c r="EL18" s="750">
        <v>25.4</v>
      </c>
      <c r="EM18" s="540">
        <v>1108</v>
      </c>
      <c r="EN18" s="749">
        <v>12.1</v>
      </c>
      <c r="EO18" s="750">
        <v>14.4</v>
      </c>
      <c r="EP18" s="750">
        <v>5.8</v>
      </c>
      <c r="EQ18" s="750">
        <v>55.9</v>
      </c>
      <c r="ER18" s="750">
        <v>11.9</v>
      </c>
      <c r="ES18" s="540">
        <v>1108</v>
      </c>
      <c r="ET18" s="749">
        <v>12.8</v>
      </c>
      <c r="EU18" s="750">
        <v>10.9</v>
      </c>
      <c r="EV18" s="750">
        <v>49.5</v>
      </c>
      <c r="EW18" s="750">
        <v>10.4</v>
      </c>
      <c r="EX18" s="750">
        <v>16.3</v>
      </c>
      <c r="EY18" s="540">
        <v>1108</v>
      </c>
      <c r="EZ18" s="749">
        <v>15.4</v>
      </c>
      <c r="FA18" s="750">
        <v>84.6</v>
      </c>
      <c r="FB18" s="540">
        <v>1108</v>
      </c>
      <c r="FC18" s="749">
        <v>54.7</v>
      </c>
      <c r="FD18" s="750">
        <v>20.8</v>
      </c>
      <c r="FE18" s="750">
        <v>12.1</v>
      </c>
      <c r="FF18" s="750">
        <v>57.1</v>
      </c>
      <c r="FG18" s="750">
        <v>45.2</v>
      </c>
      <c r="FH18" s="750">
        <v>27.2</v>
      </c>
      <c r="FI18" s="750">
        <v>5.7</v>
      </c>
      <c r="FJ18" s="750">
        <v>12.7</v>
      </c>
      <c r="FK18" s="750">
        <v>1.9</v>
      </c>
      <c r="FL18" s="750">
        <v>12.8</v>
      </c>
      <c r="FM18" s="540">
        <v>1108</v>
      </c>
      <c r="FN18" s="749">
        <v>49.5</v>
      </c>
      <c r="FO18" s="750">
        <v>50.5</v>
      </c>
      <c r="FP18" s="540">
        <v>606</v>
      </c>
      <c r="FQ18" s="749">
        <v>60.9</v>
      </c>
      <c r="FR18" s="750">
        <v>39.1</v>
      </c>
      <c r="FS18" s="540">
        <v>230</v>
      </c>
      <c r="FT18" s="749">
        <v>59</v>
      </c>
      <c r="FU18" s="750">
        <v>41</v>
      </c>
      <c r="FV18" s="763">
        <v>134</v>
      </c>
      <c r="FW18" s="749">
        <v>40.799999999999997</v>
      </c>
      <c r="FX18" s="750">
        <v>59.2</v>
      </c>
      <c r="FY18" s="763">
        <v>633</v>
      </c>
      <c r="FZ18" s="749">
        <v>41.1</v>
      </c>
      <c r="GA18" s="750">
        <v>58.9</v>
      </c>
      <c r="GB18" s="763">
        <v>501</v>
      </c>
      <c r="GC18" s="749">
        <v>78.099999999999994</v>
      </c>
      <c r="GD18" s="750">
        <v>21.9</v>
      </c>
      <c r="GE18" s="763">
        <v>301</v>
      </c>
      <c r="GF18" s="749">
        <v>38.1</v>
      </c>
      <c r="GG18" s="750">
        <v>61.9</v>
      </c>
      <c r="GH18" s="763">
        <v>63</v>
      </c>
      <c r="GI18" s="749">
        <v>48.9</v>
      </c>
      <c r="GJ18" s="750">
        <v>51.1</v>
      </c>
      <c r="GK18" s="763">
        <v>141</v>
      </c>
      <c r="GL18" s="749">
        <v>71.400000000000006</v>
      </c>
      <c r="GM18" s="750">
        <v>28.6</v>
      </c>
      <c r="GN18" s="763">
        <v>21</v>
      </c>
      <c r="GO18" s="749">
        <v>37.5</v>
      </c>
      <c r="GP18" s="750">
        <v>62.5</v>
      </c>
      <c r="GQ18" s="763">
        <v>606</v>
      </c>
      <c r="GR18" s="749">
        <v>61.3</v>
      </c>
      <c r="GS18" s="750">
        <v>38.700000000000003</v>
      </c>
      <c r="GT18" s="763">
        <v>230</v>
      </c>
      <c r="GU18" s="749">
        <v>41</v>
      </c>
      <c r="GV18" s="750">
        <v>59</v>
      </c>
      <c r="GW18" s="763">
        <v>134</v>
      </c>
      <c r="GX18" s="749">
        <v>29.5</v>
      </c>
      <c r="GY18" s="750">
        <v>70.5</v>
      </c>
      <c r="GZ18" s="763">
        <v>633</v>
      </c>
      <c r="HA18" s="749">
        <v>28.7</v>
      </c>
      <c r="HB18" s="750">
        <v>71.3</v>
      </c>
      <c r="HC18" s="763">
        <v>501</v>
      </c>
      <c r="HD18" s="749">
        <v>38.9</v>
      </c>
      <c r="HE18" s="750">
        <v>61.1</v>
      </c>
      <c r="HF18" s="763">
        <v>301</v>
      </c>
      <c r="HG18" s="749">
        <v>19</v>
      </c>
      <c r="HH18" s="750">
        <v>81</v>
      </c>
      <c r="HI18" s="763">
        <v>63</v>
      </c>
      <c r="HJ18" s="749">
        <v>21.3</v>
      </c>
      <c r="HK18" s="750">
        <v>78.7</v>
      </c>
      <c r="HL18" s="763">
        <v>141</v>
      </c>
      <c r="HM18" s="749">
        <v>47.6</v>
      </c>
      <c r="HN18" s="750">
        <v>52.4</v>
      </c>
      <c r="HO18" s="763">
        <v>21</v>
      </c>
      <c r="HP18" s="749">
        <v>23.8</v>
      </c>
      <c r="HQ18" s="750">
        <v>76.2</v>
      </c>
      <c r="HR18" s="763">
        <v>606</v>
      </c>
      <c r="HS18" s="749">
        <v>27.4</v>
      </c>
      <c r="HT18" s="750">
        <v>72.599999999999994</v>
      </c>
      <c r="HU18" s="763">
        <v>230</v>
      </c>
      <c r="HV18" s="749">
        <v>14.9</v>
      </c>
      <c r="HW18" s="750">
        <v>85.1</v>
      </c>
      <c r="HX18" s="763">
        <v>134</v>
      </c>
      <c r="HY18" s="749">
        <v>31.6</v>
      </c>
      <c r="HZ18" s="750">
        <v>68.400000000000006</v>
      </c>
      <c r="IA18" s="763">
        <v>633</v>
      </c>
      <c r="IB18" s="749">
        <v>31.7</v>
      </c>
      <c r="IC18" s="750">
        <v>68.3</v>
      </c>
      <c r="ID18" s="763">
        <v>501</v>
      </c>
      <c r="IE18" s="749">
        <v>29.9</v>
      </c>
      <c r="IF18" s="750">
        <v>70.099999999999994</v>
      </c>
      <c r="IG18" s="763">
        <v>301</v>
      </c>
      <c r="IH18" s="749">
        <v>12.7</v>
      </c>
      <c r="II18" s="750">
        <v>87.3</v>
      </c>
      <c r="IJ18" s="763">
        <v>63</v>
      </c>
      <c r="IK18" s="749">
        <v>17.7</v>
      </c>
      <c r="IL18" s="750">
        <v>82.3</v>
      </c>
      <c r="IM18" s="763">
        <v>141</v>
      </c>
      <c r="IN18" s="749">
        <v>19</v>
      </c>
      <c r="IO18" s="750">
        <v>81</v>
      </c>
      <c r="IP18" s="763">
        <v>21</v>
      </c>
      <c r="IQ18" s="749">
        <v>54</v>
      </c>
      <c r="IR18" s="750">
        <v>31.4</v>
      </c>
      <c r="IS18" s="750">
        <v>14.6</v>
      </c>
      <c r="IT18" s="763">
        <v>1108</v>
      </c>
      <c r="IU18" s="749">
        <v>6.6</v>
      </c>
      <c r="IV18" s="750">
        <v>3.6</v>
      </c>
      <c r="IW18" s="750">
        <v>13.7</v>
      </c>
      <c r="IX18" s="750">
        <v>51</v>
      </c>
      <c r="IY18" s="750">
        <v>25.1</v>
      </c>
      <c r="IZ18" s="763">
        <v>1108</v>
      </c>
      <c r="JA18" s="749">
        <v>26.5</v>
      </c>
      <c r="JB18" s="750">
        <v>46.2</v>
      </c>
      <c r="JC18" s="750">
        <v>6.1</v>
      </c>
      <c r="JD18" s="750">
        <v>21.1</v>
      </c>
      <c r="JE18" s="763">
        <v>1108</v>
      </c>
      <c r="JF18" s="749">
        <v>8.9</v>
      </c>
      <c r="JG18" s="750">
        <v>6</v>
      </c>
      <c r="JH18" s="750">
        <v>66</v>
      </c>
      <c r="JI18" s="750">
        <v>4.8</v>
      </c>
      <c r="JJ18" s="750">
        <v>14.3</v>
      </c>
      <c r="JK18" s="763">
        <v>1108</v>
      </c>
      <c r="JL18" s="749">
        <v>10</v>
      </c>
      <c r="JM18" s="750">
        <v>3.3</v>
      </c>
      <c r="JN18" s="750">
        <v>72.400000000000006</v>
      </c>
      <c r="JO18" s="750">
        <v>2.8</v>
      </c>
      <c r="JP18" s="750">
        <v>11.5</v>
      </c>
      <c r="JQ18" s="763">
        <v>1108</v>
      </c>
      <c r="JR18" s="749">
        <v>2.1</v>
      </c>
      <c r="JS18" s="750">
        <v>4.2</v>
      </c>
      <c r="JT18" s="750">
        <v>80.2</v>
      </c>
      <c r="JU18" s="750">
        <v>0.9</v>
      </c>
      <c r="JV18" s="750">
        <v>12.5</v>
      </c>
      <c r="JW18" s="763">
        <v>1108</v>
      </c>
      <c r="JX18" s="749">
        <v>1</v>
      </c>
      <c r="JY18" s="750">
        <v>9.4</v>
      </c>
      <c r="JZ18" s="750">
        <v>43.6</v>
      </c>
      <c r="KA18" s="750">
        <v>31</v>
      </c>
      <c r="KB18" s="750">
        <v>11.7</v>
      </c>
      <c r="KC18" s="750">
        <v>3.2</v>
      </c>
      <c r="KD18" s="763">
        <v>1108</v>
      </c>
      <c r="KE18" s="749">
        <v>63.6</v>
      </c>
      <c r="KF18" s="750">
        <v>10.8</v>
      </c>
      <c r="KG18" s="750">
        <v>25.5</v>
      </c>
      <c r="KH18" s="763">
        <v>1108</v>
      </c>
      <c r="KI18" s="749">
        <v>38.4</v>
      </c>
      <c r="KJ18" s="750">
        <v>19.3</v>
      </c>
      <c r="KK18" s="750">
        <v>12.4</v>
      </c>
      <c r="KL18" s="750">
        <v>13.1</v>
      </c>
      <c r="KM18" s="750">
        <v>16.899999999999999</v>
      </c>
      <c r="KN18" s="763">
        <v>1108</v>
      </c>
      <c r="KO18" s="749">
        <v>3.4</v>
      </c>
      <c r="KP18" s="750">
        <v>6.8</v>
      </c>
      <c r="KQ18" s="750">
        <v>53</v>
      </c>
      <c r="KR18" s="750">
        <v>36.799999999999997</v>
      </c>
      <c r="KS18" s="763">
        <v>1108</v>
      </c>
      <c r="KT18" s="749">
        <v>58.8</v>
      </c>
      <c r="KU18" s="750">
        <v>6.3</v>
      </c>
      <c r="KV18" s="750">
        <v>34.799999999999997</v>
      </c>
      <c r="KW18" s="540">
        <v>1108</v>
      </c>
      <c r="KX18" s="749">
        <v>69.099999999999994</v>
      </c>
      <c r="KY18" s="750">
        <v>6.1</v>
      </c>
      <c r="KZ18" s="750">
        <v>24.7</v>
      </c>
      <c r="LA18" s="540">
        <v>1108</v>
      </c>
      <c r="LB18" s="749">
        <v>74.3</v>
      </c>
      <c r="LC18" s="750">
        <v>3.1</v>
      </c>
      <c r="LD18" s="750">
        <v>22.7</v>
      </c>
      <c r="LE18" s="540">
        <v>1108</v>
      </c>
      <c r="LF18" s="749">
        <v>4.9000000000000004</v>
      </c>
      <c r="LG18" s="750">
        <v>43</v>
      </c>
      <c r="LH18" s="750">
        <v>52.2</v>
      </c>
      <c r="LI18" s="540">
        <v>1108</v>
      </c>
      <c r="LJ18" s="749">
        <v>20.8</v>
      </c>
      <c r="LK18" s="750">
        <v>21.1</v>
      </c>
      <c r="LL18" s="750">
        <v>5.2</v>
      </c>
      <c r="LM18" s="750">
        <v>9.3000000000000007</v>
      </c>
      <c r="LN18" s="750">
        <v>43.6</v>
      </c>
      <c r="LO18" s="540">
        <v>1108</v>
      </c>
      <c r="LP18" s="749">
        <v>6</v>
      </c>
      <c r="LQ18" s="750">
        <v>7.2</v>
      </c>
      <c r="LR18" s="750">
        <v>41</v>
      </c>
      <c r="LS18" s="750">
        <v>2.2000000000000002</v>
      </c>
      <c r="LT18" s="750">
        <v>43.6</v>
      </c>
      <c r="LU18" s="540">
        <v>1108</v>
      </c>
      <c r="LV18" s="749">
        <v>40.200000000000003</v>
      </c>
      <c r="LW18" s="750">
        <v>29.1</v>
      </c>
      <c r="LX18" s="750">
        <v>30.8</v>
      </c>
      <c r="LY18" s="540">
        <v>1108</v>
      </c>
      <c r="LZ18" s="749">
        <v>6.6</v>
      </c>
      <c r="MA18" s="750">
        <v>43.7</v>
      </c>
      <c r="MB18" s="750">
        <v>2.6</v>
      </c>
      <c r="MC18" s="750">
        <v>8</v>
      </c>
      <c r="MD18" s="750">
        <v>39.1</v>
      </c>
      <c r="ME18" s="540">
        <v>1108</v>
      </c>
      <c r="MF18" s="749">
        <v>12.4</v>
      </c>
      <c r="MG18" s="750">
        <v>53.8</v>
      </c>
      <c r="MH18" s="750">
        <v>9.6</v>
      </c>
      <c r="MI18" s="750">
        <v>24.3</v>
      </c>
      <c r="MJ18" s="540">
        <v>1108</v>
      </c>
      <c r="MK18" s="749">
        <v>65.3</v>
      </c>
      <c r="ML18" s="750">
        <v>45.4</v>
      </c>
      <c r="MM18" s="750">
        <v>46.6</v>
      </c>
      <c r="MN18" s="750">
        <v>38.5</v>
      </c>
      <c r="MO18" s="750">
        <v>48.3</v>
      </c>
      <c r="MP18" s="750">
        <v>24.2</v>
      </c>
      <c r="MQ18" s="540">
        <v>1108</v>
      </c>
      <c r="MR18" s="749">
        <v>6.8</v>
      </c>
      <c r="MS18" s="750">
        <v>62.4</v>
      </c>
      <c r="MT18" s="750">
        <v>1.5</v>
      </c>
      <c r="MU18" s="750">
        <v>9.3000000000000007</v>
      </c>
      <c r="MV18" s="750">
        <v>20</v>
      </c>
      <c r="MW18" s="540">
        <v>1108</v>
      </c>
      <c r="MX18" s="749">
        <v>11.9</v>
      </c>
      <c r="MY18" s="750">
        <v>9.3000000000000007</v>
      </c>
      <c r="MZ18" s="750">
        <v>78.8</v>
      </c>
      <c r="NA18" s="540">
        <v>1108</v>
      </c>
      <c r="NB18" s="749">
        <v>6</v>
      </c>
      <c r="NC18" s="750">
        <v>4.5</v>
      </c>
      <c r="ND18" s="750">
        <v>4.7</v>
      </c>
      <c r="NE18" s="750">
        <v>48.6</v>
      </c>
      <c r="NF18" s="750">
        <v>36.200000000000003</v>
      </c>
      <c r="NG18" s="540">
        <v>1108</v>
      </c>
      <c r="NH18" s="749">
        <v>2.9</v>
      </c>
      <c r="NI18" s="750">
        <v>36.1</v>
      </c>
      <c r="NJ18" s="750">
        <v>16.3</v>
      </c>
      <c r="NK18" s="750">
        <v>2.4</v>
      </c>
      <c r="NL18" s="750">
        <v>42.2</v>
      </c>
      <c r="NM18" s="540">
        <v>1108</v>
      </c>
      <c r="NN18" s="749">
        <v>13.3</v>
      </c>
      <c r="NO18" s="750">
        <v>7.1</v>
      </c>
      <c r="NP18" s="750">
        <v>79.599999999999994</v>
      </c>
      <c r="NQ18" s="540">
        <v>1108</v>
      </c>
      <c r="NR18" s="749">
        <v>9.4</v>
      </c>
      <c r="NS18" s="750">
        <v>43.6</v>
      </c>
      <c r="NT18" s="750">
        <v>8.5</v>
      </c>
      <c r="NU18" s="750">
        <v>3.6</v>
      </c>
      <c r="NV18" s="750">
        <v>34.9</v>
      </c>
      <c r="NW18" s="540">
        <v>1108</v>
      </c>
      <c r="NX18" s="749">
        <v>2.2999999999999998</v>
      </c>
      <c r="NY18" s="750">
        <v>16.2</v>
      </c>
      <c r="NZ18" s="750">
        <v>3.8</v>
      </c>
      <c r="OA18" s="750">
        <v>1.5</v>
      </c>
      <c r="OB18" s="750">
        <v>76.2</v>
      </c>
      <c r="OC18" s="540">
        <v>1108</v>
      </c>
      <c r="OD18" s="749">
        <v>1.4</v>
      </c>
      <c r="OE18" s="750">
        <v>13.9</v>
      </c>
      <c r="OF18" s="750">
        <v>5</v>
      </c>
      <c r="OG18" s="750">
        <v>1.6</v>
      </c>
      <c r="OH18" s="750">
        <v>78.2</v>
      </c>
      <c r="OI18" s="540">
        <v>1108</v>
      </c>
      <c r="OJ18" s="749">
        <v>1.1000000000000001</v>
      </c>
      <c r="OK18" s="750">
        <v>8.1</v>
      </c>
      <c r="OL18" s="750">
        <v>2.7</v>
      </c>
      <c r="OM18" s="750">
        <v>0.7</v>
      </c>
      <c r="ON18" s="750">
        <v>87.4</v>
      </c>
      <c r="OO18" s="540">
        <v>1108</v>
      </c>
      <c r="OP18" s="749">
        <v>21.4</v>
      </c>
      <c r="OQ18" s="750">
        <v>16.100000000000001</v>
      </c>
      <c r="OR18" s="750">
        <v>5.6</v>
      </c>
      <c r="OS18" s="750">
        <v>5.0999999999999996</v>
      </c>
      <c r="OT18" s="750">
        <v>12.9</v>
      </c>
      <c r="OU18" s="750">
        <v>22.7</v>
      </c>
      <c r="OV18" s="750">
        <v>11.3</v>
      </c>
      <c r="OW18" s="750">
        <v>1.3</v>
      </c>
      <c r="OX18" s="750">
        <v>1.4</v>
      </c>
      <c r="OY18" s="750">
        <v>5.0999999999999996</v>
      </c>
      <c r="OZ18" s="750">
        <v>44.3</v>
      </c>
      <c r="PA18" s="540">
        <v>1108</v>
      </c>
      <c r="PB18" s="749">
        <v>2.9</v>
      </c>
      <c r="PC18" s="750">
        <v>2.9</v>
      </c>
      <c r="PD18" s="750">
        <v>2.7</v>
      </c>
      <c r="PE18" s="750">
        <v>58.8</v>
      </c>
      <c r="PF18" s="750">
        <v>32.700000000000003</v>
      </c>
      <c r="PG18" s="540">
        <v>1108</v>
      </c>
      <c r="PH18" s="749">
        <v>1.3</v>
      </c>
      <c r="PI18" s="750">
        <v>2.5</v>
      </c>
      <c r="PJ18" s="750">
        <v>3.7</v>
      </c>
      <c r="PK18" s="750">
        <v>61.1</v>
      </c>
      <c r="PL18" s="750">
        <v>31.4</v>
      </c>
      <c r="PM18" s="540">
        <v>1108</v>
      </c>
      <c r="PN18" s="749">
        <v>14.2</v>
      </c>
      <c r="PO18" s="750">
        <v>6</v>
      </c>
      <c r="PP18" s="750">
        <v>72.400000000000006</v>
      </c>
      <c r="PQ18" s="750">
        <v>7.4</v>
      </c>
      <c r="PR18" s="540">
        <v>1108</v>
      </c>
      <c r="PS18" s="749">
        <v>1.3</v>
      </c>
      <c r="PT18" s="750">
        <v>5.2</v>
      </c>
      <c r="PU18" s="750">
        <v>74.8</v>
      </c>
      <c r="PV18" s="750">
        <v>18.7</v>
      </c>
      <c r="PW18" s="540">
        <v>1108</v>
      </c>
      <c r="PX18" s="749">
        <v>20.2</v>
      </c>
      <c r="PY18" s="750">
        <v>59.5</v>
      </c>
      <c r="PZ18" s="750">
        <v>20.3</v>
      </c>
      <c r="QA18" s="540">
        <v>1108</v>
      </c>
      <c r="QB18" s="749">
        <v>60.3</v>
      </c>
      <c r="QC18" s="750">
        <v>12.5</v>
      </c>
      <c r="QD18" s="750">
        <v>27.2</v>
      </c>
      <c r="QE18" s="802">
        <v>1108</v>
      </c>
    </row>
    <row r="19" spans="1:447" ht="17.100000000000001" customHeight="1">
      <c r="A19" s="1533"/>
      <c r="B19" s="737" t="s">
        <v>41</v>
      </c>
      <c r="C19" s="107">
        <f t="shared" si="0"/>
        <v>2</v>
      </c>
      <c r="D19" s="753">
        <v>47.8</v>
      </c>
      <c r="E19" s="754">
        <v>52.2</v>
      </c>
      <c r="F19" s="540">
        <v>272</v>
      </c>
      <c r="G19" s="750">
        <v>2.2000000000000002</v>
      </c>
      <c r="H19" s="750">
        <v>11.4</v>
      </c>
      <c r="I19" s="750">
        <v>15.8</v>
      </c>
      <c r="J19" s="750">
        <v>16.5</v>
      </c>
      <c r="K19" s="750">
        <v>19.100000000000001</v>
      </c>
      <c r="L19" s="750">
        <v>23.5</v>
      </c>
      <c r="M19" s="750">
        <v>11.4</v>
      </c>
      <c r="N19" s="540">
        <v>272</v>
      </c>
      <c r="O19" s="749">
        <v>26.5</v>
      </c>
      <c r="P19" s="750">
        <v>5.9</v>
      </c>
      <c r="Q19" s="750">
        <v>7</v>
      </c>
      <c r="R19" s="750">
        <v>11</v>
      </c>
      <c r="S19" s="750">
        <v>21</v>
      </c>
      <c r="T19" s="750">
        <v>4.8</v>
      </c>
      <c r="U19" s="750">
        <v>19.899999999999999</v>
      </c>
      <c r="V19" s="750">
        <v>4</v>
      </c>
      <c r="W19" s="540">
        <v>272</v>
      </c>
      <c r="X19" s="749">
        <v>17.3</v>
      </c>
      <c r="Y19" s="750">
        <v>74.599999999999994</v>
      </c>
      <c r="Z19" s="750">
        <v>8.1</v>
      </c>
      <c r="AA19" s="540">
        <v>272</v>
      </c>
      <c r="AB19" s="749">
        <v>4</v>
      </c>
      <c r="AC19" s="750">
        <v>89.7</v>
      </c>
      <c r="AD19" s="750">
        <v>6.3</v>
      </c>
      <c r="AE19" s="540">
        <v>272</v>
      </c>
      <c r="AF19" s="749">
        <v>14</v>
      </c>
      <c r="AG19" s="750">
        <v>78.7</v>
      </c>
      <c r="AH19" s="750">
        <v>7.4</v>
      </c>
      <c r="AI19" s="540">
        <v>272</v>
      </c>
      <c r="AJ19" s="749">
        <v>4</v>
      </c>
      <c r="AK19" s="750">
        <v>43.4</v>
      </c>
      <c r="AL19" s="750">
        <v>9.9</v>
      </c>
      <c r="AM19" s="750">
        <v>9.1999999999999993</v>
      </c>
      <c r="AN19" s="750">
        <v>29.8</v>
      </c>
      <c r="AO19" s="750">
        <v>3.7</v>
      </c>
      <c r="AP19" s="750">
        <v>0</v>
      </c>
      <c r="AQ19" s="540">
        <v>272</v>
      </c>
      <c r="AR19" s="749">
        <v>7</v>
      </c>
      <c r="AS19" s="750">
        <v>93</v>
      </c>
      <c r="AT19" s="540">
        <v>272</v>
      </c>
      <c r="AU19" s="749">
        <v>36.799999999999997</v>
      </c>
      <c r="AV19" s="750">
        <v>15.8</v>
      </c>
      <c r="AW19" s="750">
        <v>7.4</v>
      </c>
      <c r="AX19" s="750">
        <v>20.2</v>
      </c>
      <c r="AY19" s="750">
        <v>19.899999999999999</v>
      </c>
      <c r="AZ19" s="750">
        <v>0</v>
      </c>
      <c r="BA19" s="540">
        <v>272</v>
      </c>
      <c r="BB19" s="749">
        <v>8.1</v>
      </c>
      <c r="BC19" s="750">
        <v>15.4</v>
      </c>
      <c r="BD19" s="750">
        <v>33.5</v>
      </c>
      <c r="BE19" s="750">
        <v>13.2</v>
      </c>
      <c r="BF19" s="750">
        <v>7.4</v>
      </c>
      <c r="BG19" s="750">
        <v>3.7</v>
      </c>
      <c r="BH19" s="750">
        <v>1.8</v>
      </c>
      <c r="BI19" s="750">
        <v>16.899999999999999</v>
      </c>
      <c r="BJ19" s="540">
        <v>272</v>
      </c>
      <c r="BK19" s="749">
        <v>16.2</v>
      </c>
      <c r="BL19" s="750">
        <v>18.399999999999999</v>
      </c>
      <c r="BM19" s="750">
        <v>8.5</v>
      </c>
      <c r="BN19" s="750">
        <v>5.5</v>
      </c>
      <c r="BO19" s="750">
        <v>4.4000000000000004</v>
      </c>
      <c r="BP19" s="750">
        <v>5.9</v>
      </c>
      <c r="BQ19" s="750">
        <v>8.5</v>
      </c>
      <c r="BR19" s="750">
        <v>32.700000000000003</v>
      </c>
      <c r="BS19" s="540">
        <v>272</v>
      </c>
      <c r="BT19" s="749">
        <v>38.6</v>
      </c>
      <c r="BU19" s="750">
        <v>34.200000000000003</v>
      </c>
      <c r="BV19" s="750">
        <v>20.6</v>
      </c>
      <c r="BW19" s="750">
        <v>5.0999999999999996</v>
      </c>
      <c r="BX19" s="750">
        <v>1.5</v>
      </c>
      <c r="BY19" s="540">
        <v>272</v>
      </c>
      <c r="BZ19" s="749">
        <v>65.400000000000006</v>
      </c>
      <c r="CA19" s="750">
        <v>18.399999999999999</v>
      </c>
      <c r="CB19" s="750">
        <v>11.8</v>
      </c>
      <c r="CC19" s="750">
        <v>2.6</v>
      </c>
      <c r="CD19" s="750">
        <v>1.8</v>
      </c>
      <c r="CE19" s="540">
        <v>272</v>
      </c>
      <c r="CF19" s="749">
        <v>7</v>
      </c>
      <c r="CG19" s="750">
        <v>11</v>
      </c>
      <c r="CH19" s="750">
        <v>41.9</v>
      </c>
      <c r="CI19" s="750">
        <v>21.7</v>
      </c>
      <c r="CJ19" s="750">
        <v>18.399999999999999</v>
      </c>
      <c r="CK19" s="540">
        <v>272</v>
      </c>
      <c r="CL19" s="749">
        <v>20.6</v>
      </c>
      <c r="CM19" s="750">
        <v>29.8</v>
      </c>
      <c r="CN19" s="750">
        <v>34.6</v>
      </c>
      <c r="CO19" s="750">
        <v>9.6</v>
      </c>
      <c r="CP19" s="750">
        <v>5.5</v>
      </c>
      <c r="CQ19" s="540">
        <v>272</v>
      </c>
      <c r="CR19" s="749">
        <v>7.7</v>
      </c>
      <c r="CS19" s="750">
        <v>15.4</v>
      </c>
      <c r="CT19" s="750">
        <v>41.2</v>
      </c>
      <c r="CU19" s="750">
        <v>18.8</v>
      </c>
      <c r="CV19" s="750">
        <v>16.899999999999999</v>
      </c>
      <c r="CW19" s="540">
        <v>272</v>
      </c>
      <c r="CX19" s="749">
        <v>4</v>
      </c>
      <c r="CY19" s="750">
        <v>11.4</v>
      </c>
      <c r="CZ19" s="750">
        <v>25.7</v>
      </c>
      <c r="DA19" s="750">
        <v>24.6</v>
      </c>
      <c r="DB19" s="750">
        <v>34.200000000000003</v>
      </c>
      <c r="DC19" s="540">
        <v>272</v>
      </c>
      <c r="DD19" s="749">
        <v>25.7</v>
      </c>
      <c r="DE19" s="750">
        <v>34.6</v>
      </c>
      <c r="DF19" s="750">
        <v>28.3</v>
      </c>
      <c r="DG19" s="750">
        <v>7.7</v>
      </c>
      <c r="DH19" s="750">
        <v>3.7</v>
      </c>
      <c r="DI19" s="540">
        <v>272</v>
      </c>
      <c r="DJ19" s="749">
        <v>5.0999999999999996</v>
      </c>
      <c r="DK19" s="750">
        <v>8.5</v>
      </c>
      <c r="DL19" s="750">
        <v>15.8</v>
      </c>
      <c r="DM19" s="750">
        <v>13.2</v>
      </c>
      <c r="DN19" s="750">
        <v>57.4</v>
      </c>
      <c r="DO19" s="540">
        <v>272</v>
      </c>
      <c r="DP19" s="749">
        <v>9.6</v>
      </c>
      <c r="DQ19" s="750">
        <v>17.3</v>
      </c>
      <c r="DR19" s="750">
        <v>30.1</v>
      </c>
      <c r="DS19" s="750">
        <v>22.4</v>
      </c>
      <c r="DT19" s="750">
        <v>20.6</v>
      </c>
      <c r="DU19" s="540">
        <v>272</v>
      </c>
      <c r="DV19" s="749">
        <v>31.6</v>
      </c>
      <c r="DW19" s="750">
        <v>17.600000000000001</v>
      </c>
      <c r="DX19" s="750">
        <v>18</v>
      </c>
      <c r="DY19" s="750">
        <v>9.6</v>
      </c>
      <c r="DZ19" s="750">
        <v>23.2</v>
      </c>
      <c r="EA19" s="540">
        <v>272</v>
      </c>
      <c r="EB19" s="749">
        <v>7.7</v>
      </c>
      <c r="EC19" s="750">
        <v>9.9</v>
      </c>
      <c r="ED19" s="750">
        <v>37.1</v>
      </c>
      <c r="EE19" s="750">
        <v>20.6</v>
      </c>
      <c r="EF19" s="750">
        <v>24.6</v>
      </c>
      <c r="EG19" s="540">
        <v>272</v>
      </c>
      <c r="EH19" s="749">
        <v>86.8</v>
      </c>
      <c r="EI19" s="750">
        <v>13.2</v>
      </c>
      <c r="EJ19" s="540">
        <v>272</v>
      </c>
      <c r="EK19" s="749">
        <v>76.099999999999994</v>
      </c>
      <c r="EL19" s="750">
        <v>23.9</v>
      </c>
      <c r="EM19" s="540">
        <v>272</v>
      </c>
      <c r="EN19" s="749">
        <v>14</v>
      </c>
      <c r="EO19" s="750">
        <v>15.8</v>
      </c>
      <c r="EP19" s="750">
        <v>6.6</v>
      </c>
      <c r="EQ19" s="750">
        <v>52.6</v>
      </c>
      <c r="ER19" s="750">
        <v>11</v>
      </c>
      <c r="ES19" s="540">
        <v>272</v>
      </c>
      <c r="ET19" s="749">
        <v>14.3</v>
      </c>
      <c r="EU19" s="750">
        <v>11.4</v>
      </c>
      <c r="EV19" s="750">
        <v>44.1</v>
      </c>
      <c r="EW19" s="750">
        <v>12.1</v>
      </c>
      <c r="EX19" s="750">
        <v>18</v>
      </c>
      <c r="EY19" s="540">
        <v>272</v>
      </c>
      <c r="EZ19" s="749">
        <v>15.4</v>
      </c>
      <c r="FA19" s="750">
        <v>84.6</v>
      </c>
      <c r="FB19" s="540">
        <v>272</v>
      </c>
      <c r="FC19" s="749">
        <v>60.7</v>
      </c>
      <c r="FD19" s="750">
        <v>20.6</v>
      </c>
      <c r="FE19" s="750">
        <v>10.3</v>
      </c>
      <c r="FF19" s="750">
        <v>56.3</v>
      </c>
      <c r="FG19" s="750">
        <v>46</v>
      </c>
      <c r="FH19" s="750">
        <v>29.4</v>
      </c>
      <c r="FI19" s="750">
        <v>6.6</v>
      </c>
      <c r="FJ19" s="750">
        <v>15.1</v>
      </c>
      <c r="FK19" s="750">
        <v>2.9</v>
      </c>
      <c r="FL19" s="750">
        <v>9.1999999999999993</v>
      </c>
      <c r="FM19" s="540">
        <v>272</v>
      </c>
      <c r="FN19" s="749">
        <v>53.3</v>
      </c>
      <c r="FO19" s="750">
        <v>46.7</v>
      </c>
      <c r="FP19" s="540">
        <v>165</v>
      </c>
      <c r="FQ19" s="749">
        <v>64.3</v>
      </c>
      <c r="FR19" s="750">
        <v>35.700000000000003</v>
      </c>
      <c r="FS19" s="540">
        <v>56</v>
      </c>
      <c r="FT19" s="749">
        <v>53.6</v>
      </c>
      <c r="FU19" s="750">
        <v>46.4</v>
      </c>
      <c r="FV19" s="763">
        <v>28</v>
      </c>
      <c r="FW19" s="749">
        <v>39.9</v>
      </c>
      <c r="FX19" s="750">
        <v>60.1</v>
      </c>
      <c r="FY19" s="763">
        <v>153</v>
      </c>
      <c r="FZ19" s="749">
        <v>38.4</v>
      </c>
      <c r="GA19" s="750">
        <v>61.6</v>
      </c>
      <c r="GB19" s="763">
        <v>125</v>
      </c>
      <c r="GC19" s="749">
        <v>82.5</v>
      </c>
      <c r="GD19" s="750">
        <v>17.5</v>
      </c>
      <c r="GE19" s="763">
        <v>80</v>
      </c>
      <c r="GF19" s="749">
        <v>16.7</v>
      </c>
      <c r="GG19" s="750">
        <v>83.3</v>
      </c>
      <c r="GH19" s="763">
        <v>18</v>
      </c>
      <c r="GI19" s="749">
        <v>56.1</v>
      </c>
      <c r="GJ19" s="750">
        <v>43.9</v>
      </c>
      <c r="GK19" s="763">
        <v>41</v>
      </c>
      <c r="GL19" s="749">
        <v>50</v>
      </c>
      <c r="GM19" s="750">
        <v>50</v>
      </c>
      <c r="GN19" s="763">
        <v>8</v>
      </c>
      <c r="GO19" s="749">
        <v>36.4</v>
      </c>
      <c r="GP19" s="750">
        <v>63.6</v>
      </c>
      <c r="GQ19" s="763">
        <v>165</v>
      </c>
      <c r="GR19" s="749">
        <v>48.2</v>
      </c>
      <c r="GS19" s="750">
        <v>51.8</v>
      </c>
      <c r="GT19" s="763">
        <v>56</v>
      </c>
      <c r="GU19" s="749">
        <v>32.1</v>
      </c>
      <c r="GV19" s="750">
        <v>67.900000000000006</v>
      </c>
      <c r="GW19" s="763">
        <v>28</v>
      </c>
      <c r="GX19" s="749">
        <v>29.4</v>
      </c>
      <c r="GY19" s="750">
        <v>70.599999999999994</v>
      </c>
      <c r="GZ19" s="763">
        <v>153</v>
      </c>
      <c r="HA19" s="749">
        <v>32.799999999999997</v>
      </c>
      <c r="HB19" s="750">
        <v>67.2</v>
      </c>
      <c r="HC19" s="763">
        <v>125</v>
      </c>
      <c r="HD19" s="749">
        <v>43.8</v>
      </c>
      <c r="HE19" s="750">
        <v>56.3</v>
      </c>
      <c r="HF19" s="763">
        <v>80</v>
      </c>
      <c r="HG19" s="749">
        <v>11.1</v>
      </c>
      <c r="HH19" s="750">
        <v>88.9</v>
      </c>
      <c r="HI19" s="763">
        <v>18</v>
      </c>
      <c r="HJ19" s="749">
        <v>34.1</v>
      </c>
      <c r="HK19" s="750">
        <v>65.900000000000006</v>
      </c>
      <c r="HL19" s="763">
        <v>41</v>
      </c>
      <c r="HM19" s="749">
        <v>12.5</v>
      </c>
      <c r="HN19" s="750">
        <v>87.5</v>
      </c>
      <c r="HO19" s="763">
        <v>8</v>
      </c>
      <c r="HP19" s="749">
        <v>25.5</v>
      </c>
      <c r="HQ19" s="750">
        <v>74.5</v>
      </c>
      <c r="HR19" s="763">
        <v>165</v>
      </c>
      <c r="HS19" s="749">
        <v>28.6</v>
      </c>
      <c r="HT19" s="750">
        <v>71.400000000000006</v>
      </c>
      <c r="HU19" s="763">
        <v>56</v>
      </c>
      <c r="HV19" s="749">
        <v>14.3</v>
      </c>
      <c r="HW19" s="750">
        <v>85.7</v>
      </c>
      <c r="HX19" s="763">
        <v>28</v>
      </c>
      <c r="HY19" s="749">
        <v>32</v>
      </c>
      <c r="HZ19" s="750">
        <v>68</v>
      </c>
      <c r="IA19" s="763">
        <v>153</v>
      </c>
      <c r="IB19" s="749">
        <v>36.799999999999997</v>
      </c>
      <c r="IC19" s="750">
        <v>63.2</v>
      </c>
      <c r="ID19" s="763">
        <v>125</v>
      </c>
      <c r="IE19" s="749">
        <v>35</v>
      </c>
      <c r="IF19" s="750">
        <v>65</v>
      </c>
      <c r="IG19" s="763">
        <v>80</v>
      </c>
      <c r="IH19" s="749">
        <v>5.6</v>
      </c>
      <c r="II19" s="750">
        <v>94.4</v>
      </c>
      <c r="IJ19" s="763">
        <v>18</v>
      </c>
      <c r="IK19" s="749">
        <v>24.4</v>
      </c>
      <c r="IL19" s="750">
        <v>75.599999999999994</v>
      </c>
      <c r="IM19" s="763">
        <v>41</v>
      </c>
      <c r="IN19" s="749">
        <v>12.5</v>
      </c>
      <c r="IO19" s="750">
        <v>87.5</v>
      </c>
      <c r="IP19" s="763">
        <v>8</v>
      </c>
      <c r="IQ19" s="749">
        <v>48.9</v>
      </c>
      <c r="IR19" s="750">
        <v>37.5</v>
      </c>
      <c r="IS19" s="750">
        <v>13.6</v>
      </c>
      <c r="IT19" s="763">
        <v>272</v>
      </c>
      <c r="IU19" s="749">
        <v>6.6</v>
      </c>
      <c r="IV19" s="750">
        <v>4</v>
      </c>
      <c r="IW19" s="750">
        <v>13.6</v>
      </c>
      <c r="IX19" s="750">
        <v>49.6</v>
      </c>
      <c r="IY19" s="750">
        <v>26.1</v>
      </c>
      <c r="IZ19" s="763">
        <v>272</v>
      </c>
      <c r="JA19" s="749">
        <v>25.4</v>
      </c>
      <c r="JB19" s="750">
        <v>44.1</v>
      </c>
      <c r="JC19" s="750">
        <v>7</v>
      </c>
      <c r="JD19" s="750">
        <v>23.5</v>
      </c>
      <c r="JE19" s="763">
        <v>272</v>
      </c>
      <c r="JF19" s="749">
        <v>9.1999999999999993</v>
      </c>
      <c r="JG19" s="750">
        <v>3.3</v>
      </c>
      <c r="JH19" s="750">
        <v>65.400000000000006</v>
      </c>
      <c r="JI19" s="750">
        <v>5.5</v>
      </c>
      <c r="JJ19" s="750">
        <v>16.5</v>
      </c>
      <c r="JK19" s="763">
        <v>272</v>
      </c>
      <c r="JL19" s="749">
        <v>8.1</v>
      </c>
      <c r="JM19" s="750">
        <v>3.7</v>
      </c>
      <c r="JN19" s="750">
        <v>70.599999999999994</v>
      </c>
      <c r="JO19" s="750">
        <v>2.9</v>
      </c>
      <c r="JP19" s="750">
        <v>14.7</v>
      </c>
      <c r="JQ19" s="763">
        <v>272</v>
      </c>
      <c r="JR19" s="749">
        <v>3.3</v>
      </c>
      <c r="JS19" s="750">
        <v>3.7</v>
      </c>
      <c r="JT19" s="750">
        <v>76.099999999999994</v>
      </c>
      <c r="JU19" s="750">
        <v>1.8</v>
      </c>
      <c r="JV19" s="750">
        <v>15.1</v>
      </c>
      <c r="JW19" s="763">
        <v>272</v>
      </c>
      <c r="JX19" s="749">
        <v>2.6</v>
      </c>
      <c r="JY19" s="750">
        <v>12.9</v>
      </c>
      <c r="JZ19" s="750">
        <v>42.6</v>
      </c>
      <c r="KA19" s="750">
        <v>28.7</v>
      </c>
      <c r="KB19" s="750">
        <v>11.8</v>
      </c>
      <c r="KC19" s="750">
        <v>1.5</v>
      </c>
      <c r="KD19" s="763">
        <v>272</v>
      </c>
      <c r="KE19" s="749">
        <v>61</v>
      </c>
      <c r="KF19" s="750">
        <v>12.1</v>
      </c>
      <c r="KG19" s="750">
        <v>26.8</v>
      </c>
      <c r="KH19" s="763">
        <v>272</v>
      </c>
      <c r="KI19" s="749">
        <v>33.799999999999997</v>
      </c>
      <c r="KJ19" s="750">
        <v>21.7</v>
      </c>
      <c r="KK19" s="750">
        <v>11.8</v>
      </c>
      <c r="KL19" s="750">
        <v>11.8</v>
      </c>
      <c r="KM19" s="750">
        <v>21</v>
      </c>
      <c r="KN19" s="763">
        <v>272</v>
      </c>
      <c r="KO19" s="749">
        <v>2.6</v>
      </c>
      <c r="KP19" s="750">
        <v>8.1</v>
      </c>
      <c r="KQ19" s="750">
        <v>48.5</v>
      </c>
      <c r="KR19" s="750">
        <v>40.799999999999997</v>
      </c>
      <c r="KS19" s="763">
        <v>272</v>
      </c>
      <c r="KT19" s="749">
        <v>52.9</v>
      </c>
      <c r="KU19" s="750">
        <v>8.1</v>
      </c>
      <c r="KV19" s="750">
        <v>39</v>
      </c>
      <c r="KW19" s="540">
        <v>272</v>
      </c>
      <c r="KX19" s="749">
        <v>63.6</v>
      </c>
      <c r="KY19" s="750">
        <v>5.5</v>
      </c>
      <c r="KZ19" s="750">
        <v>30.9</v>
      </c>
      <c r="LA19" s="540">
        <v>272</v>
      </c>
      <c r="LB19" s="749">
        <v>69.5</v>
      </c>
      <c r="LC19" s="750">
        <v>2.6</v>
      </c>
      <c r="LD19" s="750">
        <v>27.9</v>
      </c>
      <c r="LE19" s="540">
        <v>272</v>
      </c>
      <c r="LF19" s="749">
        <v>7.7</v>
      </c>
      <c r="LG19" s="750">
        <v>37.9</v>
      </c>
      <c r="LH19" s="750">
        <v>54.4</v>
      </c>
      <c r="LI19" s="540">
        <v>272</v>
      </c>
      <c r="LJ19" s="749">
        <v>18.399999999999999</v>
      </c>
      <c r="LK19" s="750">
        <v>18.8</v>
      </c>
      <c r="LL19" s="750">
        <v>6.6</v>
      </c>
      <c r="LM19" s="750">
        <v>11.4</v>
      </c>
      <c r="LN19" s="750">
        <v>44.9</v>
      </c>
      <c r="LO19" s="540">
        <v>272</v>
      </c>
      <c r="LP19" s="749">
        <v>4</v>
      </c>
      <c r="LQ19" s="750">
        <v>7.7</v>
      </c>
      <c r="LR19" s="750">
        <v>39.299999999999997</v>
      </c>
      <c r="LS19" s="750">
        <v>1.8</v>
      </c>
      <c r="LT19" s="750">
        <v>47.1</v>
      </c>
      <c r="LU19" s="540">
        <v>272</v>
      </c>
      <c r="LV19" s="749">
        <v>36</v>
      </c>
      <c r="LW19" s="750">
        <v>34.9</v>
      </c>
      <c r="LX19" s="750">
        <v>29</v>
      </c>
      <c r="LY19" s="540">
        <v>272</v>
      </c>
      <c r="LZ19" s="749">
        <v>5.9</v>
      </c>
      <c r="MA19" s="750">
        <v>43</v>
      </c>
      <c r="MB19" s="750">
        <v>2.2000000000000002</v>
      </c>
      <c r="MC19" s="750">
        <v>6.6</v>
      </c>
      <c r="MD19" s="750">
        <v>42.3</v>
      </c>
      <c r="ME19" s="540">
        <v>272</v>
      </c>
      <c r="MF19" s="749">
        <v>9.1999999999999993</v>
      </c>
      <c r="MG19" s="750">
        <v>50.7</v>
      </c>
      <c r="MH19" s="750">
        <v>9.1999999999999993</v>
      </c>
      <c r="MI19" s="750">
        <v>30.9</v>
      </c>
      <c r="MJ19" s="540">
        <v>272</v>
      </c>
      <c r="MK19" s="749">
        <v>66.5</v>
      </c>
      <c r="ML19" s="750">
        <v>40.4</v>
      </c>
      <c r="MM19" s="750">
        <v>49.3</v>
      </c>
      <c r="MN19" s="750">
        <v>34.9</v>
      </c>
      <c r="MO19" s="750">
        <v>50.4</v>
      </c>
      <c r="MP19" s="750">
        <v>23.5</v>
      </c>
      <c r="MQ19" s="540">
        <v>272</v>
      </c>
      <c r="MR19" s="749">
        <v>5.5</v>
      </c>
      <c r="MS19" s="750">
        <v>58.1</v>
      </c>
      <c r="MT19" s="750">
        <v>4.4000000000000004</v>
      </c>
      <c r="MU19" s="750">
        <v>7</v>
      </c>
      <c r="MV19" s="750">
        <v>25</v>
      </c>
      <c r="MW19" s="540">
        <v>272</v>
      </c>
      <c r="MX19" s="749">
        <v>9.9</v>
      </c>
      <c r="MY19" s="750">
        <v>10.7</v>
      </c>
      <c r="MZ19" s="750">
        <v>79.400000000000006</v>
      </c>
      <c r="NA19" s="540">
        <v>272</v>
      </c>
      <c r="NB19" s="749">
        <v>2.6</v>
      </c>
      <c r="NC19" s="750">
        <v>3.3</v>
      </c>
      <c r="ND19" s="750">
        <v>6.3</v>
      </c>
      <c r="NE19" s="750">
        <v>44.9</v>
      </c>
      <c r="NF19" s="750">
        <v>43</v>
      </c>
      <c r="NG19" s="540">
        <v>272</v>
      </c>
      <c r="NH19" s="749">
        <v>2.2000000000000002</v>
      </c>
      <c r="NI19" s="750">
        <v>37.1</v>
      </c>
      <c r="NJ19" s="750">
        <v>10.3</v>
      </c>
      <c r="NK19" s="750">
        <v>4.4000000000000004</v>
      </c>
      <c r="NL19" s="750">
        <v>46</v>
      </c>
      <c r="NM19" s="540">
        <v>272</v>
      </c>
      <c r="NN19" s="749">
        <v>11</v>
      </c>
      <c r="NO19" s="750">
        <v>9.6</v>
      </c>
      <c r="NP19" s="750">
        <v>79.400000000000006</v>
      </c>
      <c r="NQ19" s="540">
        <v>272</v>
      </c>
      <c r="NR19" s="749">
        <v>9.6</v>
      </c>
      <c r="NS19" s="750">
        <v>39.700000000000003</v>
      </c>
      <c r="NT19" s="750">
        <v>8.1</v>
      </c>
      <c r="NU19" s="750">
        <v>3.3</v>
      </c>
      <c r="NV19" s="750">
        <v>39.299999999999997</v>
      </c>
      <c r="NW19" s="540">
        <v>272</v>
      </c>
      <c r="NX19" s="749">
        <v>2.9</v>
      </c>
      <c r="NY19" s="750">
        <v>12.9</v>
      </c>
      <c r="NZ19" s="750">
        <v>5.0999999999999996</v>
      </c>
      <c r="OA19" s="750">
        <v>1.5</v>
      </c>
      <c r="OB19" s="750">
        <v>77.599999999999994</v>
      </c>
      <c r="OC19" s="540">
        <v>272</v>
      </c>
      <c r="OD19" s="749">
        <v>2.2000000000000002</v>
      </c>
      <c r="OE19" s="750">
        <v>15.4</v>
      </c>
      <c r="OF19" s="750">
        <v>5.0999999999999996</v>
      </c>
      <c r="OG19" s="750">
        <v>1.5</v>
      </c>
      <c r="OH19" s="750">
        <v>75.7</v>
      </c>
      <c r="OI19" s="540">
        <v>272</v>
      </c>
      <c r="OJ19" s="749">
        <v>1.5</v>
      </c>
      <c r="OK19" s="750">
        <v>8.5</v>
      </c>
      <c r="OL19" s="750">
        <v>2.2000000000000002</v>
      </c>
      <c r="OM19" s="750">
        <v>1.1000000000000001</v>
      </c>
      <c r="ON19" s="750">
        <v>86.8</v>
      </c>
      <c r="OO19" s="540">
        <v>272</v>
      </c>
      <c r="OP19" s="749">
        <v>24.6</v>
      </c>
      <c r="OQ19" s="750">
        <v>18.399999999999999</v>
      </c>
      <c r="OR19" s="750">
        <v>2.9</v>
      </c>
      <c r="OS19" s="750">
        <v>4</v>
      </c>
      <c r="OT19" s="750">
        <v>15.4</v>
      </c>
      <c r="OU19" s="750">
        <v>22.1</v>
      </c>
      <c r="OV19" s="750">
        <v>10.7</v>
      </c>
      <c r="OW19" s="750">
        <v>0.7</v>
      </c>
      <c r="OX19" s="750">
        <v>0.4</v>
      </c>
      <c r="OY19" s="750">
        <v>4.4000000000000004</v>
      </c>
      <c r="OZ19" s="750">
        <v>44.5</v>
      </c>
      <c r="PA19" s="540">
        <v>272</v>
      </c>
      <c r="PB19" s="749">
        <v>2.9</v>
      </c>
      <c r="PC19" s="750">
        <v>4</v>
      </c>
      <c r="PD19" s="750">
        <v>4</v>
      </c>
      <c r="PE19" s="750">
        <v>54.8</v>
      </c>
      <c r="PF19" s="750">
        <v>34.200000000000003</v>
      </c>
      <c r="PG19" s="540">
        <v>272</v>
      </c>
      <c r="PH19" s="749">
        <v>1.5</v>
      </c>
      <c r="PI19" s="750">
        <v>2.6</v>
      </c>
      <c r="PJ19" s="750">
        <v>1.8</v>
      </c>
      <c r="PK19" s="750">
        <v>60.3</v>
      </c>
      <c r="PL19" s="750">
        <v>33.799999999999997</v>
      </c>
      <c r="PM19" s="540">
        <v>272</v>
      </c>
      <c r="PN19" s="749">
        <v>12.9</v>
      </c>
      <c r="PO19" s="750">
        <v>4.4000000000000004</v>
      </c>
      <c r="PP19" s="750">
        <v>75</v>
      </c>
      <c r="PQ19" s="750">
        <v>7.7</v>
      </c>
      <c r="PR19" s="540">
        <v>272</v>
      </c>
      <c r="PS19" s="749">
        <v>2.2000000000000002</v>
      </c>
      <c r="PT19" s="750">
        <v>5.9</v>
      </c>
      <c r="PU19" s="750">
        <v>72.400000000000006</v>
      </c>
      <c r="PV19" s="750">
        <v>19.5</v>
      </c>
      <c r="PW19" s="540">
        <v>272</v>
      </c>
      <c r="PX19" s="749">
        <v>15.8</v>
      </c>
      <c r="PY19" s="750">
        <v>61.8</v>
      </c>
      <c r="PZ19" s="750">
        <v>22.4</v>
      </c>
      <c r="QA19" s="540">
        <v>272</v>
      </c>
      <c r="QB19" s="749">
        <v>59.9</v>
      </c>
      <c r="QC19" s="750">
        <v>13.6</v>
      </c>
      <c r="QD19" s="750">
        <v>26.5</v>
      </c>
      <c r="QE19" s="802">
        <v>272</v>
      </c>
    </row>
    <row r="20" spans="1:447" ht="17.100000000000001" customHeight="1">
      <c r="A20" s="1533"/>
      <c r="B20" s="737" t="s">
        <v>42</v>
      </c>
      <c r="C20" s="107">
        <f t="shared" si="0"/>
        <v>3</v>
      </c>
      <c r="D20" s="753">
        <v>48.6</v>
      </c>
      <c r="E20" s="754">
        <v>51.4</v>
      </c>
      <c r="F20" s="540">
        <v>259</v>
      </c>
      <c r="G20" s="750">
        <v>2.2999999999999998</v>
      </c>
      <c r="H20" s="750">
        <v>11.6</v>
      </c>
      <c r="I20" s="750">
        <v>15.8</v>
      </c>
      <c r="J20" s="750">
        <v>16.2</v>
      </c>
      <c r="K20" s="750">
        <v>19.3</v>
      </c>
      <c r="L20" s="750">
        <v>25.1</v>
      </c>
      <c r="M20" s="750">
        <v>9.6999999999999993</v>
      </c>
      <c r="N20" s="540">
        <v>259</v>
      </c>
      <c r="O20" s="749">
        <v>29.3</v>
      </c>
      <c r="P20" s="750">
        <v>4.5999999999999996</v>
      </c>
      <c r="Q20" s="750">
        <v>6.9</v>
      </c>
      <c r="R20" s="750">
        <v>13.9</v>
      </c>
      <c r="S20" s="750">
        <v>17.399999999999999</v>
      </c>
      <c r="T20" s="750">
        <v>4.5999999999999996</v>
      </c>
      <c r="U20" s="750">
        <v>20.8</v>
      </c>
      <c r="V20" s="750">
        <v>2.2999999999999998</v>
      </c>
      <c r="W20" s="540">
        <v>259</v>
      </c>
      <c r="X20" s="749">
        <v>19.7</v>
      </c>
      <c r="Y20" s="750">
        <v>74.5</v>
      </c>
      <c r="Z20" s="750">
        <v>5.8</v>
      </c>
      <c r="AA20" s="540">
        <v>259</v>
      </c>
      <c r="AB20" s="749">
        <v>5.4</v>
      </c>
      <c r="AC20" s="750">
        <v>88</v>
      </c>
      <c r="AD20" s="750">
        <v>6.6</v>
      </c>
      <c r="AE20" s="540">
        <v>259</v>
      </c>
      <c r="AF20" s="749">
        <v>17</v>
      </c>
      <c r="AG20" s="750">
        <v>76.8</v>
      </c>
      <c r="AH20" s="750">
        <v>6.2</v>
      </c>
      <c r="AI20" s="540">
        <v>259</v>
      </c>
      <c r="AJ20" s="749">
        <v>2.7</v>
      </c>
      <c r="AK20" s="750">
        <v>43.2</v>
      </c>
      <c r="AL20" s="750">
        <v>12.4</v>
      </c>
      <c r="AM20" s="750">
        <v>9.3000000000000007</v>
      </c>
      <c r="AN20" s="750">
        <v>30.1</v>
      </c>
      <c r="AO20" s="750">
        <v>2.2999999999999998</v>
      </c>
      <c r="AP20" s="750">
        <v>0</v>
      </c>
      <c r="AQ20" s="540">
        <v>259</v>
      </c>
      <c r="AR20" s="749">
        <v>7.7</v>
      </c>
      <c r="AS20" s="750">
        <v>92.3</v>
      </c>
      <c r="AT20" s="540">
        <v>259</v>
      </c>
      <c r="AU20" s="749">
        <v>28.2</v>
      </c>
      <c r="AV20" s="750">
        <v>20.8</v>
      </c>
      <c r="AW20" s="750">
        <v>9.6999999999999993</v>
      </c>
      <c r="AX20" s="750">
        <v>20.8</v>
      </c>
      <c r="AY20" s="750">
        <v>20.100000000000001</v>
      </c>
      <c r="AZ20" s="750">
        <v>0.4</v>
      </c>
      <c r="BA20" s="540">
        <v>259</v>
      </c>
      <c r="BB20" s="749">
        <v>3.5</v>
      </c>
      <c r="BC20" s="750">
        <v>14.3</v>
      </c>
      <c r="BD20" s="750">
        <v>33.200000000000003</v>
      </c>
      <c r="BE20" s="750">
        <v>16.600000000000001</v>
      </c>
      <c r="BF20" s="750">
        <v>7.7</v>
      </c>
      <c r="BG20" s="750">
        <v>2.7</v>
      </c>
      <c r="BH20" s="750">
        <v>0.4</v>
      </c>
      <c r="BI20" s="750">
        <v>21.6</v>
      </c>
      <c r="BJ20" s="540">
        <v>259</v>
      </c>
      <c r="BK20" s="749">
        <v>17.399999999999999</v>
      </c>
      <c r="BL20" s="750">
        <v>13.9</v>
      </c>
      <c r="BM20" s="750">
        <v>11.2</v>
      </c>
      <c r="BN20" s="750">
        <v>2.7</v>
      </c>
      <c r="BO20" s="750">
        <v>3.9</v>
      </c>
      <c r="BP20" s="750">
        <v>5.8</v>
      </c>
      <c r="BQ20" s="750">
        <v>9.6999999999999993</v>
      </c>
      <c r="BR20" s="750">
        <v>35.5</v>
      </c>
      <c r="BS20" s="540">
        <v>259</v>
      </c>
      <c r="BT20" s="749">
        <v>37.1</v>
      </c>
      <c r="BU20" s="750">
        <v>36.700000000000003</v>
      </c>
      <c r="BV20" s="750">
        <v>19.3</v>
      </c>
      <c r="BW20" s="750">
        <v>5.4</v>
      </c>
      <c r="BX20" s="750">
        <v>1.5</v>
      </c>
      <c r="BY20" s="540">
        <v>259</v>
      </c>
      <c r="BZ20" s="749">
        <v>66</v>
      </c>
      <c r="CA20" s="750">
        <v>19.3</v>
      </c>
      <c r="CB20" s="750">
        <v>10.8</v>
      </c>
      <c r="CC20" s="750">
        <v>2.7</v>
      </c>
      <c r="CD20" s="750">
        <v>1.2</v>
      </c>
      <c r="CE20" s="540">
        <v>259</v>
      </c>
      <c r="CF20" s="749">
        <v>2.7</v>
      </c>
      <c r="CG20" s="750">
        <v>13.5</v>
      </c>
      <c r="CH20" s="750">
        <v>40.5</v>
      </c>
      <c r="CI20" s="750">
        <v>26.6</v>
      </c>
      <c r="CJ20" s="750">
        <v>16.600000000000001</v>
      </c>
      <c r="CK20" s="540">
        <v>259</v>
      </c>
      <c r="CL20" s="749">
        <v>15.8</v>
      </c>
      <c r="CM20" s="750">
        <v>26.3</v>
      </c>
      <c r="CN20" s="750">
        <v>37.5</v>
      </c>
      <c r="CO20" s="750">
        <v>15.1</v>
      </c>
      <c r="CP20" s="750">
        <v>5.4</v>
      </c>
      <c r="CQ20" s="540">
        <v>259</v>
      </c>
      <c r="CR20" s="749">
        <v>8.1</v>
      </c>
      <c r="CS20" s="750">
        <v>16.2</v>
      </c>
      <c r="CT20" s="750">
        <v>39.799999999999997</v>
      </c>
      <c r="CU20" s="750">
        <v>21.6</v>
      </c>
      <c r="CV20" s="750">
        <v>14.3</v>
      </c>
      <c r="CW20" s="540">
        <v>259</v>
      </c>
      <c r="CX20" s="749">
        <v>5</v>
      </c>
      <c r="CY20" s="750">
        <v>13.9</v>
      </c>
      <c r="CZ20" s="750">
        <v>25.9</v>
      </c>
      <c r="DA20" s="750">
        <v>24.3</v>
      </c>
      <c r="DB20" s="750">
        <v>30.9</v>
      </c>
      <c r="DC20" s="540">
        <v>259</v>
      </c>
      <c r="DD20" s="749">
        <v>20.5</v>
      </c>
      <c r="DE20" s="750">
        <v>34.4</v>
      </c>
      <c r="DF20" s="750">
        <v>27.8</v>
      </c>
      <c r="DG20" s="750">
        <v>12.7</v>
      </c>
      <c r="DH20" s="750">
        <v>4.5999999999999996</v>
      </c>
      <c r="DI20" s="540">
        <v>259</v>
      </c>
      <c r="DJ20" s="749">
        <v>3.1</v>
      </c>
      <c r="DK20" s="750">
        <v>8.9</v>
      </c>
      <c r="DL20" s="750">
        <v>17.399999999999999</v>
      </c>
      <c r="DM20" s="750">
        <v>14.7</v>
      </c>
      <c r="DN20" s="750">
        <v>56</v>
      </c>
      <c r="DO20" s="540">
        <v>259</v>
      </c>
      <c r="DP20" s="749">
        <v>6.9</v>
      </c>
      <c r="DQ20" s="750">
        <v>14.3</v>
      </c>
      <c r="DR20" s="750">
        <v>31.3</v>
      </c>
      <c r="DS20" s="750">
        <v>21.2</v>
      </c>
      <c r="DT20" s="750">
        <v>26.3</v>
      </c>
      <c r="DU20" s="540">
        <v>259</v>
      </c>
      <c r="DV20" s="749">
        <v>35.9</v>
      </c>
      <c r="DW20" s="750">
        <v>15.8</v>
      </c>
      <c r="DX20" s="750">
        <v>14.3</v>
      </c>
      <c r="DY20" s="750">
        <v>11.2</v>
      </c>
      <c r="DZ20" s="750">
        <v>22.8</v>
      </c>
      <c r="EA20" s="540">
        <v>259</v>
      </c>
      <c r="EB20" s="749">
        <v>5.8</v>
      </c>
      <c r="EC20" s="750">
        <v>8.1</v>
      </c>
      <c r="ED20" s="750">
        <v>38.200000000000003</v>
      </c>
      <c r="EE20" s="750">
        <v>19.3</v>
      </c>
      <c r="EF20" s="750">
        <v>28.6</v>
      </c>
      <c r="EG20" s="540">
        <v>259</v>
      </c>
      <c r="EH20" s="749">
        <v>90</v>
      </c>
      <c r="EI20" s="750">
        <v>10</v>
      </c>
      <c r="EJ20" s="540">
        <v>259</v>
      </c>
      <c r="EK20" s="749">
        <v>75.3</v>
      </c>
      <c r="EL20" s="750">
        <v>24.7</v>
      </c>
      <c r="EM20" s="540">
        <v>259</v>
      </c>
      <c r="EN20" s="749">
        <v>12.4</v>
      </c>
      <c r="EO20" s="750">
        <v>12.4</v>
      </c>
      <c r="EP20" s="750">
        <v>6.6</v>
      </c>
      <c r="EQ20" s="750">
        <v>58.3</v>
      </c>
      <c r="ER20" s="750">
        <v>10.4</v>
      </c>
      <c r="ES20" s="540">
        <v>259</v>
      </c>
      <c r="ET20" s="749">
        <v>9.3000000000000007</v>
      </c>
      <c r="EU20" s="750">
        <v>9.6999999999999993</v>
      </c>
      <c r="EV20" s="750">
        <v>47.9</v>
      </c>
      <c r="EW20" s="750">
        <v>15.4</v>
      </c>
      <c r="EX20" s="750">
        <v>17.8</v>
      </c>
      <c r="EY20" s="540">
        <v>259</v>
      </c>
      <c r="EZ20" s="749">
        <v>20.100000000000001</v>
      </c>
      <c r="FA20" s="750">
        <v>79.900000000000006</v>
      </c>
      <c r="FB20" s="540">
        <v>259</v>
      </c>
      <c r="FC20" s="749">
        <v>64.900000000000006</v>
      </c>
      <c r="FD20" s="750">
        <v>25.1</v>
      </c>
      <c r="FE20" s="750">
        <v>12.7</v>
      </c>
      <c r="FF20" s="750">
        <v>56.4</v>
      </c>
      <c r="FG20" s="750">
        <v>48.6</v>
      </c>
      <c r="FH20" s="750">
        <v>35.9</v>
      </c>
      <c r="FI20" s="750">
        <v>5.8</v>
      </c>
      <c r="FJ20" s="750">
        <v>16.600000000000001</v>
      </c>
      <c r="FK20" s="750">
        <v>2.7</v>
      </c>
      <c r="FL20" s="750">
        <v>10.4</v>
      </c>
      <c r="FM20" s="540">
        <v>259</v>
      </c>
      <c r="FN20" s="749">
        <v>50</v>
      </c>
      <c r="FO20" s="750">
        <v>50</v>
      </c>
      <c r="FP20" s="540">
        <v>168</v>
      </c>
      <c r="FQ20" s="749">
        <v>63.1</v>
      </c>
      <c r="FR20" s="750">
        <v>36.9</v>
      </c>
      <c r="FS20" s="540">
        <v>65</v>
      </c>
      <c r="FT20" s="749">
        <v>57.6</v>
      </c>
      <c r="FU20" s="750">
        <v>42.4</v>
      </c>
      <c r="FV20" s="763">
        <v>33</v>
      </c>
      <c r="FW20" s="749">
        <v>34.9</v>
      </c>
      <c r="FX20" s="750">
        <v>65.099999999999994</v>
      </c>
      <c r="FY20" s="763">
        <v>146</v>
      </c>
      <c r="FZ20" s="749">
        <v>33.299999999999997</v>
      </c>
      <c r="GA20" s="750">
        <v>66.7</v>
      </c>
      <c r="GB20" s="763">
        <v>126</v>
      </c>
      <c r="GC20" s="749">
        <v>79.599999999999994</v>
      </c>
      <c r="GD20" s="750">
        <v>20.399999999999999</v>
      </c>
      <c r="GE20" s="763">
        <v>93</v>
      </c>
      <c r="GF20" s="749">
        <v>33.299999999999997</v>
      </c>
      <c r="GG20" s="750">
        <v>66.7</v>
      </c>
      <c r="GH20" s="763">
        <v>15</v>
      </c>
      <c r="GI20" s="749">
        <v>58.1</v>
      </c>
      <c r="GJ20" s="750">
        <v>41.9</v>
      </c>
      <c r="GK20" s="763">
        <v>43</v>
      </c>
      <c r="GL20" s="749">
        <v>57.1</v>
      </c>
      <c r="GM20" s="750">
        <v>42.9</v>
      </c>
      <c r="GN20" s="763">
        <v>7</v>
      </c>
      <c r="GO20" s="749">
        <v>35.700000000000003</v>
      </c>
      <c r="GP20" s="750">
        <v>64.3</v>
      </c>
      <c r="GQ20" s="763">
        <v>168</v>
      </c>
      <c r="GR20" s="749">
        <v>47.7</v>
      </c>
      <c r="GS20" s="750">
        <v>52.3</v>
      </c>
      <c r="GT20" s="763">
        <v>65</v>
      </c>
      <c r="GU20" s="749">
        <v>24.2</v>
      </c>
      <c r="GV20" s="750">
        <v>75.8</v>
      </c>
      <c r="GW20" s="763">
        <v>33</v>
      </c>
      <c r="GX20" s="749">
        <v>22.6</v>
      </c>
      <c r="GY20" s="750">
        <v>77.400000000000006</v>
      </c>
      <c r="GZ20" s="763">
        <v>146</v>
      </c>
      <c r="HA20" s="749">
        <v>23</v>
      </c>
      <c r="HB20" s="750">
        <v>77</v>
      </c>
      <c r="HC20" s="763">
        <v>126</v>
      </c>
      <c r="HD20" s="749">
        <v>41.9</v>
      </c>
      <c r="HE20" s="750">
        <v>58.1</v>
      </c>
      <c r="HF20" s="763">
        <v>93</v>
      </c>
      <c r="HG20" s="749">
        <v>26.7</v>
      </c>
      <c r="HH20" s="750">
        <v>73.3</v>
      </c>
      <c r="HI20" s="763">
        <v>15</v>
      </c>
      <c r="HJ20" s="749">
        <v>20.9</v>
      </c>
      <c r="HK20" s="750">
        <v>79.099999999999994</v>
      </c>
      <c r="HL20" s="763">
        <v>43</v>
      </c>
      <c r="HM20" s="749">
        <v>0</v>
      </c>
      <c r="HN20" s="750">
        <v>100</v>
      </c>
      <c r="HO20" s="763">
        <v>7</v>
      </c>
      <c r="HP20" s="749">
        <v>22.6</v>
      </c>
      <c r="HQ20" s="750">
        <v>77.400000000000006</v>
      </c>
      <c r="HR20" s="763">
        <v>168</v>
      </c>
      <c r="HS20" s="749">
        <v>26.2</v>
      </c>
      <c r="HT20" s="750">
        <v>73.8</v>
      </c>
      <c r="HU20" s="763">
        <v>65</v>
      </c>
      <c r="HV20" s="749">
        <v>3</v>
      </c>
      <c r="HW20" s="750">
        <v>97</v>
      </c>
      <c r="HX20" s="763">
        <v>33</v>
      </c>
      <c r="HY20" s="749">
        <v>19.2</v>
      </c>
      <c r="HZ20" s="750">
        <v>80.8</v>
      </c>
      <c r="IA20" s="763">
        <v>146</v>
      </c>
      <c r="IB20" s="749">
        <v>22.2</v>
      </c>
      <c r="IC20" s="750">
        <v>77.8</v>
      </c>
      <c r="ID20" s="763">
        <v>126</v>
      </c>
      <c r="IE20" s="749">
        <v>29</v>
      </c>
      <c r="IF20" s="750">
        <v>71</v>
      </c>
      <c r="IG20" s="763">
        <v>93</v>
      </c>
      <c r="IH20" s="749">
        <v>13.3</v>
      </c>
      <c r="II20" s="750">
        <v>86.7</v>
      </c>
      <c r="IJ20" s="763">
        <v>15</v>
      </c>
      <c r="IK20" s="749">
        <v>14</v>
      </c>
      <c r="IL20" s="750">
        <v>86</v>
      </c>
      <c r="IM20" s="763">
        <v>43</v>
      </c>
      <c r="IN20" s="749">
        <v>14.3</v>
      </c>
      <c r="IO20" s="750">
        <v>85.7</v>
      </c>
      <c r="IP20" s="763">
        <v>7</v>
      </c>
      <c r="IQ20" s="749">
        <v>49.8</v>
      </c>
      <c r="IR20" s="750">
        <v>35.9</v>
      </c>
      <c r="IS20" s="750">
        <v>14.3</v>
      </c>
      <c r="IT20" s="763">
        <v>259</v>
      </c>
      <c r="IU20" s="749">
        <v>4.5999999999999996</v>
      </c>
      <c r="IV20" s="750">
        <v>5</v>
      </c>
      <c r="IW20" s="750">
        <v>12.7</v>
      </c>
      <c r="IX20" s="750">
        <v>54.4</v>
      </c>
      <c r="IY20" s="750">
        <v>23.2</v>
      </c>
      <c r="IZ20" s="763">
        <v>259</v>
      </c>
      <c r="JA20" s="749">
        <v>22.8</v>
      </c>
      <c r="JB20" s="750">
        <v>49.8</v>
      </c>
      <c r="JC20" s="750">
        <v>4.5999999999999996</v>
      </c>
      <c r="JD20" s="750">
        <v>22.8</v>
      </c>
      <c r="JE20" s="763">
        <v>259</v>
      </c>
      <c r="JF20" s="749">
        <v>9.6999999999999993</v>
      </c>
      <c r="JG20" s="750">
        <v>5</v>
      </c>
      <c r="JH20" s="750">
        <v>68.7</v>
      </c>
      <c r="JI20" s="750">
        <v>4.5999999999999996</v>
      </c>
      <c r="JJ20" s="750">
        <v>12</v>
      </c>
      <c r="JK20" s="763">
        <v>259</v>
      </c>
      <c r="JL20" s="749">
        <v>8.5</v>
      </c>
      <c r="JM20" s="750">
        <v>3.1</v>
      </c>
      <c r="JN20" s="750">
        <v>77.2</v>
      </c>
      <c r="JO20" s="750">
        <v>3.9</v>
      </c>
      <c r="JP20" s="750">
        <v>7.3</v>
      </c>
      <c r="JQ20" s="763">
        <v>259</v>
      </c>
      <c r="JR20" s="749">
        <v>2.2999999999999998</v>
      </c>
      <c r="JS20" s="750">
        <v>4.5999999999999996</v>
      </c>
      <c r="JT20" s="750">
        <v>79.900000000000006</v>
      </c>
      <c r="JU20" s="750">
        <v>2.2999999999999998</v>
      </c>
      <c r="JV20" s="750">
        <v>10.8</v>
      </c>
      <c r="JW20" s="763">
        <v>259</v>
      </c>
      <c r="JX20" s="749">
        <v>1.5</v>
      </c>
      <c r="JY20" s="750">
        <v>7.3</v>
      </c>
      <c r="JZ20" s="750">
        <v>44.8</v>
      </c>
      <c r="KA20" s="750">
        <v>29.3</v>
      </c>
      <c r="KB20" s="750">
        <v>13.1</v>
      </c>
      <c r="KC20" s="750">
        <v>3.9</v>
      </c>
      <c r="KD20" s="763">
        <v>259</v>
      </c>
      <c r="KE20" s="749">
        <v>62.2</v>
      </c>
      <c r="KF20" s="750">
        <v>11.2</v>
      </c>
      <c r="KG20" s="750">
        <v>26.6</v>
      </c>
      <c r="KH20" s="763">
        <v>259</v>
      </c>
      <c r="KI20" s="749">
        <v>35.1</v>
      </c>
      <c r="KJ20" s="750">
        <v>22.4</v>
      </c>
      <c r="KK20" s="750">
        <v>10.8</v>
      </c>
      <c r="KL20" s="750">
        <v>11.2</v>
      </c>
      <c r="KM20" s="750">
        <v>20.5</v>
      </c>
      <c r="KN20" s="763">
        <v>259</v>
      </c>
      <c r="KO20" s="749">
        <v>3.5</v>
      </c>
      <c r="KP20" s="750">
        <v>8.1</v>
      </c>
      <c r="KQ20" s="750">
        <v>49.8</v>
      </c>
      <c r="KR20" s="750">
        <v>38.6</v>
      </c>
      <c r="KS20" s="763">
        <v>259</v>
      </c>
      <c r="KT20" s="749">
        <v>58.7</v>
      </c>
      <c r="KU20" s="750">
        <v>7.3</v>
      </c>
      <c r="KV20" s="750">
        <v>34</v>
      </c>
      <c r="KW20" s="540">
        <v>259</v>
      </c>
      <c r="KX20" s="749">
        <v>69.900000000000006</v>
      </c>
      <c r="KY20" s="750">
        <v>7.3</v>
      </c>
      <c r="KZ20" s="750">
        <v>22.8</v>
      </c>
      <c r="LA20" s="540">
        <v>259</v>
      </c>
      <c r="LB20" s="749">
        <v>74.900000000000006</v>
      </c>
      <c r="LC20" s="750">
        <v>1.5</v>
      </c>
      <c r="LD20" s="750">
        <v>23.6</v>
      </c>
      <c r="LE20" s="540">
        <v>259</v>
      </c>
      <c r="LF20" s="749">
        <v>6.2</v>
      </c>
      <c r="LG20" s="750">
        <v>41.3</v>
      </c>
      <c r="LH20" s="750">
        <v>52.5</v>
      </c>
      <c r="LI20" s="540">
        <v>259</v>
      </c>
      <c r="LJ20" s="749">
        <v>23.9</v>
      </c>
      <c r="LK20" s="750">
        <v>16.600000000000001</v>
      </c>
      <c r="LL20" s="750">
        <v>6.6</v>
      </c>
      <c r="LM20" s="750">
        <v>10</v>
      </c>
      <c r="LN20" s="750">
        <v>42.9</v>
      </c>
      <c r="LO20" s="540">
        <v>259</v>
      </c>
      <c r="LP20" s="749">
        <v>7.3</v>
      </c>
      <c r="LQ20" s="750">
        <v>9.6999999999999993</v>
      </c>
      <c r="LR20" s="750">
        <v>41.7</v>
      </c>
      <c r="LS20" s="750">
        <v>1.2</v>
      </c>
      <c r="LT20" s="750">
        <v>40.200000000000003</v>
      </c>
      <c r="LU20" s="540">
        <v>259</v>
      </c>
      <c r="LV20" s="749">
        <v>33.6</v>
      </c>
      <c r="LW20" s="750">
        <v>39</v>
      </c>
      <c r="LX20" s="750">
        <v>27.4</v>
      </c>
      <c r="LY20" s="540">
        <v>259</v>
      </c>
      <c r="LZ20" s="749">
        <v>4.2</v>
      </c>
      <c r="MA20" s="750">
        <v>44.8</v>
      </c>
      <c r="MB20" s="750">
        <v>3.9</v>
      </c>
      <c r="MC20" s="750">
        <v>4.5999999999999996</v>
      </c>
      <c r="MD20" s="750">
        <v>42.5</v>
      </c>
      <c r="ME20" s="540">
        <v>259</v>
      </c>
      <c r="MF20" s="749">
        <v>16.600000000000001</v>
      </c>
      <c r="MG20" s="750">
        <v>51</v>
      </c>
      <c r="MH20" s="750">
        <v>11.2</v>
      </c>
      <c r="MI20" s="750">
        <v>21.2</v>
      </c>
      <c r="MJ20" s="540">
        <v>259</v>
      </c>
      <c r="MK20" s="749">
        <v>68.7</v>
      </c>
      <c r="ML20" s="750">
        <v>42.9</v>
      </c>
      <c r="MM20" s="750">
        <v>45.2</v>
      </c>
      <c r="MN20" s="750">
        <v>42.9</v>
      </c>
      <c r="MO20" s="750">
        <v>48.3</v>
      </c>
      <c r="MP20" s="750">
        <v>22</v>
      </c>
      <c r="MQ20" s="540">
        <v>259</v>
      </c>
      <c r="MR20" s="749">
        <v>7.3</v>
      </c>
      <c r="MS20" s="750">
        <v>62.9</v>
      </c>
      <c r="MT20" s="750">
        <v>5.8</v>
      </c>
      <c r="MU20" s="750">
        <v>7.7</v>
      </c>
      <c r="MV20" s="750">
        <v>16.2</v>
      </c>
      <c r="MW20" s="540">
        <v>259</v>
      </c>
      <c r="MX20" s="749">
        <v>12.7</v>
      </c>
      <c r="MY20" s="750">
        <v>13.9</v>
      </c>
      <c r="MZ20" s="750">
        <v>73.400000000000006</v>
      </c>
      <c r="NA20" s="540">
        <v>259</v>
      </c>
      <c r="NB20" s="749">
        <v>3.9</v>
      </c>
      <c r="NC20" s="750">
        <v>3.1</v>
      </c>
      <c r="ND20" s="750">
        <v>3.5</v>
      </c>
      <c r="NE20" s="750">
        <v>51</v>
      </c>
      <c r="NF20" s="750">
        <v>38.6</v>
      </c>
      <c r="NG20" s="540">
        <v>259</v>
      </c>
      <c r="NH20" s="749">
        <v>4.2</v>
      </c>
      <c r="NI20" s="750">
        <v>37.5</v>
      </c>
      <c r="NJ20" s="750">
        <v>16.2</v>
      </c>
      <c r="NK20" s="750">
        <v>2.7</v>
      </c>
      <c r="NL20" s="750">
        <v>39.4</v>
      </c>
      <c r="NM20" s="540">
        <v>259</v>
      </c>
      <c r="NN20" s="749">
        <v>10.8</v>
      </c>
      <c r="NO20" s="750">
        <v>8.5</v>
      </c>
      <c r="NP20" s="750">
        <v>80.7</v>
      </c>
      <c r="NQ20" s="540">
        <v>259</v>
      </c>
      <c r="NR20" s="749">
        <v>7.7</v>
      </c>
      <c r="NS20" s="750">
        <v>40.5</v>
      </c>
      <c r="NT20" s="750">
        <v>6.9</v>
      </c>
      <c r="NU20" s="750">
        <v>4.5999999999999996</v>
      </c>
      <c r="NV20" s="750">
        <v>40.200000000000003</v>
      </c>
      <c r="NW20" s="540">
        <v>259</v>
      </c>
      <c r="NX20" s="749">
        <v>2.2999999999999998</v>
      </c>
      <c r="NY20" s="750">
        <v>9.3000000000000007</v>
      </c>
      <c r="NZ20" s="750">
        <v>3.5</v>
      </c>
      <c r="OA20" s="750">
        <v>3.1</v>
      </c>
      <c r="OB20" s="750">
        <v>81.900000000000006</v>
      </c>
      <c r="OC20" s="540">
        <v>259</v>
      </c>
      <c r="OD20" s="749">
        <v>2.7</v>
      </c>
      <c r="OE20" s="750">
        <v>10</v>
      </c>
      <c r="OF20" s="750">
        <v>5.4</v>
      </c>
      <c r="OG20" s="750">
        <v>2.2999999999999998</v>
      </c>
      <c r="OH20" s="750">
        <v>79.5</v>
      </c>
      <c r="OI20" s="540">
        <v>259</v>
      </c>
      <c r="OJ20" s="749">
        <v>1.5</v>
      </c>
      <c r="OK20" s="750">
        <v>5.4</v>
      </c>
      <c r="OL20" s="750">
        <v>1.9</v>
      </c>
      <c r="OM20" s="750">
        <v>0.4</v>
      </c>
      <c r="ON20" s="750">
        <v>90.7</v>
      </c>
      <c r="OO20" s="540">
        <v>259</v>
      </c>
      <c r="OP20" s="749">
        <v>23.2</v>
      </c>
      <c r="OQ20" s="750">
        <v>18.100000000000001</v>
      </c>
      <c r="OR20" s="750">
        <v>5.8</v>
      </c>
      <c r="OS20" s="750">
        <v>3.9</v>
      </c>
      <c r="OT20" s="750">
        <v>15.1</v>
      </c>
      <c r="OU20" s="750">
        <v>16.600000000000001</v>
      </c>
      <c r="OV20" s="750">
        <v>10.8</v>
      </c>
      <c r="OW20" s="750">
        <v>1.2</v>
      </c>
      <c r="OX20" s="750">
        <v>1.2</v>
      </c>
      <c r="OY20" s="750">
        <v>3.5</v>
      </c>
      <c r="OZ20" s="750">
        <v>46.3</v>
      </c>
      <c r="PA20" s="540">
        <v>259</v>
      </c>
      <c r="PB20" s="749">
        <v>3.1</v>
      </c>
      <c r="PC20" s="750">
        <v>1.9</v>
      </c>
      <c r="PD20" s="750">
        <v>2.2999999999999998</v>
      </c>
      <c r="PE20" s="750">
        <v>60.2</v>
      </c>
      <c r="PF20" s="750">
        <v>32.4</v>
      </c>
      <c r="PG20" s="540">
        <v>259</v>
      </c>
      <c r="PH20" s="749">
        <v>1.9</v>
      </c>
      <c r="PI20" s="750">
        <v>1.5</v>
      </c>
      <c r="PJ20" s="750">
        <v>3.9</v>
      </c>
      <c r="PK20" s="750">
        <v>62.2</v>
      </c>
      <c r="PL20" s="750">
        <v>30.5</v>
      </c>
      <c r="PM20" s="540">
        <v>259</v>
      </c>
      <c r="PN20" s="749">
        <v>15.1</v>
      </c>
      <c r="PO20" s="750">
        <v>3.5</v>
      </c>
      <c r="PP20" s="750">
        <v>76.8</v>
      </c>
      <c r="PQ20" s="750">
        <v>4.5999999999999996</v>
      </c>
      <c r="PR20" s="540">
        <v>259</v>
      </c>
      <c r="PS20" s="749">
        <v>1.2</v>
      </c>
      <c r="PT20" s="750">
        <v>6.2</v>
      </c>
      <c r="PU20" s="750">
        <v>77.2</v>
      </c>
      <c r="PV20" s="750">
        <v>15.4</v>
      </c>
      <c r="PW20" s="540">
        <v>259</v>
      </c>
      <c r="PX20" s="749">
        <v>22</v>
      </c>
      <c r="PY20" s="750">
        <v>60.6</v>
      </c>
      <c r="PZ20" s="750">
        <v>17.399999999999999</v>
      </c>
      <c r="QA20" s="540">
        <v>259</v>
      </c>
      <c r="QB20" s="749">
        <v>64.900000000000006</v>
      </c>
      <c r="QC20" s="750">
        <v>10.4</v>
      </c>
      <c r="QD20" s="750">
        <v>24.7</v>
      </c>
      <c r="QE20" s="802">
        <v>259</v>
      </c>
    </row>
    <row r="21" spans="1:447" ht="17.100000000000001" customHeight="1">
      <c r="A21" s="1533"/>
      <c r="B21" s="737" t="s">
        <v>43</v>
      </c>
      <c r="C21" s="107">
        <f t="shared" si="0"/>
        <v>4</v>
      </c>
      <c r="D21" s="753">
        <v>49.1</v>
      </c>
      <c r="E21" s="754">
        <v>50.9</v>
      </c>
      <c r="F21" s="540">
        <v>462</v>
      </c>
      <c r="G21" s="750">
        <v>2.8</v>
      </c>
      <c r="H21" s="750">
        <v>14.7</v>
      </c>
      <c r="I21" s="750">
        <v>18</v>
      </c>
      <c r="J21" s="750">
        <v>16.5</v>
      </c>
      <c r="K21" s="750">
        <v>18</v>
      </c>
      <c r="L21" s="750">
        <v>17.100000000000001</v>
      </c>
      <c r="M21" s="750">
        <v>13</v>
      </c>
      <c r="N21" s="540">
        <v>462</v>
      </c>
      <c r="O21" s="749">
        <v>31</v>
      </c>
      <c r="P21" s="750">
        <v>4.5</v>
      </c>
      <c r="Q21" s="750">
        <v>6.5</v>
      </c>
      <c r="R21" s="750">
        <v>12.8</v>
      </c>
      <c r="S21" s="750">
        <v>22.3</v>
      </c>
      <c r="T21" s="750">
        <v>4.3</v>
      </c>
      <c r="U21" s="750">
        <v>16</v>
      </c>
      <c r="V21" s="750">
        <v>2.6</v>
      </c>
      <c r="W21" s="540">
        <v>462</v>
      </c>
      <c r="X21" s="749">
        <v>18.399999999999999</v>
      </c>
      <c r="Y21" s="750">
        <v>74.2</v>
      </c>
      <c r="Z21" s="750">
        <v>7.4</v>
      </c>
      <c r="AA21" s="540">
        <v>462</v>
      </c>
      <c r="AB21" s="749">
        <v>3.7</v>
      </c>
      <c r="AC21" s="750">
        <v>90.3</v>
      </c>
      <c r="AD21" s="750">
        <v>6.1</v>
      </c>
      <c r="AE21" s="540">
        <v>462</v>
      </c>
      <c r="AF21" s="749">
        <v>13.2</v>
      </c>
      <c r="AG21" s="750">
        <v>79</v>
      </c>
      <c r="AH21" s="750">
        <v>7.8</v>
      </c>
      <c r="AI21" s="540">
        <v>462</v>
      </c>
      <c r="AJ21" s="749">
        <v>2.2000000000000002</v>
      </c>
      <c r="AK21" s="750">
        <v>34.4</v>
      </c>
      <c r="AL21" s="750">
        <v>11</v>
      </c>
      <c r="AM21" s="750">
        <v>12.6</v>
      </c>
      <c r="AN21" s="750">
        <v>36.6</v>
      </c>
      <c r="AO21" s="750">
        <v>3</v>
      </c>
      <c r="AP21" s="750">
        <v>0.2</v>
      </c>
      <c r="AQ21" s="540">
        <v>462</v>
      </c>
      <c r="AR21" s="749">
        <v>7.6</v>
      </c>
      <c r="AS21" s="750">
        <v>92.4</v>
      </c>
      <c r="AT21" s="540">
        <v>462</v>
      </c>
      <c r="AU21" s="749">
        <v>31.6</v>
      </c>
      <c r="AV21" s="750">
        <v>19.3</v>
      </c>
      <c r="AW21" s="750">
        <v>11.9</v>
      </c>
      <c r="AX21" s="750">
        <v>18.8</v>
      </c>
      <c r="AY21" s="750">
        <v>18</v>
      </c>
      <c r="AZ21" s="750">
        <v>0.4</v>
      </c>
      <c r="BA21" s="540">
        <v>462</v>
      </c>
      <c r="BB21" s="749">
        <v>3.2</v>
      </c>
      <c r="BC21" s="750">
        <v>14.9</v>
      </c>
      <c r="BD21" s="750">
        <v>34.799999999999997</v>
      </c>
      <c r="BE21" s="750">
        <v>16.2</v>
      </c>
      <c r="BF21" s="750">
        <v>7.4</v>
      </c>
      <c r="BG21" s="750">
        <v>5.8</v>
      </c>
      <c r="BH21" s="750">
        <v>1.1000000000000001</v>
      </c>
      <c r="BI21" s="750">
        <v>16.5</v>
      </c>
      <c r="BJ21" s="540">
        <v>462</v>
      </c>
      <c r="BK21" s="749">
        <v>14.7</v>
      </c>
      <c r="BL21" s="750">
        <v>17.7</v>
      </c>
      <c r="BM21" s="750">
        <v>10.199999999999999</v>
      </c>
      <c r="BN21" s="750">
        <v>5.6</v>
      </c>
      <c r="BO21" s="750">
        <v>4.0999999999999996</v>
      </c>
      <c r="BP21" s="750">
        <v>6.5</v>
      </c>
      <c r="BQ21" s="750">
        <v>9.3000000000000007</v>
      </c>
      <c r="BR21" s="750">
        <v>31.8</v>
      </c>
      <c r="BS21" s="540">
        <v>462</v>
      </c>
      <c r="BT21" s="749">
        <v>35.299999999999997</v>
      </c>
      <c r="BU21" s="750">
        <v>36.1</v>
      </c>
      <c r="BV21" s="750">
        <v>20.8</v>
      </c>
      <c r="BW21" s="750">
        <v>6.3</v>
      </c>
      <c r="BX21" s="750">
        <v>1.5</v>
      </c>
      <c r="BY21" s="540">
        <v>462</v>
      </c>
      <c r="BZ21" s="749">
        <v>66.5</v>
      </c>
      <c r="CA21" s="750">
        <v>18.600000000000001</v>
      </c>
      <c r="CB21" s="750">
        <v>10</v>
      </c>
      <c r="CC21" s="750">
        <v>3.2</v>
      </c>
      <c r="CD21" s="750">
        <v>1.7</v>
      </c>
      <c r="CE21" s="540">
        <v>462</v>
      </c>
      <c r="CF21" s="749">
        <v>3.9</v>
      </c>
      <c r="CG21" s="750">
        <v>11.5</v>
      </c>
      <c r="CH21" s="750">
        <v>43.5</v>
      </c>
      <c r="CI21" s="750">
        <v>24.5</v>
      </c>
      <c r="CJ21" s="750">
        <v>16.7</v>
      </c>
      <c r="CK21" s="540">
        <v>462</v>
      </c>
      <c r="CL21" s="749">
        <v>16.7</v>
      </c>
      <c r="CM21" s="750">
        <v>29.2</v>
      </c>
      <c r="CN21" s="750">
        <v>37.200000000000003</v>
      </c>
      <c r="CO21" s="750">
        <v>11.3</v>
      </c>
      <c r="CP21" s="750">
        <v>5.6</v>
      </c>
      <c r="CQ21" s="540">
        <v>462</v>
      </c>
      <c r="CR21" s="749">
        <v>4.5</v>
      </c>
      <c r="CS21" s="750">
        <v>15.8</v>
      </c>
      <c r="CT21" s="750">
        <v>47.8</v>
      </c>
      <c r="CU21" s="750">
        <v>18</v>
      </c>
      <c r="CV21" s="750">
        <v>13.9</v>
      </c>
      <c r="CW21" s="540">
        <v>462</v>
      </c>
      <c r="CX21" s="749">
        <v>3.7</v>
      </c>
      <c r="CY21" s="750">
        <v>12.6</v>
      </c>
      <c r="CZ21" s="750">
        <v>27.5</v>
      </c>
      <c r="DA21" s="750">
        <v>28.1</v>
      </c>
      <c r="DB21" s="750">
        <v>28.1</v>
      </c>
      <c r="DC21" s="540">
        <v>462</v>
      </c>
      <c r="DD21" s="749">
        <v>25.8</v>
      </c>
      <c r="DE21" s="750">
        <v>33.5</v>
      </c>
      <c r="DF21" s="750">
        <v>29</v>
      </c>
      <c r="DG21" s="750">
        <v>8.9</v>
      </c>
      <c r="DH21" s="750">
        <v>2.8</v>
      </c>
      <c r="DI21" s="540">
        <v>462</v>
      </c>
      <c r="DJ21" s="749">
        <v>3.7</v>
      </c>
      <c r="DK21" s="750">
        <v>5.8</v>
      </c>
      <c r="DL21" s="750">
        <v>15.4</v>
      </c>
      <c r="DM21" s="750">
        <v>15.8</v>
      </c>
      <c r="DN21" s="750">
        <v>59.3</v>
      </c>
      <c r="DO21" s="540">
        <v>462</v>
      </c>
      <c r="DP21" s="749">
        <v>6.3</v>
      </c>
      <c r="DQ21" s="750">
        <v>18.2</v>
      </c>
      <c r="DR21" s="750">
        <v>30.5</v>
      </c>
      <c r="DS21" s="750">
        <v>21.6</v>
      </c>
      <c r="DT21" s="750">
        <v>23.4</v>
      </c>
      <c r="DU21" s="540">
        <v>462</v>
      </c>
      <c r="DV21" s="749">
        <v>31.2</v>
      </c>
      <c r="DW21" s="750">
        <v>15.8</v>
      </c>
      <c r="DX21" s="750">
        <v>18.600000000000001</v>
      </c>
      <c r="DY21" s="750">
        <v>13.2</v>
      </c>
      <c r="DZ21" s="750">
        <v>21.2</v>
      </c>
      <c r="EA21" s="540">
        <v>462</v>
      </c>
      <c r="EB21" s="749">
        <v>5.8</v>
      </c>
      <c r="EC21" s="750">
        <v>13.4</v>
      </c>
      <c r="ED21" s="750">
        <v>32.700000000000003</v>
      </c>
      <c r="EE21" s="750">
        <v>20.100000000000001</v>
      </c>
      <c r="EF21" s="750">
        <v>27.9</v>
      </c>
      <c r="EG21" s="540">
        <v>462</v>
      </c>
      <c r="EH21" s="749">
        <v>87.2</v>
      </c>
      <c r="EI21" s="750">
        <v>12.8</v>
      </c>
      <c r="EJ21" s="540">
        <v>462</v>
      </c>
      <c r="EK21" s="749">
        <v>74</v>
      </c>
      <c r="EL21" s="750">
        <v>26</v>
      </c>
      <c r="EM21" s="540">
        <v>462</v>
      </c>
      <c r="EN21" s="749">
        <v>11</v>
      </c>
      <c r="EO21" s="750">
        <v>18.8</v>
      </c>
      <c r="EP21" s="750">
        <v>6.5</v>
      </c>
      <c r="EQ21" s="750">
        <v>52.8</v>
      </c>
      <c r="ER21" s="750">
        <v>10.8</v>
      </c>
      <c r="ES21" s="540">
        <v>462</v>
      </c>
      <c r="ET21" s="749">
        <v>12.8</v>
      </c>
      <c r="EU21" s="750">
        <v>12.1</v>
      </c>
      <c r="EV21" s="750">
        <v>47</v>
      </c>
      <c r="EW21" s="750">
        <v>11.5</v>
      </c>
      <c r="EX21" s="750">
        <v>16.7</v>
      </c>
      <c r="EY21" s="540">
        <v>462</v>
      </c>
      <c r="EZ21" s="749">
        <v>18.600000000000001</v>
      </c>
      <c r="FA21" s="750">
        <v>81.400000000000006</v>
      </c>
      <c r="FB21" s="540">
        <v>462</v>
      </c>
      <c r="FC21" s="749">
        <v>56.9</v>
      </c>
      <c r="FD21" s="750">
        <v>23.4</v>
      </c>
      <c r="FE21" s="750">
        <v>14.9</v>
      </c>
      <c r="FF21" s="750">
        <v>53.5</v>
      </c>
      <c r="FG21" s="750">
        <v>43.1</v>
      </c>
      <c r="FH21" s="750">
        <v>27.3</v>
      </c>
      <c r="FI21" s="750">
        <v>5.8</v>
      </c>
      <c r="FJ21" s="750">
        <v>13.9</v>
      </c>
      <c r="FK21" s="750">
        <v>2.6</v>
      </c>
      <c r="FL21" s="750">
        <v>10.8</v>
      </c>
      <c r="FM21" s="540">
        <v>462</v>
      </c>
      <c r="FN21" s="749">
        <v>44.5</v>
      </c>
      <c r="FO21" s="750">
        <v>55.5</v>
      </c>
      <c r="FP21" s="540">
        <v>263</v>
      </c>
      <c r="FQ21" s="749">
        <v>63.9</v>
      </c>
      <c r="FR21" s="750">
        <v>36.1</v>
      </c>
      <c r="FS21" s="540">
        <v>108</v>
      </c>
      <c r="FT21" s="749">
        <v>53.6</v>
      </c>
      <c r="FU21" s="750">
        <v>46.4</v>
      </c>
      <c r="FV21" s="763">
        <v>69</v>
      </c>
      <c r="FW21" s="749">
        <v>41.7</v>
      </c>
      <c r="FX21" s="750">
        <v>58.3</v>
      </c>
      <c r="FY21" s="763">
        <v>247</v>
      </c>
      <c r="FZ21" s="749">
        <v>41.2</v>
      </c>
      <c r="GA21" s="750">
        <v>58.8</v>
      </c>
      <c r="GB21" s="763">
        <v>199</v>
      </c>
      <c r="GC21" s="749">
        <v>75.400000000000006</v>
      </c>
      <c r="GD21" s="750">
        <v>24.6</v>
      </c>
      <c r="GE21" s="763">
        <v>126</v>
      </c>
      <c r="GF21" s="749">
        <v>40.700000000000003</v>
      </c>
      <c r="GG21" s="750">
        <v>59.3</v>
      </c>
      <c r="GH21" s="763">
        <v>27</v>
      </c>
      <c r="GI21" s="749">
        <v>50</v>
      </c>
      <c r="GJ21" s="750">
        <v>50</v>
      </c>
      <c r="GK21" s="763">
        <v>64</v>
      </c>
      <c r="GL21" s="749">
        <v>83.3</v>
      </c>
      <c r="GM21" s="750">
        <v>16.7</v>
      </c>
      <c r="GN21" s="763">
        <v>12</v>
      </c>
      <c r="GO21" s="749">
        <v>31.2</v>
      </c>
      <c r="GP21" s="750">
        <v>68.8</v>
      </c>
      <c r="GQ21" s="763">
        <v>263</v>
      </c>
      <c r="GR21" s="749">
        <v>43.5</v>
      </c>
      <c r="GS21" s="750">
        <v>56.5</v>
      </c>
      <c r="GT21" s="763">
        <v>108</v>
      </c>
      <c r="GU21" s="749">
        <v>29</v>
      </c>
      <c r="GV21" s="750">
        <v>71</v>
      </c>
      <c r="GW21" s="763">
        <v>69</v>
      </c>
      <c r="GX21" s="749">
        <v>30.4</v>
      </c>
      <c r="GY21" s="750">
        <v>69.599999999999994</v>
      </c>
      <c r="GZ21" s="763">
        <v>247</v>
      </c>
      <c r="HA21" s="749">
        <v>29.1</v>
      </c>
      <c r="HB21" s="750">
        <v>70.900000000000006</v>
      </c>
      <c r="HC21" s="763">
        <v>199</v>
      </c>
      <c r="HD21" s="749">
        <v>37.299999999999997</v>
      </c>
      <c r="HE21" s="750">
        <v>62.7</v>
      </c>
      <c r="HF21" s="763">
        <v>126</v>
      </c>
      <c r="HG21" s="749">
        <v>14.8</v>
      </c>
      <c r="HH21" s="750">
        <v>85.2</v>
      </c>
      <c r="HI21" s="763">
        <v>27</v>
      </c>
      <c r="HJ21" s="749">
        <v>21.9</v>
      </c>
      <c r="HK21" s="750">
        <v>78.099999999999994</v>
      </c>
      <c r="HL21" s="763">
        <v>64</v>
      </c>
      <c r="HM21" s="749">
        <v>41.7</v>
      </c>
      <c r="HN21" s="750">
        <v>58.3</v>
      </c>
      <c r="HO21" s="763">
        <v>12</v>
      </c>
      <c r="HP21" s="749">
        <v>20.5</v>
      </c>
      <c r="HQ21" s="750">
        <v>79.5</v>
      </c>
      <c r="HR21" s="763">
        <v>263</v>
      </c>
      <c r="HS21" s="749">
        <v>33.299999999999997</v>
      </c>
      <c r="HT21" s="750">
        <v>66.7</v>
      </c>
      <c r="HU21" s="763">
        <v>108</v>
      </c>
      <c r="HV21" s="749">
        <v>10.1</v>
      </c>
      <c r="HW21" s="750">
        <v>89.9</v>
      </c>
      <c r="HX21" s="763">
        <v>69</v>
      </c>
      <c r="HY21" s="749">
        <v>29.1</v>
      </c>
      <c r="HZ21" s="750">
        <v>70.900000000000006</v>
      </c>
      <c r="IA21" s="763">
        <v>247</v>
      </c>
      <c r="IB21" s="749">
        <v>28.1</v>
      </c>
      <c r="IC21" s="750">
        <v>71.900000000000006</v>
      </c>
      <c r="ID21" s="763">
        <v>199</v>
      </c>
      <c r="IE21" s="749">
        <v>33.299999999999997</v>
      </c>
      <c r="IF21" s="750">
        <v>66.7</v>
      </c>
      <c r="IG21" s="763">
        <v>126</v>
      </c>
      <c r="IH21" s="749">
        <v>14.8</v>
      </c>
      <c r="II21" s="750">
        <v>85.2</v>
      </c>
      <c r="IJ21" s="763">
        <v>27</v>
      </c>
      <c r="IK21" s="749">
        <v>20.3</v>
      </c>
      <c r="IL21" s="750">
        <v>79.7</v>
      </c>
      <c r="IM21" s="763">
        <v>64</v>
      </c>
      <c r="IN21" s="749">
        <v>33.299999999999997</v>
      </c>
      <c r="IO21" s="750">
        <v>66.7</v>
      </c>
      <c r="IP21" s="763">
        <v>12</v>
      </c>
      <c r="IQ21" s="749">
        <v>50.6</v>
      </c>
      <c r="IR21" s="750">
        <v>32</v>
      </c>
      <c r="IS21" s="750">
        <v>17.3</v>
      </c>
      <c r="IT21" s="763">
        <v>462</v>
      </c>
      <c r="IU21" s="749">
        <v>6.5</v>
      </c>
      <c r="IV21" s="750">
        <v>4.8</v>
      </c>
      <c r="IW21" s="750">
        <v>12.3</v>
      </c>
      <c r="IX21" s="750">
        <v>50.6</v>
      </c>
      <c r="IY21" s="750">
        <v>25.8</v>
      </c>
      <c r="IZ21" s="763">
        <v>462</v>
      </c>
      <c r="JA21" s="749">
        <v>22.7</v>
      </c>
      <c r="JB21" s="750">
        <v>48.3</v>
      </c>
      <c r="JC21" s="750">
        <v>6.5</v>
      </c>
      <c r="JD21" s="750">
        <v>22.5</v>
      </c>
      <c r="JE21" s="763">
        <v>462</v>
      </c>
      <c r="JF21" s="749">
        <v>8.9</v>
      </c>
      <c r="JG21" s="750">
        <v>4.3</v>
      </c>
      <c r="JH21" s="750">
        <v>67.5</v>
      </c>
      <c r="JI21" s="750">
        <v>5.2</v>
      </c>
      <c r="JJ21" s="750">
        <v>14.1</v>
      </c>
      <c r="JK21" s="763">
        <v>462</v>
      </c>
      <c r="JL21" s="749">
        <v>7.4</v>
      </c>
      <c r="JM21" s="750">
        <v>3.7</v>
      </c>
      <c r="JN21" s="750">
        <v>74.2</v>
      </c>
      <c r="JO21" s="750">
        <v>2.2000000000000002</v>
      </c>
      <c r="JP21" s="750">
        <v>12.6</v>
      </c>
      <c r="JQ21" s="763">
        <v>462</v>
      </c>
      <c r="JR21" s="749">
        <v>2.2000000000000002</v>
      </c>
      <c r="JS21" s="750">
        <v>4.3</v>
      </c>
      <c r="JT21" s="750">
        <v>79.400000000000006</v>
      </c>
      <c r="JU21" s="750">
        <v>1.7</v>
      </c>
      <c r="JV21" s="750">
        <v>12.3</v>
      </c>
      <c r="JW21" s="763">
        <v>462</v>
      </c>
      <c r="JX21" s="749">
        <v>1.7</v>
      </c>
      <c r="JY21" s="750">
        <v>9.5</v>
      </c>
      <c r="JZ21" s="750">
        <v>42</v>
      </c>
      <c r="KA21" s="750">
        <v>26.8</v>
      </c>
      <c r="KB21" s="750">
        <v>16.7</v>
      </c>
      <c r="KC21" s="750">
        <v>3.2</v>
      </c>
      <c r="KD21" s="763">
        <v>462</v>
      </c>
      <c r="KE21" s="749">
        <v>65.2</v>
      </c>
      <c r="KF21" s="750">
        <v>10.4</v>
      </c>
      <c r="KG21" s="750">
        <v>24.5</v>
      </c>
      <c r="KH21" s="763">
        <v>462</v>
      </c>
      <c r="KI21" s="749">
        <v>40.299999999999997</v>
      </c>
      <c r="KJ21" s="750">
        <v>20.8</v>
      </c>
      <c r="KK21" s="750">
        <v>9.1</v>
      </c>
      <c r="KL21" s="750">
        <v>10.8</v>
      </c>
      <c r="KM21" s="750">
        <v>19</v>
      </c>
      <c r="KN21" s="763">
        <v>462</v>
      </c>
      <c r="KO21" s="749">
        <v>2.2000000000000002</v>
      </c>
      <c r="KP21" s="750">
        <v>6.5</v>
      </c>
      <c r="KQ21" s="750">
        <v>50.6</v>
      </c>
      <c r="KR21" s="750">
        <v>40.700000000000003</v>
      </c>
      <c r="KS21" s="763">
        <v>462</v>
      </c>
      <c r="KT21" s="749">
        <v>58.9</v>
      </c>
      <c r="KU21" s="750">
        <v>8.9</v>
      </c>
      <c r="KV21" s="750">
        <v>32.299999999999997</v>
      </c>
      <c r="KW21" s="540">
        <v>462</v>
      </c>
      <c r="KX21" s="749">
        <v>65.599999999999994</v>
      </c>
      <c r="KY21" s="750">
        <v>6.5</v>
      </c>
      <c r="KZ21" s="750">
        <v>27.9</v>
      </c>
      <c r="LA21" s="540">
        <v>462</v>
      </c>
      <c r="LB21" s="749">
        <v>73.8</v>
      </c>
      <c r="LC21" s="750">
        <v>2.4</v>
      </c>
      <c r="LD21" s="750">
        <v>23.8</v>
      </c>
      <c r="LE21" s="540">
        <v>462</v>
      </c>
      <c r="LF21" s="749">
        <v>5.2</v>
      </c>
      <c r="LG21" s="750">
        <v>41.8</v>
      </c>
      <c r="LH21" s="750">
        <v>53</v>
      </c>
      <c r="LI21" s="540">
        <v>462</v>
      </c>
      <c r="LJ21" s="749">
        <v>24.7</v>
      </c>
      <c r="LK21" s="750">
        <v>19.5</v>
      </c>
      <c r="LL21" s="750">
        <v>3.7</v>
      </c>
      <c r="LM21" s="750">
        <v>9.3000000000000007</v>
      </c>
      <c r="LN21" s="750">
        <v>42.9</v>
      </c>
      <c r="LO21" s="540">
        <v>462</v>
      </c>
      <c r="LP21" s="749">
        <v>4.5</v>
      </c>
      <c r="LQ21" s="750">
        <v>9.6999999999999993</v>
      </c>
      <c r="LR21" s="750">
        <v>38.5</v>
      </c>
      <c r="LS21" s="750">
        <v>3</v>
      </c>
      <c r="LT21" s="750">
        <v>44.2</v>
      </c>
      <c r="LU21" s="540">
        <v>462</v>
      </c>
      <c r="LV21" s="749">
        <v>36.4</v>
      </c>
      <c r="LW21" s="750">
        <v>33.299999999999997</v>
      </c>
      <c r="LX21" s="750">
        <v>30.3</v>
      </c>
      <c r="LY21" s="540">
        <v>462</v>
      </c>
      <c r="LZ21" s="749">
        <v>6.5</v>
      </c>
      <c r="MA21" s="750">
        <v>46.1</v>
      </c>
      <c r="MB21" s="750">
        <v>3.7</v>
      </c>
      <c r="MC21" s="750">
        <v>5.6</v>
      </c>
      <c r="MD21" s="750">
        <v>38.1</v>
      </c>
      <c r="ME21" s="540">
        <v>462</v>
      </c>
      <c r="MF21" s="749">
        <v>11.3</v>
      </c>
      <c r="MG21" s="750">
        <v>49.1</v>
      </c>
      <c r="MH21" s="750">
        <v>11.9</v>
      </c>
      <c r="MI21" s="750">
        <v>27.7</v>
      </c>
      <c r="MJ21" s="540">
        <v>462</v>
      </c>
      <c r="MK21" s="749">
        <v>64.5</v>
      </c>
      <c r="ML21" s="750">
        <v>38.299999999999997</v>
      </c>
      <c r="MM21" s="750">
        <v>41.8</v>
      </c>
      <c r="MN21" s="750">
        <v>37</v>
      </c>
      <c r="MO21" s="750">
        <v>45.2</v>
      </c>
      <c r="MP21" s="750">
        <v>22.9</v>
      </c>
      <c r="MQ21" s="540">
        <v>462</v>
      </c>
      <c r="MR21" s="749">
        <v>7.8</v>
      </c>
      <c r="MS21" s="750">
        <v>59.7</v>
      </c>
      <c r="MT21" s="750">
        <v>2.6</v>
      </c>
      <c r="MU21" s="750">
        <v>8.1999999999999993</v>
      </c>
      <c r="MV21" s="750">
        <v>21.6</v>
      </c>
      <c r="MW21" s="540">
        <v>462</v>
      </c>
      <c r="MX21" s="749">
        <v>10.6</v>
      </c>
      <c r="MY21" s="750">
        <v>11.9</v>
      </c>
      <c r="MZ21" s="750">
        <v>77.5</v>
      </c>
      <c r="NA21" s="540">
        <v>462</v>
      </c>
      <c r="NB21" s="749">
        <v>5.4</v>
      </c>
      <c r="NC21" s="750">
        <v>4.3</v>
      </c>
      <c r="ND21" s="750">
        <v>5.4</v>
      </c>
      <c r="NE21" s="750">
        <v>44.6</v>
      </c>
      <c r="NF21" s="750">
        <v>40.299999999999997</v>
      </c>
      <c r="NG21" s="540">
        <v>462</v>
      </c>
      <c r="NH21" s="749">
        <v>2.2000000000000002</v>
      </c>
      <c r="NI21" s="750">
        <v>36.6</v>
      </c>
      <c r="NJ21" s="750">
        <v>16.5</v>
      </c>
      <c r="NK21" s="750">
        <v>2.8</v>
      </c>
      <c r="NL21" s="750">
        <v>42</v>
      </c>
      <c r="NM21" s="540">
        <v>462</v>
      </c>
      <c r="NN21" s="749">
        <v>14.5</v>
      </c>
      <c r="NO21" s="750">
        <v>8</v>
      </c>
      <c r="NP21" s="750">
        <v>77.5</v>
      </c>
      <c r="NQ21" s="540">
        <v>462</v>
      </c>
      <c r="NR21" s="749">
        <v>12.1</v>
      </c>
      <c r="NS21" s="750">
        <v>39.799999999999997</v>
      </c>
      <c r="NT21" s="750">
        <v>8.6999999999999993</v>
      </c>
      <c r="NU21" s="750">
        <v>3.5</v>
      </c>
      <c r="NV21" s="750">
        <v>35.9</v>
      </c>
      <c r="NW21" s="540">
        <v>462</v>
      </c>
      <c r="NX21" s="749">
        <v>4.0999999999999996</v>
      </c>
      <c r="NY21" s="750">
        <v>17.100000000000001</v>
      </c>
      <c r="NZ21" s="750">
        <v>5.4</v>
      </c>
      <c r="OA21" s="750">
        <v>1.7</v>
      </c>
      <c r="OB21" s="750">
        <v>71.599999999999994</v>
      </c>
      <c r="OC21" s="540">
        <v>462</v>
      </c>
      <c r="OD21" s="749">
        <v>1.5</v>
      </c>
      <c r="OE21" s="750">
        <v>11.3</v>
      </c>
      <c r="OF21" s="750">
        <v>6.3</v>
      </c>
      <c r="OG21" s="750">
        <v>0.9</v>
      </c>
      <c r="OH21" s="750">
        <v>80.099999999999994</v>
      </c>
      <c r="OI21" s="540">
        <v>462</v>
      </c>
      <c r="OJ21" s="749">
        <v>1.1000000000000001</v>
      </c>
      <c r="OK21" s="750">
        <v>8.4</v>
      </c>
      <c r="OL21" s="750">
        <v>1.9</v>
      </c>
      <c r="OM21" s="750">
        <v>0.9</v>
      </c>
      <c r="ON21" s="750">
        <v>87.7</v>
      </c>
      <c r="OO21" s="540">
        <v>462</v>
      </c>
      <c r="OP21" s="749">
        <v>15.4</v>
      </c>
      <c r="OQ21" s="750">
        <v>17.100000000000001</v>
      </c>
      <c r="OR21" s="750">
        <v>4.3</v>
      </c>
      <c r="OS21" s="750">
        <v>3.9</v>
      </c>
      <c r="OT21" s="750">
        <v>17.3</v>
      </c>
      <c r="OU21" s="750">
        <v>21.9</v>
      </c>
      <c r="OV21" s="750">
        <v>13.2</v>
      </c>
      <c r="OW21" s="750">
        <v>1.1000000000000001</v>
      </c>
      <c r="OX21" s="750">
        <v>2.2000000000000002</v>
      </c>
      <c r="OY21" s="750">
        <v>3.9</v>
      </c>
      <c r="OZ21" s="750">
        <v>44.4</v>
      </c>
      <c r="PA21" s="540">
        <v>462</v>
      </c>
      <c r="PB21" s="749">
        <v>1.7</v>
      </c>
      <c r="PC21" s="750">
        <v>2.8</v>
      </c>
      <c r="PD21" s="750">
        <v>2.8</v>
      </c>
      <c r="PE21" s="750">
        <v>59.3</v>
      </c>
      <c r="PF21" s="750">
        <v>33.299999999999997</v>
      </c>
      <c r="PG21" s="540">
        <v>462</v>
      </c>
      <c r="PH21" s="749">
        <v>1.3</v>
      </c>
      <c r="PI21" s="750">
        <v>2.6</v>
      </c>
      <c r="PJ21" s="750">
        <v>3.7</v>
      </c>
      <c r="PK21" s="750">
        <v>58.4</v>
      </c>
      <c r="PL21" s="750">
        <v>34</v>
      </c>
      <c r="PM21" s="540">
        <v>462</v>
      </c>
      <c r="PN21" s="749">
        <v>13.9</v>
      </c>
      <c r="PO21" s="750">
        <v>6.3</v>
      </c>
      <c r="PP21" s="750">
        <v>73.8</v>
      </c>
      <c r="PQ21" s="750">
        <v>6.1</v>
      </c>
      <c r="PR21" s="540">
        <v>462</v>
      </c>
      <c r="PS21" s="749">
        <v>1.7</v>
      </c>
      <c r="PT21" s="750">
        <v>6.5</v>
      </c>
      <c r="PU21" s="750">
        <v>73.400000000000006</v>
      </c>
      <c r="PV21" s="750">
        <v>18.399999999999999</v>
      </c>
      <c r="PW21" s="540">
        <v>462</v>
      </c>
      <c r="PX21" s="749">
        <v>14.7</v>
      </c>
      <c r="PY21" s="750">
        <v>64.900000000000006</v>
      </c>
      <c r="PZ21" s="750">
        <v>20.3</v>
      </c>
      <c r="QA21" s="540">
        <v>462</v>
      </c>
      <c r="QB21" s="749">
        <v>60.4</v>
      </c>
      <c r="QC21" s="750">
        <v>13.9</v>
      </c>
      <c r="QD21" s="750">
        <v>25.8</v>
      </c>
      <c r="QE21" s="802">
        <v>462</v>
      </c>
    </row>
    <row r="22" spans="1:447" ht="17.100000000000001" customHeight="1">
      <c r="A22" s="1533"/>
      <c r="B22" s="737" t="s">
        <v>44</v>
      </c>
      <c r="C22" s="107">
        <f t="shared" si="0"/>
        <v>5</v>
      </c>
      <c r="D22" s="753">
        <v>48.1</v>
      </c>
      <c r="E22" s="754">
        <v>51.9</v>
      </c>
      <c r="F22" s="540">
        <v>212</v>
      </c>
      <c r="G22" s="750">
        <v>1.9</v>
      </c>
      <c r="H22" s="750">
        <v>10.4</v>
      </c>
      <c r="I22" s="750">
        <v>14.6</v>
      </c>
      <c r="J22" s="750">
        <v>15.1</v>
      </c>
      <c r="K22" s="750">
        <v>20.3</v>
      </c>
      <c r="L22" s="750">
        <v>26.9</v>
      </c>
      <c r="M22" s="750">
        <v>10.8</v>
      </c>
      <c r="N22" s="540">
        <v>212</v>
      </c>
      <c r="O22" s="749">
        <v>27.8</v>
      </c>
      <c r="P22" s="750">
        <v>5.7</v>
      </c>
      <c r="Q22" s="750">
        <v>7.5</v>
      </c>
      <c r="R22" s="750">
        <v>9.9</v>
      </c>
      <c r="S22" s="750">
        <v>22.6</v>
      </c>
      <c r="T22" s="750">
        <v>4.2</v>
      </c>
      <c r="U22" s="750">
        <v>19.8</v>
      </c>
      <c r="V22" s="750">
        <v>2.4</v>
      </c>
      <c r="W22" s="540">
        <v>212</v>
      </c>
      <c r="X22" s="749">
        <v>20.3</v>
      </c>
      <c r="Y22" s="750">
        <v>75</v>
      </c>
      <c r="Z22" s="750">
        <v>4.7</v>
      </c>
      <c r="AA22" s="540">
        <v>212</v>
      </c>
      <c r="AB22" s="749">
        <v>2.8</v>
      </c>
      <c r="AC22" s="750">
        <v>92.5</v>
      </c>
      <c r="AD22" s="750">
        <v>4.7</v>
      </c>
      <c r="AE22" s="540">
        <v>212</v>
      </c>
      <c r="AF22" s="749">
        <v>18.899999999999999</v>
      </c>
      <c r="AG22" s="750">
        <v>75.5</v>
      </c>
      <c r="AH22" s="750">
        <v>5.7</v>
      </c>
      <c r="AI22" s="540">
        <v>212</v>
      </c>
      <c r="AJ22" s="749">
        <v>1.9</v>
      </c>
      <c r="AK22" s="750">
        <v>47.6</v>
      </c>
      <c r="AL22" s="750">
        <v>10.4</v>
      </c>
      <c r="AM22" s="750">
        <v>12.7</v>
      </c>
      <c r="AN22" s="750">
        <v>24.1</v>
      </c>
      <c r="AO22" s="750">
        <v>3.3</v>
      </c>
      <c r="AP22" s="750">
        <v>0</v>
      </c>
      <c r="AQ22" s="540">
        <v>212</v>
      </c>
      <c r="AR22" s="749">
        <v>7.5</v>
      </c>
      <c r="AS22" s="750">
        <v>92.5</v>
      </c>
      <c r="AT22" s="540">
        <v>212</v>
      </c>
      <c r="AU22" s="749">
        <v>34</v>
      </c>
      <c r="AV22" s="750">
        <v>23.1</v>
      </c>
      <c r="AW22" s="750">
        <v>10.4</v>
      </c>
      <c r="AX22" s="750">
        <v>16.5</v>
      </c>
      <c r="AY22" s="750">
        <v>16</v>
      </c>
      <c r="AZ22" s="750">
        <v>0</v>
      </c>
      <c r="BA22" s="540">
        <v>212</v>
      </c>
      <c r="BB22" s="749">
        <v>5.7</v>
      </c>
      <c r="BC22" s="750">
        <v>16</v>
      </c>
      <c r="BD22" s="750">
        <v>31.6</v>
      </c>
      <c r="BE22" s="750">
        <v>17</v>
      </c>
      <c r="BF22" s="750">
        <v>10.4</v>
      </c>
      <c r="BG22" s="750">
        <v>3.3</v>
      </c>
      <c r="BH22" s="750">
        <v>1.4</v>
      </c>
      <c r="BI22" s="750">
        <v>14.6</v>
      </c>
      <c r="BJ22" s="540">
        <v>212</v>
      </c>
      <c r="BK22" s="749">
        <v>16.5</v>
      </c>
      <c r="BL22" s="750">
        <v>16</v>
      </c>
      <c r="BM22" s="750">
        <v>11.8</v>
      </c>
      <c r="BN22" s="750">
        <v>4.7</v>
      </c>
      <c r="BO22" s="750">
        <v>5.2</v>
      </c>
      <c r="BP22" s="750">
        <v>6.1</v>
      </c>
      <c r="BQ22" s="750">
        <v>8</v>
      </c>
      <c r="BR22" s="750">
        <v>31.6</v>
      </c>
      <c r="BS22" s="540">
        <v>212</v>
      </c>
      <c r="BT22" s="749">
        <v>38.700000000000003</v>
      </c>
      <c r="BU22" s="750">
        <v>40.1</v>
      </c>
      <c r="BV22" s="750">
        <v>16.5</v>
      </c>
      <c r="BW22" s="750">
        <v>4.2</v>
      </c>
      <c r="BX22" s="750">
        <v>0.5</v>
      </c>
      <c r="BY22" s="540">
        <v>212</v>
      </c>
      <c r="BZ22" s="749">
        <v>61.8</v>
      </c>
      <c r="CA22" s="750">
        <v>24.5</v>
      </c>
      <c r="CB22" s="750">
        <v>9.9</v>
      </c>
      <c r="CC22" s="750">
        <v>2.8</v>
      </c>
      <c r="CD22" s="750">
        <v>0.9</v>
      </c>
      <c r="CE22" s="540">
        <v>212</v>
      </c>
      <c r="CF22" s="749">
        <v>3.3</v>
      </c>
      <c r="CG22" s="750">
        <v>13.2</v>
      </c>
      <c r="CH22" s="750">
        <v>46.7</v>
      </c>
      <c r="CI22" s="750">
        <v>17.899999999999999</v>
      </c>
      <c r="CJ22" s="750">
        <v>18.899999999999999</v>
      </c>
      <c r="CK22" s="540">
        <v>212</v>
      </c>
      <c r="CL22" s="749">
        <v>21.2</v>
      </c>
      <c r="CM22" s="750">
        <v>23.1</v>
      </c>
      <c r="CN22" s="750">
        <v>38.200000000000003</v>
      </c>
      <c r="CO22" s="750">
        <v>14.2</v>
      </c>
      <c r="CP22" s="750">
        <v>3.3</v>
      </c>
      <c r="CQ22" s="540">
        <v>212</v>
      </c>
      <c r="CR22" s="749">
        <v>5.7</v>
      </c>
      <c r="CS22" s="750">
        <v>17</v>
      </c>
      <c r="CT22" s="750">
        <v>47.2</v>
      </c>
      <c r="CU22" s="750">
        <v>19.8</v>
      </c>
      <c r="CV22" s="750">
        <v>10.4</v>
      </c>
      <c r="CW22" s="540">
        <v>212</v>
      </c>
      <c r="CX22" s="749">
        <v>4.2</v>
      </c>
      <c r="CY22" s="750">
        <v>16</v>
      </c>
      <c r="CZ22" s="750">
        <v>33</v>
      </c>
      <c r="DA22" s="750">
        <v>22.6</v>
      </c>
      <c r="DB22" s="750">
        <v>24.1</v>
      </c>
      <c r="DC22" s="540">
        <v>212</v>
      </c>
      <c r="DD22" s="749">
        <v>22.2</v>
      </c>
      <c r="DE22" s="750">
        <v>32.1</v>
      </c>
      <c r="DF22" s="750">
        <v>30.7</v>
      </c>
      <c r="DG22" s="750">
        <v>11.8</v>
      </c>
      <c r="DH22" s="750">
        <v>3.3</v>
      </c>
      <c r="DI22" s="540">
        <v>212</v>
      </c>
      <c r="DJ22" s="749">
        <v>4.7</v>
      </c>
      <c r="DK22" s="750">
        <v>7.1</v>
      </c>
      <c r="DL22" s="750">
        <v>16.5</v>
      </c>
      <c r="DM22" s="750">
        <v>14.6</v>
      </c>
      <c r="DN22" s="750">
        <v>57.1</v>
      </c>
      <c r="DO22" s="540">
        <v>212</v>
      </c>
      <c r="DP22" s="749">
        <v>8</v>
      </c>
      <c r="DQ22" s="750">
        <v>12.7</v>
      </c>
      <c r="DR22" s="750">
        <v>33</v>
      </c>
      <c r="DS22" s="750">
        <v>19.8</v>
      </c>
      <c r="DT22" s="750">
        <v>26.4</v>
      </c>
      <c r="DU22" s="540">
        <v>212</v>
      </c>
      <c r="DV22" s="749">
        <v>37.299999999999997</v>
      </c>
      <c r="DW22" s="750">
        <v>18.899999999999999</v>
      </c>
      <c r="DX22" s="750">
        <v>18.899999999999999</v>
      </c>
      <c r="DY22" s="750">
        <v>9.9</v>
      </c>
      <c r="DZ22" s="750">
        <v>15.1</v>
      </c>
      <c r="EA22" s="540">
        <v>212</v>
      </c>
      <c r="EB22" s="749">
        <v>5.2</v>
      </c>
      <c r="EC22" s="750">
        <v>15.6</v>
      </c>
      <c r="ED22" s="750">
        <v>32.5</v>
      </c>
      <c r="EE22" s="750">
        <v>17.5</v>
      </c>
      <c r="EF22" s="750">
        <v>29.2</v>
      </c>
      <c r="EG22" s="540">
        <v>212</v>
      </c>
      <c r="EH22" s="749">
        <v>88.7</v>
      </c>
      <c r="EI22" s="750">
        <v>11.3</v>
      </c>
      <c r="EJ22" s="540">
        <v>212</v>
      </c>
      <c r="EK22" s="749">
        <v>73.599999999999994</v>
      </c>
      <c r="EL22" s="750">
        <v>26.4</v>
      </c>
      <c r="EM22" s="540">
        <v>212</v>
      </c>
      <c r="EN22" s="749">
        <v>8.5</v>
      </c>
      <c r="EO22" s="750">
        <v>15.1</v>
      </c>
      <c r="EP22" s="750">
        <v>8</v>
      </c>
      <c r="EQ22" s="750">
        <v>56.1</v>
      </c>
      <c r="ER22" s="750">
        <v>12.3</v>
      </c>
      <c r="ES22" s="540">
        <v>212</v>
      </c>
      <c r="ET22" s="749">
        <v>13.7</v>
      </c>
      <c r="EU22" s="750">
        <v>10.8</v>
      </c>
      <c r="EV22" s="750">
        <v>46.7</v>
      </c>
      <c r="EW22" s="750">
        <v>14.6</v>
      </c>
      <c r="EX22" s="750">
        <v>14.2</v>
      </c>
      <c r="EY22" s="540">
        <v>212</v>
      </c>
      <c r="EZ22" s="749">
        <v>17.5</v>
      </c>
      <c r="FA22" s="750">
        <v>82.5</v>
      </c>
      <c r="FB22" s="540">
        <v>212</v>
      </c>
      <c r="FC22" s="749">
        <v>56.1</v>
      </c>
      <c r="FD22" s="750">
        <v>19.8</v>
      </c>
      <c r="FE22" s="750">
        <v>9.4</v>
      </c>
      <c r="FF22" s="750">
        <v>57.1</v>
      </c>
      <c r="FG22" s="750">
        <v>48.1</v>
      </c>
      <c r="FH22" s="750">
        <v>38.700000000000003</v>
      </c>
      <c r="FI22" s="750">
        <v>7.5</v>
      </c>
      <c r="FJ22" s="750">
        <v>20.3</v>
      </c>
      <c r="FK22" s="750">
        <v>2.8</v>
      </c>
      <c r="FL22" s="750">
        <v>9.9</v>
      </c>
      <c r="FM22" s="540">
        <v>212</v>
      </c>
      <c r="FN22" s="749">
        <v>40.299999999999997</v>
      </c>
      <c r="FO22" s="750">
        <v>59.7</v>
      </c>
      <c r="FP22" s="540">
        <v>119</v>
      </c>
      <c r="FQ22" s="749">
        <v>45.2</v>
      </c>
      <c r="FR22" s="750">
        <v>54.8</v>
      </c>
      <c r="FS22" s="540">
        <v>42</v>
      </c>
      <c r="FT22" s="749">
        <v>30</v>
      </c>
      <c r="FU22" s="750">
        <v>70</v>
      </c>
      <c r="FV22" s="763">
        <v>20</v>
      </c>
      <c r="FW22" s="749">
        <v>39.700000000000003</v>
      </c>
      <c r="FX22" s="750">
        <v>60.3</v>
      </c>
      <c r="FY22" s="763">
        <v>121</v>
      </c>
      <c r="FZ22" s="749">
        <v>33.299999999999997</v>
      </c>
      <c r="GA22" s="750">
        <v>66.7</v>
      </c>
      <c r="GB22" s="763">
        <v>102</v>
      </c>
      <c r="GC22" s="749">
        <v>69.5</v>
      </c>
      <c r="GD22" s="750">
        <v>30.5</v>
      </c>
      <c r="GE22" s="763">
        <v>82</v>
      </c>
      <c r="GF22" s="749">
        <v>18.8</v>
      </c>
      <c r="GG22" s="750">
        <v>81.3</v>
      </c>
      <c r="GH22" s="763">
        <v>16</v>
      </c>
      <c r="GI22" s="749">
        <v>44.2</v>
      </c>
      <c r="GJ22" s="750">
        <v>55.8</v>
      </c>
      <c r="GK22" s="763">
        <v>43</v>
      </c>
      <c r="GL22" s="749">
        <v>66.7</v>
      </c>
      <c r="GM22" s="750">
        <v>33.299999999999997</v>
      </c>
      <c r="GN22" s="763">
        <v>6</v>
      </c>
      <c r="GO22" s="749">
        <v>27.7</v>
      </c>
      <c r="GP22" s="750">
        <v>72.3</v>
      </c>
      <c r="GQ22" s="763">
        <v>119</v>
      </c>
      <c r="GR22" s="749">
        <v>42.9</v>
      </c>
      <c r="GS22" s="750">
        <v>57.1</v>
      </c>
      <c r="GT22" s="763">
        <v>42</v>
      </c>
      <c r="GU22" s="749">
        <v>25</v>
      </c>
      <c r="GV22" s="750">
        <v>75</v>
      </c>
      <c r="GW22" s="763">
        <v>20</v>
      </c>
      <c r="GX22" s="749">
        <v>23.1</v>
      </c>
      <c r="GY22" s="750">
        <v>76.900000000000006</v>
      </c>
      <c r="GZ22" s="763">
        <v>121</v>
      </c>
      <c r="HA22" s="749">
        <v>24.5</v>
      </c>
      <c r="HB22" s="750">
        <v>75.5</v>
      </c>
      <c r="HC22" s="763">
        <v>102</v>
      </c>
      <c r="HD22" s="749">
        <v>48.8</v>
      </c>
      <c r="HE22" s="750">
        <v>51.2</v>
      </c>
      <c r="HF22" s="763">
        <v>82</v>
      </c>
      <c r="HG22" s="749">
        <v>12.5</v>
      </c>
      <c r="HH22" s="750">
        <v>87.5</v>
      </c>
      <c r="HI22" s="763">
        <v>16</v>
      </c>
      <c r="HJ22" s="749">
        <v>27.9</v>
      </c>
      <c r="HK22" s="750">
        <v>72.099999999999994</v>
      </c>
      <c r="HL22" s="763">
        <v>43</v>
      </c>
      <c r="HM22" s="749">
        <v>83.3</v>
      </c>
      <c r="HN22" s="750">
        <v>16.7</v>
      </c>
      <c r="HO22" s="763">
        <v>6</v>
      </c>
      <c r="HP22" s="749">
        <v>24.4</v>
      </c>
      <c r="HQ22" s="750">
        <v>75.599999999999994</v>
      </c>
      <c r="HR22" s="763">
        <v>119</v>
      </c>
      <c r="HS22" s="749">
        <v>28.6</v>
      </c>
      <c r="HT22" s="750">
        <v>71.400000000000006</v>
      </c>
      <c r="HU22" s="763">
        <v>42</v>
      </c>
      <c r="HV22" s="749">
        <v>10</v>
      </c>
      <c r="HW22" s="750">
        <v>90</v>
      </c>
      <c r="HX22" s="763">
        <v>20</v>
      </c>
      <c r="HY22" s="749">
        <v>29.8</v>
      </c>
      <c r="HZ22" s="750">
        <v>70.2</v>
      </c>
      <c r="IA22" s="763">
        <v>121</v>
      </c>
      <c r="IB22" s="749">
        <v>28.4</v>
      </c>
      <c r="IC22" s="750">
        <v>71.599999999999994</v>
      </c>
      <c r="ID22" s="763">
        <v>102</v>
      </c>
      <c r="IE22" s="749">
        <v>23.2</v>
      </c>
      <c r="IF22" s="750">
        <v>76.8</v>
      </c>
      <c r="IG22" s="763">
        <v>82</v>
      </c>
      <c r="IH22" s="749">
        <v>6.3</v>
      </c>
      <c r="II22" s="750">
        <v>93.8</v>
      </c>
      <c r="IJ22" s="763">
        <v>16</v>
      </c>
      <c r="IK22" s="749">
        <v>23.3</v>
      </c>
      <c r="IL22" s="750">
        <v>76.7</v>
      </c>
      <c r="IM22" s="763">
        <v>43</v>
      </c>
      <c r="IN22" s="749">
        <v>83.3</v>
      </c>
      <c r="IO22" s="750">
        <v>16.7</v>
      </c>
      <c r="IP22" s="763">
        <v>6</v>
      </c>
      <c r="IQ22" s="749">
        <v>48.6</v>
      </c>
      <c r="IR22" s="750">
        <v>34</v>
      </c>
      <c r="IS22" s="750">
        <v>17.5</v>
      </c>
      <c r="IT22" s="763">
        <v>212</v>
      </c>
      <c r="IU22" s="749">
        <v>5.2</v>
      </c>
      <c r="IV22" s="750">
        <v>4.7</v>
      </c>
      <c r="IW22" s="750">
        <v>16</v>
      </c>
      <c r="IX22" s="750">
        <v>53.8</v>
      </c>
      <c r="IY22" s="750">
        <v>20.3</v>
      </c>
      <c r="IZ22" s="763">
        <v>212</v>
      </c>
      <c r="JA22" s="749">
        <v>28.3</v>
      </c>
      <c r="JB22" s="750">
        <v>40.6</v>
      </c>
      <c r="JC22" s="750">
        <v>8</v>
      </c>
      <c r="JD22" s="750">
        <v>23.1</v>
      </c>
      <c r="JE22" s="763">
        <v>212</v>
      </c>
      <c r="JF22" s="749">
        <v>9.9</v>
      </c>
      <c r="JG22" s="750">
        <v>4.7</v>
      </c>
      <c r="JH22" s="750">
        <v>68.900000000000006</v>
      </c>
      <c r="JI22" s="750">
        <v>3.3</v>
      </c>
      <c r="JJ22" s="750">
        <v>13.2</v>
      </c>
      <c r="JK22" s="763">
        <v>212</v>
      </c>
      <c r="JL22" s="749">
        <v>10.4</v>
      </c>
      <c r="JM22" s="750">
        <v>5.7</v>
      </c>
      <c r="JN22" s="750">
        <v>72.2</v>
      </c>
      <c r="JO22" s="750">
        <v>3.8</v>
      </c>
      <c r="JP22" s="750">
        <v>8</v>
      </c>
      <c r="JQ22" s="763">
        <v>212</v>
      </c>
      <c r="JR22" s="749">
        <v>1.9</v>
      </c>
      <c r="JS22" s="750">
        <v>5.2</v>
      </c>
      <c r="JT22" s="750">
        <v>83</v>
      </c>
      <c r="JU22" s="750">
        <v>0.9</v>
      </c>
      <c r="JV22" s="750">
        <v>9</v>
      </c>
      <c r="JW22" s="763">
        <v>212</v>
      </c>
      <c r="JX22" s="749">
        <v>0.9</v>
      </c>
      <c r="JY22" s="750">
        <v>9.9</v>
      </c>
      <c r="JZ22" s="750">
        <v>44.3</v>
      </c>
      <c r="KA22" s="750">
        <v>26.4</v>
      </c>
      <c r="KB22" s="750">
        <v>15.1</v>
      </c>
      <c r="KC22" s="750">
        <v>3.3</v>
      </c>
      <c r="KD22" s="763">
        <v>212</v>
      </c>
      <c r="KE22" s="749">
        <v>69.8</v>
      </c>
      <c r="KF22" s="750">
        <v>11.3</v>
      </c>
      <c r="KG22" s="750">
        <v>18.899999999999999</v>
      </c>
      <c r="KH22" s="763">
        <v>212</v>
      </c>
      <c r="KI22" s="749">
        <v>44.3</v>
      </c>
      <c r="KJ22" s="750">
        <v>21.2</v>
      </c>
      <c r="KK22" s="750">
        <v>10.8</v>
      </c>
      <c r="KL22" s="750">
        <v>12.3</v>
      </c>
      <c r="KM22" s="750">
        <v>11.3</v>
      </c>
      <c r="KN22" s="763">
        <v>212</v>
      </c>
      <c r="KO22" s="749">
        <v>1.9</v>
      </c>
      <c r="KP22" s="750">
        <v>9</v>
      </c>
      <c r="KQ22" s="750">
        <v>56.1</v>
      </c>
      <c r="KR22" s="750">
        <v>33</v>
      </c>
      <c r="KS22" s="763">
        <v>212</v>
      </c>
      <c r="KT22" s="749">
        <v>60.8</v>
      </c>
      <c r="KU22" s="750">
        <v>8.5</v>
      </c>
      <c r="KV22" s="750">
        <v>30.7</v>
      </c>
      <c r="KW22" s="540">
        <v>212</v>
      </c>
      <c r="KX22" s="749">
        <v>72.2</v>
      </c>
      <c r="KY22" s="750">
        <v>7.1</v>
      </c>
      <c r="KZ22" s="750">
        <v>20.8</v>
      </c>
      <c r="LA22" s="540">
        <v>212</v>
      </c>
      <c r="LB22" s="749">
        <v>76.900000000000006</v>
      </c>
      <c r="LC22" s="750">
        <v>3.3</v>
      </c>
      <c r="LD22" s="750">
        <v>19.8</v>
      </c>
      <c r="LE22" s="540">
        <v>212</v>
      </c>
      <c r="LF22" s="749">
        <v>4.2</v>
      </c>
      <c r="LG22" s="750">
        <v>47.2</v>
      </c>
      <c r="LH22" s="750">
        <v>48.6</v>
      </c>
      <c r="LI22" s="540">
        <v>212</v>
      </c>
      <c r="LJ22" s="749">
        <v>26.4</v>
      </c>
      <c r="LK22" s="750">
        <v>16</v>
      </c>
      <c r="LL22" s="750">
        <v>8</v>
      </c>
      <c r="LM22" s="750">
        <v>10.8</v>
      </c>
      <c r="LN22" s="750">
        <v>38.700000000000003</v>
      </c>
      <c r="LO22" s="540">
        <v>212</v>
      </c>
      <c r="LP22" s="749">
        <v>6.6</v>
      </c>
      <c r="LQ22" s="750">
        <v>9.9</v>
      </c>
      <c r="LR22" s="750">
        <v>41.5</v>
      </c>
      <c r="LS22" s="750">
        <v>3.3</v>
      </c>
      <c r="LT22" s="750">
        <v>38.700000000000003</v>
      </c>
      <c r="LU22" s="540">
        <v>212</v>
      </c>
      <c r="LV22" s="749">
        <v>39.200000000000003</v>
      </c>
      <c r="LW22" s="750">
        <v>35.4</v>
      </c>
      <c r="LX22" s="750">
        <v>25.5</v>
      </c>
      <c r="LY22" s="540">
        <v>212</v>
      </c>
      <c r="LZ22" s="749">
        <v>7.1</v>
      </c>
      <c r="MA22" s="750">
        <v>40.6</v>
      </c>
      <c r="MB22" s="750">
        <v>3.8</v>
      </c>
      <c r="MC22" s="750">
        <v>11.8</v>
      </c>
      <c r="MD22" s="750">
        <v>36.799999999999997</v>
      </c>
      <c r="ME22" s="540">
        <v>212</v>
      </c>
      <c r="MF22" s="749">
        <v>16</v>
      </c>
      <c r="MG22" s="750">
        <v>51.9</v>
      </c>
      <c r="MH22" s="750">
        <v>13.2</v>
      </c>
      <c r="MI22" s="750">
        <v>18.899999999999999</v>
      </c>
      <c r="MJ22" s="540">
        <v>212</v>
      </c>
      <c r="MK22" s="749">
        <v>65.599999999999994</v>
      </c>
      <c r="ML22" s="750">
        <v>36.799999999999997</v>
      </c>
      <c r="MM22" s="750">
        <v>42</v>
      </c>
      <c r="MN22" s="750">
        <v>40.6</v>
      </c>
      <c r="MO22" s="750">
        <v>48.6</v>
      </c>
      <c r="MP22" s="750">
        <v>18.899999999999999</v>
      </c>
      <c r="MQ22" s="540">
        <v>212</v>
      </c>
      <c r="MR22" s="749">
        <v>6.1</v>
      </c>
      <c r="MS22" s="750">
        <v>61.3</v>
      </c>
      <c r="MT22" s="750">
        <v>4.7</v>
      </c>
      <c r="MU22" s="750">
        <v>11.8</v>
      </c>
      <c r="MV22" s="750">
        <v>16</v>
      </c>
      <c r="MW22" s="540">
        <v>212</v>
      </c>
      <c r="MX22" s="749">
        <v>12.7</v>
      </c>
      <c r="MY22" s="750">
        <v>11.3</v>
      </c>
      <c r="MZ22" s="750">
        <v>75.900000000000006</v>
      </c>
      <c r="NA22" s="540">
        <v>212</v>
      </c>
      <c r="NB22" s="749">
        <v>6.1</v>
      </c>
      <c r="NC22" s="750">
        <v>2.8</v>
      </c>
      <c r="ND22" s="750">
        <v>3.3</v>
      </c>
      <c r="NE22" s="750">
        <v>52.4</v>
      </c>
      <c r="NF22" s="750">
        <v>35.4</v>
      </c>
      <c r="NG22" s="540">
        <v>212</v>
      </c>
      <c r="NH22" s="749">
        <v>2.4</v>
      </c>
      <c r="NI22" s="750">
        <v>44.3</v>
      </c>
      <c r="NJ22" s="750">
        <v>17.5</v>
      </c>
      <c r="NK22" s="750">
        <v>2.4</v>
      </c>
      <c r="NL22" s="750">
        <v>33.5</v>
      </c>
      <c r="NM22" s="540">
        <v>212</v>
      </c>
      <c r="NN22" s="749">
        <v>11.3</v>
      </c>
      <c r="NO22" s="750">
        <v>8</v>
      </c>
      <c r="NP22" s="750">
        <v>80.7</v>
      </c>
      <c r="NQ22" s="540">
        <v>212</v>
      </c>
      <c r="NR22" s="749">
        <v>11.3</v>
      </c>
      <c r="NS22" s="750">
        <v>39.6</v>
      </c>
      <c r="NT22" s="750">
        <v>5.2</v>
      </c>
      <c r="NU22" s="750">
        <v>5.7</v>
      </c>
      <c r="NV22" s="750">
        <v>38.200000000000003</v>
      </c>
      <c r="NW22" s="540">
        <v>212</v>
      </c>
      <c r="NX22" s="749">
        <v>2.8</v>
      </c>
      <c r="NY22" s="750">
        <v>15.6</v>
      </c>
      <c r="NZ22" s="750">
        <v>4.7</v>
      </c>
      <c r="OA22" s="750">
        <v>0.9</v>
      </c>
      <c r="OB22" s="750">
        <v>75.900000000000006</v>
      </c>
      <c r="OC22" s="540">
        <v>212</v>
      </c>
      <c r="OD22" s="749">
        <v>1.4</v>
      </c>
      <c r="OE22" s="750">
        <v>16</v>
      </c>
      <c r="OF22" s="750">
        <v>7.1</v>
      </c>
      <c r="OG22" s="750">
        <v>2.4</v>
      </c>
      <c r="OH22" s="750">
        <v>73.099999999999994</v>
      </c>
      <c r="OI22" s="540">
        <v>212</v>
      </c>
      <c r="OJ22" s="749">
        <v>0</v>
      </c>
      <c r="OK22" s="750">
        <v>10.4</v>
      </c>
      <c r="OL22" s="750">
        <v>1.4</v>
      </c>
      <c r="OM22" s="750">
        <v>0.9</v>
      </c>
      <c r="ON22" s="750">
        <v>87.3</v>
      </c>
      <c r="OO22" s="540">
        <v>212</v>
      </c>
      <c r="OP22" s="749">
        <v>23.1</v>
      </c>
      <c r="OQ22" s="750">
        <v>18.399999999999999</v>
      </c>
      <c r="OR22" s="750">
        <v>3.8</v>
      </c>
      <c r="OS22" s="750">
        <v>1.9</v>
      </c>
      <c r="OT22" s="750">
        <v>15.6</v>
      </c>
      <c r="OU22" s="750">
        <v>18.899999999999999</v>
      </c>
      <c r="OV22" s="750">
        <v>16.5</v>
      </c>
      <c r="OW22" s="750">
        <v>0.5</v>
      </c>
      <c r="OX22" s="750">
        <v>1.9</v>
      </c>
      <c r="OY22" s="750">
        <v>4.7</v>
      </c>
      <c r="OZ22" s="750">
        <v>44.8</v>
      </c>
      <c r="PA22" s="540">
        <v>212</v>
      </c>
      <c r="PB22" s="749">
        <v>3.8</v>
      </c>
      <c r="PC22" s="750">
        <v>3.3</v>
      </c>
      <c r="PD22" s="750">
        <v>3.8</v>
      </c>
      <c r="PE22" s="750">
        <v>58.5</v>
      </c>
      <c r="PF22" s="750">
        <v>30.7</v>
      </c>
      <c r="PG22" s="540">
        <v>212</v>
      </c>
      <c r="PH22" s="749">
        <v>0.9</v>
      </c>
      <c r="PI22" s="750">
        <v>1.9</v>
      </c>
      <c r="PJ22" s="750">
        <v>3.3</v>
      </c>
      <c r="PK22" s="750">
        <v>64.2</v>
      </c>
      <c r="PL22" s="750">
        <v>29.7</v>
      </c>
      <c r="PM22" s="540">
        <v>212</v>
      </c>
      <c r="PN22" s="749">
        <v>16</v>
      </c>
      <c r="PO22" s="750">
        <v>4.2</v>
      </c>
      <c r="PP22" s="750">
        <v>75.5</v>
      </c>
      <c r="PQ22" s="750">
        <v>4.2</v>
      </c>
      <c r="PR22" s="540">
        <v>212</v>
      </c>
      <c r="PS22" s="749">
        <v>1.9</v>
      </c>
      <c r="PT22" s="750">
        <v>5.2</v>
      </c>
      <c r="PU22" s="750">
        <v>76.400000000000006</v>
      </c>
      <c r="PV22" s="750">
        <v>16.5</v>
      </c>
      <c r="PW22" s="540">
        <v>212</v>
      </c>
      <c r="PX22" s="749">
        <v>14.2</v>
      </c>
      <c r="PY22" s="750">
        <v>69.8</v>
      </c>
      <c r="PZ22" s="750">
        <v>16</v>
      </c>
      <c r="QA22" s="540">
        <v>212</v>
      </c>
      <c r="QB22" s="749">
        <v>58</v>
      </c>
      <c r="QC22" s="750">
        <v>15.1</v>
      </c>
      <c r="QD22" s="750">
        <v>26.9</v>
      </c>
      <c r="QE22" s="802">
        <v>212</v>
      </c>
    </row>
    <row r="23" spans="1:447" ht="17.100000000000001" customHeight="1">
      <c r="A23" s="1533"/>
      <c r="B23" s="737" t="s">
        <v>45</v>
      </c>
      <c r="C23" s="107">
        <f t="shared" si="0"/>
        <v>6</v>
      </c>
      <c r="D23" s="753">
        <v>49.6</v>
      </c>
      <c r="E23" s="754">
        <v>50.4</v>
      </c>
      <c r="F23" s="540">
        <v>224</v>
      </c>
      <c r="G23" s="750">
        <v>1.8</v>
      </c>
      <c r="H23" s="750">
        <v>12.5</v>
      </c>
      <c r="I23" s="750">
        <v>15.6</v>
      </c>
      <c r="J23" s="750">
        <v>15.2</v>
      </c>
      <c r="K23" s="750">
        <v>19.600000000000001</v>
      </c>
      <c r="L23" s="750">
        <v>21.9</v>
      </c>
      <c r="M23" s="750">
        <v>13.4</v>
      </c>
      <c r="N23" s="540">
        <v>224</v>
      </c>
      <c r="O23" s="749">
        <v>34.4</v>
      </c>
      <c r="P23" s="750">
        <v>5.4</v>
      </c>
      <c r="Q23" s="750">
        <v>8.9</v>
      </c>
      <c r="R23" s="750">
        <v>9.4</v>
      </c>
      <c r="S23" s="750">
        <v>19.600000000000001</v>
      </c>
      <c r="T23" s="750">
        <v>4</v>
      </c>
      <c r="U23" s="750">
        <v>16.5</v>
      </c>
      <c r="V23" s="750">
        <v>1.8</v>
      </c>
      <c r="W23" s="540">
        <v>224</v>
      </c>
      <c r="X23" s="749">
        <v>22.3</v>
      </c>
      <c r="Y23" s="750">
        <v>71.400000000000006</v>
      </c>
      <c r="Z23" s="750">
        <v>6.3</v>
      </c>
      <c r="AA23" s="540">
        <v>224</v>
      </c>
      <c r="AB23" s="749">
        <v>4.5</v>
      </c>
      <c r="AC23" s="750">
        <v>89.3</v>
      </c>
      <c r="AD23" s="750">
        <v>6.3</v>
      </c>
      <c r="AE23" s="540">
        <v>224</v>
      </c>
      <c r="AF23" s="749">
        <v>17.899999999999999</v>
      </c>
      <c r="AG23" s="750">
        <v>74.599999999999994</v>
      </c>
      <c r="AH23" s="750">
        <v>7.6</v>
      </c>
      <c r="AI23" s="540">
        <v>224</v>
      </c>
      <c r="AJ23" s="749">
        <v>4</v>
      </c>
      <c r="AK23" s="750">
        <v>37.1</v>
      </c>
      <c r="AL23" s="750">
        <v>11.2</v>
      </c>
      <c r="AM23" s="750">
        <v>8.5</v>
      </c>
      <c r="AN23" s="750">
        <v>36.200000000000003</v>
      </c>
      <c r="AO23" s="750">
        <v>3.1</v>
      </c>
      <c r="AP23" s="750">
        <v>0</v>
      </c>
      <c r="AQ23" s="540">
        <v>224</v>
      </c>
      <c r="AR23" s="749">
        <v>8.5</v>
      </c>
      <c r="AS23" s="750">
        <v>91.5</v>
      </c>
      <c r="AT23" s="540">
        <v>224</v>
      </c>
      <c r="AU23" s="749">
        <v>35.700000000000003</v>
      </c>
      <c r="AV23" s="750">
        <v>19.600000000000001</v>
      </c>
      <c r="AW23" s="750">
        <v>7.1</v>
      </c>
      <c r="AX23" s="750">
        <v>20.5</v>
      </c>
      <c r="AY23" s="750">
        <v>17</v>
      </c>
      <c r="AZ23" s="750">
        <v>0</v>
      </c>
      <c r="BA23" s="540">
        <v>224</v>
      </c>
      <c r="BB23" s="749">
        <v>4</v>
      </c>
      <c r="BC23" s="750">
        <v>16.100000000000001</v>
      </c>
      <c r="BD23" s="750">
        <v>22.3</v>
      </c>
      <c r="BE23" s="750">
        <v>15.2</v>
      </c>
      <c r="BF23" s="750">
        <v>9.8000000000000007</v>
      </c>
      <c r="BG23" s="750">
        <v>6.3</v>
      </c>
      <c r="BH23" s="750">
        <v>1.3</v>
      </c>
      <c r="BI23" s="750">
        <v>25</v>
      </c>
      <c r="BJ23" s="540">
        <v>224</v>
      </c>
      <c r="BK23" s="749">
        <v>12.5</v>
      </c>
      <c r="BL23" s="750">
        <v>12.1</v>
      </c>
      <c r="BM23" s="750">
        <v>8</v>
      </c>
      <c r="BN23" s="750">
        <v>6.3</v>
      </c>
      <c r="BO23" s="750">
        <v>4.9000000000000004</v>
      </c>
      <c r="BP23" s="750">
        <v>4.9000000000000004</v>
      </c>
      <c r="BQ23" s="750">
        <v>8</v>
      </c>
      <c r="BR23" s="750">
        <v>43.3</v>
      </c>
      <c r="BS23" s="540">
        <v>224</v>
      </c>
      <c r="BT23" s="749">
        <v>32.6</v>
      </c>
      <c r="BU23" s="750">
        <v>40.6</v>
      </c>
      <c r="BV23" s="750">
        <v>21.4</v>
      </c>
      <c r="BW23" s="750">
        <v>4</v>
      </c>
      <c r="BX23" s="750">
        <v>1.3</v>
      </c>
      <c r="BY23" s="540">
        <v>224</v>
      </c>
      <c r="BZ23" s="749">
        <v>64.7</v>
      </c>
      <c r="CA23" s="750">
        <v>21</v>
      </c>
      <c r="CB23" s="750">
        <v>11.6</v>
      </c>
      <c r="CC23" s="750">
        <v>2.2000000000000002</v>
      </c>
      <c r="CD23" s="750">
        <v>0.4</v>
      </c>
      <c r="CE23" s="540">
        <v>224</v>
      </c>
      <c r="CF23" s="749">
        <v>3.1</v>
      </c>
      <c r="CG23" s="750">
        <v>13.4</v>
      </c>
      <c r="CH23" s="750">
        <v>49.6</v>
      </c>
      <c r="CI23" s="750">
        <v>19.600000000000001</v>
      </c>
      <c r="CJ23" s="750">
        <v>14.3</v>
      </c>
      <c r="CK23" s="540">
        <v>224</v>
      </c>
      <c r="CL23" s="749">
        <v>17.899999999999999</v>
      </c>
      <c r="CM23" s="750">
        <v>29.9</v>
      </c>
      <c r="CN23" s="750">
        <v>35.299999999999997</v>
      </c>
      <c r="CO23" s="750">
        <v>12.9</v>
      </c>
      <c r="CP23" s="750">
        <v>4</v>
      </c>
      <c r="CQ23" s="540">
        <v>224</v>
      </c>
      <c r="CR23" s="749">
        <v>2.2000000000000002</v>
      </c>
      <c r="CS23" s="750">
        <v>12.9</v>
      </c>
      <c r="CT23" s="750">
        <v>47.3</v>
      </c>
      <c r="CU23" s="750">
        <v>23.2</v>
      </c>
      <c r="CV23" s="750">
        <v>14.3</v>
      </c>
      <c r="CW23" s="540">
        <v>224</v>
      </c>
      <c r="CX23" s="749">
        <v>3.6</v>
      </c>
      <c r="CY23" s="750">
        <v>8.9</v>
      </c>
      <c r="CZ23" s="750">
        <v>33.5</v>
      </c>
      <c r="DA23" s="750">
        <v>25</v>
      </c>
      <c r="DB23" s="750">
        <v>29</v>
      </c>
      <c r="DC23" s="540">
        <v>224</v>
      </c>
      <c r="DD23" s="749">
        <v>22.3</v>
      </c>
      <c r="DE23" s="750">
        <v>37.5</v>
      </c>
      <c r="DF23" s="750">
        <v>27.7</v>
      </c>
      <c r="DG23" s="750">
        <v>9.4</v>
      </c>
      <c r="DH23" s="750">
        <v>3.1</v>
      </c>
      <c r="DI23" s="540">
        <v>224</v>
      </c>
      <c r="DJ23" s="749">
        <v>4</v>
      </c>
      <c r="DK23" s="750">
        <v>6.3</v>
      </c>
      <c r="DL23" s="750">
        <v>19.2</v>
      </c>
      <c r="DM23" s="750">
        <v>17.899999999999999</v>
      </c>
      <c r="DN23" s="750">
        <v>52.7</v>
      </c>
      <c r="DO23" s="540">
        <v>224</v>
      </c>
      <c r="DP23" s="749">
        <v>8.9</v>
      </c>
      <c r="DQ23" s="750">
        <v>15.6</v>
      </c>
      <c r="DR23" s="750">
        <v>31.7</v>
      </c>
      <c r="DS23" s="750">
        <v>19.600000000000001</v>
      </c>
      <c r="DT23" s="750">
        <v>24.1</v>
      </c>
      <c r="DU23" s="540">
        <v>224</v>
      </c>
      <c r="DV23" s="749">
        <v>25.9</v>
      </c>
      <c r="DW23" s="750">
        <v>14.7</v>
      </c>
      <c r="DX23" s="750">
        <v>23.2</v>
      </c>
      <c r="DY23" s="750">
        <v>15.6</v>
      </c>
      <c r="DZ23" s="750">
        <v>20.5</v>
      </c>
      <c r="EA23" s="540">
        <v>224</v>
      </c>
      <c r="EB23" s="749">
        <v>4.9000000000000004</v>
      </c>
      <c r="EC23" s="750">
        <v>13.8</v>
      </c>
      <c r="ED23" s="750">
        <v>44.2</v>
      </c>
      <c r="EE23" s="750">
        <v>16.100000000000001</v>
      </c>
      <c r="EF23" s="750">
        <v>21</v>
      </c>
      <c r="EG23" s="540">
        <v>224</v>
      </c>
      <c r="EH23" s="749">
        <v>85.7</v>
      </c>
      <c r="EI23" s="750">
        <v>14.3</v>
      </c>
      <c r="EJ23" s="540">
        <v>224</v>
      </c>
      <c r="EK23" s="749">
        <v>71.400000000000006</v>
      </c>
      <c r="EL23" s="750">
        <v>28.6</v>
      </c>
      <c r="EM23" s="540">
        <v>224</v>
      </c>
      <c r="EN23" s="749">
        <v>9.8000000000000007</v>
      </c>
      <c r="EO23" s="750">
        <v>16.100000000000001</v>
      </c>
      <c r="EP23" s="750">
        <v>11.2</v>
      </c>
      <c r="EQ23" s="750">
        <v>50</v>
      </c>
      <c r="ER23" s="750">
        <v>12.9</v>
      </c>
      <c r="ES23" s="540">
        <v>224</v>
      </c>
      <c r="ET23" s="749">
        <v>8</v>
      </c>
      <c r="EU23" s="750">
        <v>10.7</v>
      </c>
      <c r="EV23" s="750">
        <v>46.4</v>
      </c>
      <c r="EW23" s="750">
        <v>12.1</v>
      </c>
      <c r="EX23" s="750">
        <v>22.8</v>
      </c>
      <c r="EY23" s="540">
        <v>224</v>
      </c>
      <c r="EZ23" s="749">
        <v>14.7</v>
      </c>
      <c r="FA23" s="750">
        <v>85.3</v>
      </c>
      <c r="FB23" s="540">
        <v>224</v>
      </c>
      <c r="FC23" s="749">
        <v>55.8</v>
      </c>
      <c r="FD23" s="750">
        <v>27.2</v>
      </c>
      <c r="FE23" s="750">
        <v>14.3</v>
      </c>
      <c r="FF23" s="750">
        <v>54</v>
      </c>
      <c r="FG23" s="750">
        <v>42.4</v>
      </c>
      <c r="FH23" s="750">
        <v>35.299999999999997</v>
      </c>
      <c r="FI23" s="750">
        <v>8.9</v>
      </c>
      <c r="FJ23" s="750">
        <v>17.399999999999999</v>
      </c>
      <c r="FK23" s="750">
        <v>3.6</v>
      </c>
      <c r="FL23" s="750">
        <v>9.4</v>
      </c>
      <c r="FM23" s="540">
        <v>224</v>
      </c>
      <c r="FN23" s="749">
        <v>42.4</v>
      </c>
      <c r="FO23" s="750">
        <v>57.6</v>
      </c>
      <c r="FP23" s="540">
        <v>125</v>
      </c>
      <c r="FQ23" s="749">
        <v>62.3</v>
      </c>
      <c r="FR23" s="750">
        <v>37.700000000000003</v>
      </c>
      <c r="FS23" s="540">
        <v>61</v>
      </c>
      <c r="FT23" s="749">
        <v>68.8</v>
      </c>
      <c r="FU23" s="750">
        <v>31.3</v>
      </c>
      <c r="FV23" s="763">
        <v>32</v>
      </c>
      <c r="FW23" s="749">
        <v>34.700000000000003</v>
      </c>
      <c r="FX23" s="750">
        <v>65.3</v>
      </c>
      <c r="FY23" s="763">
        <v>121</v>
      </c>
      <c r="FZ23" s="749">
        <v>25.3</v>
      </c>
      <c r="GA23" s="750">
        <v>74.7</v>
      </c>
      <c r="GB23" s="763">
        <v>95</v>
      </c>
      <c r="GC23" s="749">
        <v>68.400000000000006</v>
      </c>
      <c r="GD23" s="750">
        <v>31.6</v>
      </c>
      <c r="GE23" s="763">
        <v>79</v>
      </c>
      <c r="GF23" s="749">
        <v>30</v>
      </c>
      <c r="GG23" s="750">
        <v>70</v>
      </c>
      <c r="GH23" s="763">
        <v>20</v>
      </c>
      <c r="GI23" s="749">
        <v>56.4</v>
      </c>
      <c r="GJ23" s="750">
        <v>43.6</v>
      </c>
      <c r="GK23" s="763">
        <v>39</v>
      </c>
      <c r="GL23" s="749">
        <v>87.5</v>
      </c>
      <c r="GM23" s="750">
        <v>12.5</v>
      </c>
      <c r="GN23" s="763">
        <v>8</v>
      </c>
      <c r="GO23" s="749">
        <v>33.6</v>
      </c>
      <c r="GP23" s="750">
        <v>66.400000000000006</v>
      </c>
      <c r="GQ23" s="763">
        <v>125</v>
      </c>
      <c r="GR23" s="749">
        <v>49.2</v>
      </c>
      <c r="GS23" s="750">
        <v>50.8</v>
      </c>
      <c r="GT23" s="763">
        <v>61</v>
      </c>
      <c r="GU23" s="749">
        <v>31.3</v>
      </c>
      <c r="GV23" s="750">
        <v>68.8</v>
      </c>
      <c r="GW23" s="763">
        <v>32</v>
      </c>
      <c r="GX23" s="749">
        <v>28.9</v>
      </c>
      <c r="GY23" s="750">
        <v>71.099999999999994</v>
      </c>
      <c r="GZ23" s="763">
        <v>121</v>
      </c>
      <c r="HA23" s="749">
        <v>24.2</v>
      </c>
      <c r="HB23" s="750">
        <v>75.8</v>
      </c>
      <c r="HC23" s="763">
        <v>95</v>
      </c>
      <c r="HD23" s="749">
        <v>43</v>
      </c>
      <c r="HE23" s="750">
        <v>57</v>
      </c>
      <c r="HF23" s="763">
        <v>79</v>
      </c>
      <c r="HG23" s="749">
        <v>20</v>
      </c>
      <c r="HH23" s="750">
        <v>80</v>
      </c>
      <c r="HI23" s="763">
        <v>20</v>
      </c>
      <c r="HJ23" s="749">
        <v>28.2</v>
      </c>
      <c r="HK23" s="750">
        <v>71.8</v>
      </c>
      <c r="HL23" s="763">
        <v>39</v>
      </c>
      <c r="HM23" s="749">
        <v>37.5</v>
      </c>
      <c r="HN23" s="750">
        <v>62.5</v>
      </c>
      <c r="HO23" s="763">
        <v>8</v>
      </c>
      <c r="HP23" s="749">
        <v>18.399999999999999</v>
      </c>
      <c r="HQ23" s="750">
        <v>81.599999999999994</v>
      </c>
      <c r="HR23" s="763">
        <v>125</v>
      </c>
      <c r="HS23" s="749">
        <v>36.1</v>
      </c>
      <c r="HT23" s="750">
        <v>63.9</v>
      </c>
      <c r="HU23" s="763">
        <v>61</v>
      </c>
      <c r="HV23" s="749">
        <v>12.5</v>
      </c>
      <c r="HW23" s="750">
        <v>87.5</v>
      </c>
      <c r="HX23" s="763">
        <v>32</v>
      </c>
      <c r="HY23" s="749">
        <v>28.9</v>
      </c>
      <c r="HZ23" s="750">
        <v>71.099999999999994</v>
      </c>
      <c r="IA23" s="763">
        <v>121</v>
      </c>
      <c r="IB23" s="749">
        <v>29.5</v>
      </c>
      <c r="IC23" s="750">
        <v>70.5</v>
      </c>
      <c r="ID23" s="763">
        <v>95</v>
      </c>
      <c r="IE23" s="749">
        <v>26.6</v>
      </c>
      <c r="IF23" s="750">
        <v>73.400000000000006</v>
      </c>
      <c r="IG23" s="763">
        <v>79</v>
      </c>
      <c r="IH23" s="749">
        <v>10</v>
      </c>
      <c r="II23" s="750">
        <v>90</v>
      </c>
      <c r="IJ23" s="763">
        <v>20</v>
      </c>
      <c r="IK23" s="749">
        <v>20.5</v>
      </c>
      <c r="IL23" s="750">
        <v>79.5</v>
      </c>
      <c r="IM23" s="763">
        <v>39</v>
      </c>
      <c r="IN23" s="749">
        <v>25</v>
      </c>
      <c r="IO23" s="750">
        <v>75</v>
      </c>
      <c r="IP23" s="763">
        <v>8</v>
      </c>
      <c r="IQ23" s="749">
        <v>46.4</v>
      </c>
      <c r="IR23" s="750">
        <v>34.4</v>
      </c>
      <c r="IS23" s="750">
        <v>19.2</v>
      </c>
      <c r="IT23" s="763">
        <v>224</v>
      </c>
      <c r="IU23" s="749">
        <v>5.4</v>
      </c>
      <c r="IV23" s="750">
        <v>4</v>
      </c>
      <c r="IW23" s="750">
        <v>15.2</v>
      </c>
      <c r="IX23" s="750">
        <v>48.2</v>
      </c>
      <c r="IY23" s="750">
        <v>27.2</v>
      </c>
      <c r="IZ23" s="763">
        <v>224</v>
      </c>
      <c r="JA23" s="749">
        <v>24.1</v>
      </c>
      <c r="JB23" s="750">
        <v>43.3</v>
      </c>
      <c r="JC23" s="750">
        <v>6.7</v>
      </c>
      <c r="JD23" s="750">
        <v>25.9</v>
      </c>
      <c r="JE23" s="763">
        <v>224</v>
      </c>
      <c r="JF23" s="749">
        <v>6.3</v>
      </c>
      <c r="JG23" s="750">
        <v>5.8</v>
      </c>
      <c r="JH23" s="750">
        <v>62.9</v>
      </c>
      <c r="JI23" s="750">
        <v>3.1</v>
      </c>
      <c r="JJ23" s="750">
        <v>21.9</v>
      </c>
      <c r="JK23" s="763">
        <v>224</v>
      </c>
      <c r="JL23" s="749">
        <v>6.3</v>
      </c>
      <c r="JM23" s="750">
        <v>3.6</v>
      </c>
      <c r="JN23" s="750">
        <v>71.400000000000006</v>
      </c>
      <c r="JO23" s="750">
        <v>2.2000000000000002</v>
      </c>
      <c r="JP23" s="750">
        <v>16.5</v>
      </c>
      <c r="JQ23" s="763">
        <v>224</v>
      </c>
      <c r="JR23" s="749">
        <v>2.7</v>
      </c>
      <c r="JS23" s="750">
        <v>8.5</v>
      </c>
      <c r="JT23" s="750">
        <v>73.2</v>
      </c>
      <c r="JU23" s="750">
        <v>0.4</v>
      </c>
      <c r="JV23" s="750">
        <v>15.2</v>
      </c>
      <c r="JW23" s="763">
        <v>224</v>
      </c>
      <c r="JX23" s="749">
        <v>2.2000000000000002</v>
      </c>
      <c r="JY23" s="750">
        <v>10.7</v>
      </c>
      <c r="JZ23" s="750">
        <v>47.3</v>
      </c>
      <c r="KA23" s="750">
        <v>25.9</v>
      </c>
      <c r="KB23" s="750">
        <v>11.6</v>
      </c>
      <c r="KC23" s="750">
        <v>2.2000000000000002</v>
      </c>
      <c r="KD23" s="763">
        <v>224</v>
      </c>
      <c r="KE23" s="749">
        <v>58.5</v>
      </c>
      <c r="KF23" s="750">
        <v>11.2</v>
      </c>
      <c r="KG23" s="750">
        <v>30.4</v>
      </c>
      <c r="KH23" s="763">
        <v>224</v>
      </c>
      <c r="KI23" s="749">
        <v>36.6</v>
      </c>
      <c r="KJ23" s="750">
        <v>16.100000000000001</v>
      </c>
      <c r="KK23" s="750">
        <v>14.7</v>
      </c>
      <c r="KL23" s="750">
        <v>13.8</v>
      </c>
      <c r="KM23" s="750">
        <v>18.8</v>
      </c>
      <c r="KN23" s="763">
        <v>224</v>
      </c>
      <c r="KO23" s="749">
        <v>3.6</v>
      </c>
      <c r="KP23" s="750">
        <v>8.5</v>
      </c>
      <c r="KQ23" s="750">
        <v>54.5</v>
      </c>
      <c r="KR23" s="750">
        <v>33.5</v>
      </c>
      <c r="KS23" s="763">
        <v>224</v>
      </c>
      <c r="KT23" s="749">
        <v>54</v>
      </c>
      <c r="KU23" s="750">
        <v>9.8000000000000007</v>
      </c>
      <c r="KV23" s="750">
        <v>36.200000000000003</v>
      </c>
      <c r="KW23" s="540">
        <v>224</v>
      </c>
      <c r="KX23" s="749">
        <v>62.9</v>
      </c>
      <c r="KY23" s="750">
        <v>5.8</v>
      </c>
      <c r="KZ23" s="750">
        <v>31.3</v>
      </c>
      <c r="LA23" s="540">
        <v>224</v>
      </c>
      <c r="LB23" s="749">
        <v>70.099999999999994</v>
      </c>
      <c r="LC23" s="750">
        <v>1.8</v>
      </c>
      <c r="LD23" s="750">
        <v>28.1</v>
      </c>
      <c r="LE23" s="540">
        <v>224</v>
      </c>
      <c r="LF23" s="749">
        <v>4.9000000000000004</v>
      </c>
      <c r="LG23" s="750">
        <v>45.5</v>
      </c>
      <c r="LH23" s="750">
        <v>49.6</v>
      </c>
      <c r="LI23" s="540">
        <v>224</v>
      </c>
      <c r="LJ23" s="749">
        <v>20.5</v>
      </c>
      <c r="LK23" s="750">
        <v>18.3</v>
      </c>
      <c r="LL23" s="750">
        <v>7.1</v>
      </c>
      <c r="LM23" s="750">
        <v>9.4</v>
      </c>
      <c r="LN23" s="750">
        <v>44.6</v>
      </c>
      <c r="LO23" s="540">
        <v>224</v>
      </c>
      <c r="LP23" s="749">
        <v>6.3</v>
      </c>
      <c r="LQ23" s="750">
        <v>8.5</v>
      </c>
      <c r="LR23" s="750">
        <v>40.200000000000003</v>
      </c>
      <c r="LS23" s="750">
        <v>1.8</v>
      </c>
      <c r="LT23" s="750">
        <v>43.3</v>
      </c>
      <c r="LU23" s="540">
        <v>224</v>
      </c>
      <c r="LV23" s="749">
        <v>37.5</v>
      </c>
      <c r="LW23" s="750">
        <v>42</v>
      </c>
      <c r="LX23" s="750">
        <v>20.5</v>
      </c>
      <c r="LY23" s="540">
        <v>224</v>
      </c>
      <c r="LZ23" s="749">
        <v>8</v>
      </c>
      <c r="MA23" s="750">
        <v>43.3</v>
      </c>
      <c r="MB23" s="750">
        <v>4</v>
      </c>
      <c r="MC23" s="750">
        <v>4.5</v>
      </c>
      <c r="MD23" s="750">
        <v>40.200000000000003</v>
      </c>
      <c r="ME23" s="540">
        <v>224</v>
      </c>
      <c r="MF23" s="749">
        <v>11.2</v>
      </c>
      <c r="MG23" s="750">
        <v>53.1</v>
      </c>
      <c r="MH23" s="750">
        <v>10.7</v>
      </c>
      <c r="MI23" s="750">
        <v>25</v>
      </c>
      <c r="MJ23" s="540">
        <v>224</v>
      </c>
      <c r="MK23" s="749">
        <v>60.7</v>
      </c>
      <c r="ML23" s="750">
        <v>35.700000000000003</v>
      </c>
      <c r="MM23" s="750">
        <v>39.299999999999997</v>
      </c>
      <c r="MN23" s="750">
        <v>34.799999999999997</v>
      </c>
      <c r="MO23" s="750">
        <v>45.1</v>
      </c>
      <c r="MP23" s="750">
        <v>25</v>
      </c>
      <c r="MQ23" s="540">
        <v>224</v>
      </c>
      <c r="MR23" s="749">
        <v>5.4</v>
      </c>
      <c r="MS23" s="750">
        <v>61.6</v>
      </c>
      <c r="MT23" s="750">
        <v>2.7</v>
      </c>
      <c r="MU23" s="750">
        <v>6.7</v>
      </c>
      <c r="MV23" s="750">
        <v>23.7</v>
      </c>
      <c r="MW23" s="540">
        <v>224</v>
      </c>
      <c r="MX23" s="749">
        <v>8.5</v>
      </c>
      <c r="MY23" s="750">
        <v>10.7</v>
      </c>
      <c r="MZ23" s="750">
        <v>80.8</v>
      </c>
      <c r="NA23" s="540">
        <v>224</v>
      </c>
      <c r="NB23" s="749">
        <v>3.6</v>
      </c>
      <c r="NC23" s="750">
        <v>5.8</v>
      </c>
      <c r="ND23" s="750">
        <v>6.3</v>
      </c>
      <c r="NE23" s="750">
        <v>44.6</v>
      </c>
      <c r="NF23" s="750">
        <v>39.700000000000003</v>
      </c>
      <c r="NG23" s="540">
        <v>224</v>
      </c>
      <c r="NH23" s="749">
        <v>4.5</v>
      </c>
      <c r="NI23" s="750">
        <v>34.4</v>
      </c>
      <c r="NJ23" s="750">
        <v>17.899999999999999</v>
      </c>
      <c r="NK23" s="750">
        <v>2.2000000000000002</v>
      </c>
      <c r="NL23" s="750">
        <v>41.1</v>
      </c>
      <c r="NM23" s="540">
        <v>224</v>
      </c>
      <c r="NN23" s="749">
        <v>12.9</v>
      </c>
      <c r="NO23" s="750">
        <v>10.7</v>
      </c>
      <c r="NP23" s="750">
        <v>76.3</v>
      </c>
      <c r="NQ23" s="540">
        <v>224</v>
      </c>
      <c r="NR23" s="749">
        <v>8.9</v>
      </c>
      <c r="NS23" s="750">
        <v>36.6</v>
      </c>
      <c r="NT23" s="750">
        <v>9.8000000000000007</v>
      </c>
      <c r="NU23" s="750">
        <v>4.9000000000000004</v>
      </c>
      <c r="NV23" s="750">
        <v>39.700000000000003</v>
      </c>
      <c r="NW23" s="540">
        <v>224</v>
      </c>
      <c r="NX23" s="749">
        <v>5.4</v>
      </c>
      <c r="NY23" s="750">
        <v>15.6</v>
      </c>
      <c r="NZ23" s="750">
        <v>4.5</v>
      </c>
      <c r="OA23" s="750">
        <v>4</v>
      </c>
      <c r="OB23" s="750">
        <v>70.5</v>
      </c>
      <c r="OC23" s="540">
        <v>224</v>
      </c>
      <c r="OD23" s="749">
        <v>3.6</v>
      </c>
      <c r="OE23" s="750">
        <v>13.4</v>
      </c>
      <c r="OF23" s="750">
        <v>4</v>
      </c>
      <c r="OG23" s="750">
        <v>3.6</v>
      </c>
      <c r="OH23" s="750">
        <v>75.400000000000006</v>
      </c>
      <c r="OI23" s="540">
        <v>224</v>
      </c>
      <c r="OJ23" s="749">
        <v>1.8</v>
      </c>
      <c r="OK23" s="750">
        <v>7.1</v>
      </c>
      <c r="OL23" s="750">
        <v>2.7</v>
      </c>
      <c r="OM23" s="750">
        <v>0.9</v>
      </c>
      <c r="ON23" s="750">
        <v>87.5</v>
      </c>
      <c r="OO23" s="540">
        <v>224</v>
      </c>
      <c r="OP23" s="749">
        <v>25</v>
      </c>
      <c r="OQ23" s="750">
        <v>20.5</v>
      </c>
      <c r="OR23" s="750">
        <v>3.6</v>
      </c>
      <c r="OS23" s="750">
        <v>4</v>
      </c>
      <c r="OT23" s="750">
        <v>14.7</v>
      </c>
      <c r="OU23" s="750">
        <v>27.7</v>
      </c>
      <c r="OV23" s="750">
        <v>12.9</v>
      </c>
      <c r="OW23" s="750">
        <v>0.9</v>
      </c>
      <c r="OX23" s="750">
        <v>0.4</v>
      </c>
      <c r="OY23" s="750">
        <v>4.5</v>
      </c>
      <c r="OZ23" s="750">
        <v>36.6</v>
      </c>
      <c r="PA23" s="540">
        <v>224</v>
      </c>
      <c r="PB23" s="749">
        <v>2.2000000000000002</v>
      </c>
      <c r="PC23" s="750">
        <v>3.6</v>
      </c>
      <c r="PD23" s="750">
        <v>4</v>
      </c>
      <c r="PE23" s="750">
        <v>53.1</v>
      </c>
      <c r="PF23" s="750">
        <v>37.1</v>
      </c>
      <c r="PG23" s="540">
        <v>224</v>
      </c>
      <c r="PH23" s="749">
        <v>3.1</v>
      </c>
      <c r="PI23" s="750">
        <v>2.2000000000000002</v>
      </c>
      <c r="PJ23" s="750">
        <v>2.7</v>
      </c>
      <c r="PK23" s="750">
        <v>54.9</v>
      </c>
      <c r="PL23" s="750">
        <v>37.1</v>
      </c>
      <c r="PM23" s="540">
        <v>224</v>
      </c>
      <c r="PN23" s="749">
        <v>14.7</v>
      </c>
      <c r="PO23" s="750">
        <v>8</v>
      </c>
      <c r="PP23" s="750">
        <v>71</v>
      </c>
      <c r="PQ23" s="750">
        <v>6.3</v>
      </c>
      <c r="PR23" s="540">
        <v>224</v>
      </c>
      <c r="PS23" s="749">
        <v>1.3</v>
      </c>
      <c r="PT23" s="750">
        <v>5.4</v>
      </c>
      <c r="PU23" s="750">
        <v>73.7</v>
      </c>
      <c r="PV23" s="750">
        <v>19.600000000000001</v>
      </c>
      <c r="PW23" s="540">
        <v>224</v>
      </c>
      <c r="PX23" s="749">
        <v>18.3</v>
      </c>
      <c r="PY23" s="750">
        <v>58</v>
      </c>
      <c r="PZ23" s="750">
        <v>23.7</v>
      </c>
      <c r="QA23" s="540">
        <v>224</v>
      </c>
      <c r="QB23" s="749">
        <v>57.6</v>
      </c>
      <c r="QC23" s="750">
        <v>12.9</v>
      </c>
      <c r="QD23" s="750">
        <v>29.5</v>
      </c>
      <c r="QE23" s="802">
        <v>224</v>
      </c>
    </row>
    <row r="24" spans="1:447" ht="17.100000000000001" customHeight="1">
      <c r="A24" s="1533"/>
      <c r="B24" s="737" t="s">
        <v>46</v>
      </c>
      <c r="C24" s="107">
        <f t="shared" si="0"/>
        <v>7</v>
      </c>
      <c r="D24" s="753">
        <v>49.5</v>
      </c>
      <c r="E24" s="754">
        <v>50.5</v>
      </c>
      <c r="F24" s="540">
        <v>388</v>
      </c>
      <c r="G24" s="750">
        <v>2.2999999999999998</v>
      </c>
      <c r="H24" s="750">
        <v>12.6</v>
      </c>
      <c r="I24" s="750">
        <v>16.5</v>
      </c>
      <c r="J24" s="750">
        <v>16</v>
      </c>
      <c r="K24" s="750">
        <v>19.600000000000001</v>
      </c>
      <c r="L24" s="750">
        <v>23.5</v>
      </c>
      <c r="M24" s="750">
        <v>9.5</v>
      </c>
      <c r="N24" s="540">
        <v>388</v>
      </c>
      <c r="O24" s="749">
        <v>30.9</v>
      </c>
      <c r="P24" s="750">
        <v>7</v>
      </c>
      <c r="Q24" s="750">
        <v>8.5</v>
      </c>
      <c r="R24" s="750">
        <v>10.3</v>
      </c>
      <c r="S24" s="750">
        <v>21.6</v>
      </c>
      <c r="T24" s="750">
        <v>3.4</v>
      </c>
      <c r="U24" s="750">
        <v>16</v>
      </c>
      <c r="V24" s="750">
        <v>2.2999999999999998</v>
      </c>
      <c r="W24" s="540">
        <v>388</v>
      </c>
      <c r="X24" s="749">
        <v>18.600000000000001</v>
      </c>
      <c r="Y24" s="750">
        <v>74</v>
      </c>
      <c r="Z24" s="750">
        <v>7.5</v>
      </c>
      <c r="AA24" s="540">
        <v>388</v>
      </c>
      <c r="AB24" s="749">
        <v>2.8</v>
      </c>
      <c r="AC24" s="750">
        <v>90.5</v>
      </c>
      <c r="AD24" s="750">
        <v>6.7</v>
      </c>
      <c r="AE24" s="540">
        <v>388</v>
      </c>
      <c r="AF24" s="749">
        <v>14.4</v>
      </c>
      <c r="AG24" s="750">
        <v>79.599999999999994</v>
      </c>
      <c r="AH24" s="750">
        <v>5.9</v>
      </c>
      <c r="AI24" s="540">
        <v>388</v>
      </c>
      <c r="AJ24" s="749">
        <v>4.0999999999999996</v>
      </c>
      <c r="AK24" s="750">
        <v>37.9</v>
      </c>
      <c r="AL24" s="750">
        <v>12.4</v>
      </c>
      <c r="AM24" s="750">
        <v>9.5</v>
      </c>
      <c r="AN24" s="750">
        <v>33</v>
      </c>
      <c r="AO24" s="750">
        <v>2.8</v>
      </c>
      <c r="AP24" s="750">
        <v>0.3</v>
      </c>
      <c r="AQ24" s="540">
        <v>388</v>
      </c>
      <c r="AR24" s="749">
        <v>7.7</v>
      </c>
      <c r="AS24" s="750">
        <v>92.3</v>
      </c>
      <c r="AT24" s="540">
        <v>388</v>
      </c>
      <c r="AU24" s="749">
        <v>33</v>
      </c>
      <c r="AV24" s="750">
        <v>17.3</v>
      </c>
      <c r="AW24" s="750">
        <v>8.5</v>
      </c>
      <c r="AX24" s="750">
        <v>20.399999999999999</v>
      </c>
      <c r="AY24" s="750">
        <v>20.9</v>
      </c>
      <c r="AZ24" s="750">
        <v>0</v>
      </c>
      <c r="BA24" s="540">
        <v>388</v>
      </c>
      <c r="BB24" s="749">
        <v>2.6</v>
      </c>
      <c r="BC24" s="750">
        <v>16</v>
      </c>
      <c r="BD24" s="750">
        <v>33.799999999999997</v>
      </c>
      <c r="BE24" s="750">
        <v>13.9</v>
      </c>
      <c r="BF24" s="750">
        <v>8.1999999999999993</v>
      </c>
      <c r="BG24" s="750">
        <v>2.8</v>
      </c>
      <c r="BH24" s="750">
        <v>1.3</v>
      </c>
      <c r="BI24" s="750">
        <v>21.4</v>
      </c>
      <c r="BJ24" s="540">
        <v>388</v>
      </c>
      <c r="BK24" s="749">
        <v>12.9</v>
      </c>
      <c r="BL24" s="750">
        <v>15.2</v>
      </c>
      <c r="BM24" s="750">
        <v>13.1</v>
      </c>
      <c r="BN24" s="750">
        <v>5.7</v>
      </c>
      <c r="BO24" s="750">
        <v>4.5999999999999996</v>
      </c>
      <c r="BP24" s="750">
        <v>7.2</v>
      </c>
      <c r="BQ24" s="750">
        <v>6.2</v>
      </c>
      <c r="BR24" s="750">
        <v>35.1</v>
      </c>
      <c r="BS24" s="540">
        <v>388</v>
      </c>
      <c r="BT24" s="749">
        <v>29.1</v>
      </c>
      <c r="BU24" s="750">
        <v>42.3</v>
      </c>
      <c r="BV24" s="750">
        <v>23.7</v>
      </c>
      <c r="BW24" s="750">
        <v>3.1</v>
      </c>
      <c r="BX24" s="750">
        <v>1.8</v>
      </c>
      <c r="BY24" s="540">
        <v>388</v>
      </c>
      <c r="BZ24" s="749">
        <v>60.3</v>
      </c>
      <c r="CA24" s="750">
        <v>22.7</v>
      </c>
      <c r="CB24" s="750">
        <v>13.4</v>
      </c>
      <c r="CC24" s="750">
        <v>2.6</v>
      </c>
      <c r="CD24" s="750">
        <v>1</v>
      </c>
      <c r="CE24" s="540">
        <v>388</v>
      </c>
      <c r="CF24" s="749">
        <v>2.2999999999999998</v>
      </c>
      <c r="CG24" s="750">
        <v>12.1</v>
      </c>
      <c r="CH24" s="750">
        <v>44.8</v>
      </c>
      <c r="CI24" s="750">
        <v>21.4</v>
      </c>
      <c r="CJ24" s="750">
        <v>19.3</v>
      </c>
      <c r="CK24" s="540">
        <v>388</v>
      </c>
      <c r="CL24" s="749">
        <v>18</v>
      </c>
      <c r="CM24" s="750">
        <v>29.9</v>
      </c>
      <c r="CN24" s="750">
        <v>35.299999999999997</v>
      </c>
      <c r="CO24" s="750">
        <v>10.3</v>
      </c>
      <c r="CP24" s="750">
        <v>6.4</v>
      </c>
      <c r="CQ24" s="540">
        <v>388</v>
      </c>
      <c r="CR24" s="749">
        <v>4.9000000000000004</v>
      </c>
      <c r="CS24" s="750">
        <v>16</v>
      </c>
      <c r="CT24" s="750">
        <v>45.6</v>
      </c>
      <c r="CU24" s="750">
        <v>20.9</v>
      </c>
      <c r="CV24" s="750">
        <v>12.6</v>
      </c>
      <c r="CW24" s="540">
        <v>388</v>
      </c>
      <c r="CX24" s="749">
        <v>2.8</v>
      </c>
      <c r="CY24" s="750">
        <v>12.1</v>
      </c>
      <c r="CZ24" s="750">
        <v>33</v>
      </c>
      <c r="DA24" s="750">
        <v>24.5</v>
      </c>
      <c r="DB24" s="750">
        <v>27.6</v>
      </c>
      <c r="DC24" s="540">
        <v>388</v>
      </c>
      <c r="DD24" s="749">
        <v>19.8</v>
      </c>
      <c r="DE24" s="750">
        <v>35.1</v>
      </c>
      <c r="DF24" s="750">
        <v>30.4</v>
      </c>
      <c r="DG24" s="750">
        <v>10.8</v>
      </c>
      <c r="DH24" s="750">
        <v>3.9</v>
      </c>
      <c r="DI24" s="540">
        <v>388</v>
      </c>
      <c r="DJ24" s="749">
        <v>4.5999999999999996</v>
      </c>
      <c r="DK24" s="750">
        <v>5.4</v>
      </c>
      <c r="DL24" s="750">
        <v>18</v>
      </c>
      <c r="DM24" s="750">
        <v>14.7</v>
      </c>
      <c r="DN24" s="750">
        <v>57.2</v>
      </c>
      <c r="DO24" s="540">
        <v>388</v>
      </c>
      <c r="DP24" s="749">
        <v>5.7</v>
      </c>
      <c r="DQ24" s="750">
        <v>17.3</v>
      </c>
      <c r="DR24" s="750">
        <v>31.7</v>
      </c>
      <c r="DS24" s="750">
        <v>21.6</v>
      </c>
      <c r="DT24" s="750">
        <v>23.7</v>
      </c>
      <c r="DU24" s="540">
        <v>388</v>
      </c>
      <c r="DV24" s="749">
        <v>27.6</v>
      </c>
      <c r="DW24" s="750">
        <v>17</v>
      </c>
      <c r="DX24" s="750">
        <v>20.9</v>
      </c>
      <c r="DY24" s="750">
        <v>12.4</v>
      </c>
      <c r="DZ24" s="750">
        <v>22.2</v>
      </c>
      <c r="EA24" s="540">
        <v>388</v>
      </c>
      <c r="EB24" s="749">
        <v>6.7</v>
      </c>
      <c r="EC24" s="750">
        <v>11.6</v>
      </c>
      <c r="ED24" s="750">
        <v>39.700000000000003</v>
      </c>
      <c r="EE24" s="750">
        <v>18.8</v>
      </c>
      <c r="EF24" s="750">
        <v>23.2</v>
      </c>
      <c r="EG24" s="540">
        <v>388</v>
      </c>
      <c r="EH24" s="749">
        <v>87.9</v>
      </c>
      <c r="EI24" s="750">
        <v>12.1</v>
      </c>
      <c r="EJ24" s="540">
        <v>388</v>
      </c>
      <c r="EK24" s="749">
        <v>74.5</v>
      </c>
      <c r="EL24" s="750">
        <v>25.5</v>
      </c>
      <c r="EM24" s="540">
        <v>388</v>
      </c>
      <c r="EN24" s="749">
        <v>12.9</v>
      </c>
      <c r="EO24" s="750">
        <v>10.1</v>
      </c>
      <c r="EP24" s="750">
        <v>5.7</v>
      </c>
      <c r="EQ24" s="750">
        <v>59.5</v>
      </c>
      <c r="ER24" s="750">
        <v>11.9</v>
      </c>
      <c r="ES24" s="540">
        <v>388</v>
      </c>
      <c r="ET24" s="749">
        <v>10.1</v>
      </c>
      <c r="EU24" s="750">
        <v>6.2</v>
      </c>
      <c r="EV24" s="750">
        <v>49.2</v>
      </c>
      <c r="EW24" s="750">
        <v>14.4</v>
      </c>
      <c r="EX24" s="750">
        <v>20.100000000000001</v>
      </c>
      <c r="EY24" s="540">
        <v>388</v>
      </c>
      <c r="EZ24" s="749">
        <v>21.1</v>
      </c>
      <c r="FA24" s="750">
        <v>78.900000000000006</v>
      </c>
      <c r="FB24" s="540">
        <v>388</v>
      </c>
      <c r="FC24" s="749">
        <v>61.3</v>
      </c>
      <c r="FD24" s="750">
        <v>23.2</v>
      </c>
      <c r="FE24" s="750">
        <v>9.5</v>
      </c>
      <c r="FF24" s="750">
        <v>53.6</v>
      </c>
      <c r="FG24" s="750">
        <v>44.1</v>
      </c>
      <c r="FH24" s="750">
        <v>36.6</v>
      </c>
      <c r="FI24" s="750">
        <v>4.4000000000000004</v>
      </c>
      <c r="FJ24" s="750">
        <v>17.3</v>
      </c>
      <c r="FK24" s="750">
        <v>2.1</v>
      </c>
      <c r="FL24" s="750">
        <v>11.6</v>
      </c>
      <c r="FM24" s="540">
        <v>388</v>
      </c>
      <c r="FN24" s="749">
        <v>51.7</v>
      </c>
      <c r="FO24" s="750">
        <v>48.3</v>
      </c>
      <c r="FP24" s="540">
        <v>238</v>
      </c>
      <c r="FQ24" s="749">
        <v>56.7</v>
      </c>
      <c r="FR24" s="750">
        <v>43.3</v>
      </c>
      <c r="FS24" s="540">
        <v>90</v>
      </c>
      <c r="FT24" s="749">
        <v>64.900000000000006</v>
      </c>
      <c r="FU24" s="750">
        <v>35.1</v>
      </c>
      <c r="FV24" s="763">
        <v>37</v>
      </c>
      <c r="FW24" s="749">
        <v>44.7</v>
      </c>
      <c r="FX24" s="750">
        <v>55.3</v>
      </c>
      <c r="FY24" s="763">
        <v>208</v>
      </c>
      <c r="FZ24" s="749">
        <v>44.4</v>
      </c>
      <c r="GA24" s="750">
        <v>55.6</v>
      </c>
      <c r="GB24" s="763">
        <v>171</v>
      </c>
      <c r="GC24" s="749">
        <v>78.2</v>
      </c>
      <c r="GD24" s="750">
        <v>21.8</v>
      </c>
      <c r="GE24" s="763">
        <v>142</v>
      </c>
      <c r="GF24" s="749">
        <v>23.5</v>
      </c>
      <c r="GG24" s="750">
        <v>76.5</v>
      </c>
      <c r="GH24" s="763">
        <v>17</v>
      </c>
      <c r="GI24" s="749">
        <v>44.8</v>
      </c>
      <c r="GJ24" s="750">
        <v>55.2</v>
      </c>
      <c r="GK24" s="763">
        <v>67</v>
      </c>
      <c r="GL24" s="749">
        <v>87.5</v>
      </c>
      <c r="GM24" s="750">
        <v>12.5</v>
      </c>
      <c r="GN24" s="763">
        <v>8</v>
      </c>
      <c r="GO24" s="749">
        <v>35.299999999999997</v>
      </c>
      <c r="GP24" s="750">
        <v>64.7</v>
      </c>
      <c r="GQ24" s="763">
        <v>238</v>
      </c>
      <c r="GR24" s="749">
        <v>50</v>
      </c>
      <c r="GS24" s="750">
        <v>50</v>
      </c>
      <c r="GT24" s="763">
        <v>90</v>
      </c>
      <c r="GU24" s="749">
        <v>35.1</v>
      </c>
      <c r="GV24" s="750">
        <v>64.900000000000006</v>
      </c>
      <c r="GW24" s="763">
        <v>37</v>
      </c>
      <c r="GX24" s="749">
        <v>26.9</v>
      </c>
      <c r="GY24" s="750">
        <v>73.099999999999994</v>
      </c>
      <c r="GZ24" s="763">
        <v>208</v>
      </c>
      <c r="HA24" s="749">
        <v>27.5</v>
      </c>
      <c r="HB24" s="750">
        <v>72.5</v>
      </c>
      <c r="HC24" s="763">
        <v>171</v>
      </c>
      <c r="HD24" s="749">
        <v>39.4</v>
      </c>
      <c r="HE24" s="750">
        <v>60.6</v>
      </c>
      <c r="HF24" s="763">
        <v>142</v>
      </c>
      <c r="HG24" s="749">
        <v>23.5</v>
      </c>
      <c r="HH24" s="750">
        <v>76.5</v>
      </c>
      <c r="HI24" s="763">
        <v>17</v>
      </c>
      <c r="HJ24" s="749">
        <v>19.399999999999999</v>
      </c>
      <c r="HK24" s="750">
        <v>80.599999999999994</v>
      </c>
      <c r="HL24" s="763">
        <v>67</v>
      </c>
      <c r="HM24" s="749">
        <v>62.5</v>
      </c>
      <c r="HN24" s="750">
        <v>37.5</v>
      </c>
      <c r="HO24" s="763">
        <v>8</v>
      </c>
      <c r="HP24" s="749">
        <v>23.5</v>
      </c>
      <c r="HQ24" s="750">
        <v>76.5</v>
      </c>
      <c r="HR24" s="763">
        <v>238</v>
      </c>
      <c r="HS24" s="749">
        <v>33.299999999999997</v>
      </c>
      <c r="HT24" s="750">
        <v>66.7</v>
      </c>
      <c r="HU24" s="763">
        <v>90</v>
      </c>
      <c r="HV24" s="749">
        <v>18.899999999999999</v>
      </c>
      <c r="HW24" s="750">
        <v>81.099999999999994</v>
      </c>
      <c r="HX24" s="763">
        <v>37</v>
      </c>
      <c r="HY24" s="749">
        <v>30.8</v>
      </c>
      <c r="HZ24" s="750">
        <v>69.2</v>
      </c>
      <c r="IA24" s="763">
        <v>208</v>
      </c>
      <c r="IB24" s="749">
        <v>27.5</v>
      </c>
      <c r="IC24" s="750">
        <v>72.5</v>
      </c>
      <c r="ID24" s="763">
        <v>171</v>
      </c>
      <c r="IE24" s="749">
        <v>29.6</v>
      </c>
      <c r="IF24" s="750">
        <v>70.400000000000006</v>
      </c>
      <c r="IG24" s="763">
        <v>142</v>
      </c>
      <c r="IH24" s="749">
        <v>17.600000000000001</v>
      </c>
      <c r="II24" s="750">
        <v>82.4</v>
      </c>
      <c r="IJ24" s="763">
        <v>17</v>
      </c>
      <c r="IK24" s="749">
        <v>17.899999999999999</v>
      </c>
      <c r="IL24" s="750">
        <v>82.1</v>
      </c>
      <c r="IM24" s="763">
        <v>67</v>
      </c>
      <c r="IN24" s="749">
        <v>37.5</v>
      </c>
      <c r="IO24" s="750">
        <v>62.5</v>
      </c>
      <c r="IP24" s="763">
        <v>8</v>
      </c>
      <c r="IQ24" s="749">
        <v>47.9</v>
      </c>
      <c r="IR24" s="750">
        <v>35.299999999999997</v>
      </c>
      <c r="IS24" s="750">
        <v>16.8</v>
      </c>
      <c r="IT24" s="763">
        <v>388</v>
      </c>
      <c r="IU24" s="749">
        <v>8.1999999999999993</v>
      </c>
      <c r="IV24" s="750">
        <v>3.1</v>
      </c>
      <c r="IW24" s="750">
        <v>13.4</v>
      </c>
      <c r="IX24" s="750">
        <v>48.5</v>
      </c>
      <c r="IY24" s="750">
        <v>26.8</v>
      </c>
      <c r="IZ24" s="763">
        <v>388</v>
      </c>
      <c r="JA24" s="749">
        <v>24</v>
      </c>
      <c r="JB24" s="750">
        <v>45.6</v>
      </c>
      <c r="JC24" s="750">
        <v>7</v>
      </c>
      <c r="JD24" s="750">
        <v>23.5</v>
      </c>
      <c r="JE24" s="763">
        <v>388</v>
      </c>
      <c r="JF24" s="749">
        <v>7.2</v>
      </c>
      <c r="JG24" s="750">
        <v>3.6</v>
      </c>
      <c r="JH24" s="750">
        <v>69.099999999999994</v>
      </c>
      <c r="JI24" s="750">
        <v>2.2999999999999998</v>
      </c>
      <c r="JJ24" s="750">
        <v>17.8</v>
      </c>
      <c r="JK24" s="763">
        <v>388</v>
      </c>
      <c r="JL24" s="749">
        <v>5.7</v>
      </c>
      <c r="JM24" s="750">
        <v>1.5</v>
      </c>
      <c r="JN24" s="750">
        <v>73.2</v>
      </c>
      <c r="JO24" s="750">
        <v>3.6</v>
      </c>
      <c r="JP24" s="750">
        <v>16</v>
      </c>
      <c r="JQ24" s="763">
        <v>388</v>
      </c>
      <c r="JR24" s="749">
        <v>1.5</v>
      </c>
      <c r="JS24" s="750">
        <v>4.4000000000000004</v>
      </c>
      <c r="JT24" s="750">
        <v>78.400000000000006</v>
      </c>
      <c r="JU24" s="750">
        <v>2.2999999999999998</v>
      </c>
      <c r="JV24" s="750">
        <v>13.4</v>
      </c>
      <c r="JW24" s="763">
        <v>388</v>
      </c>
      <c r="JX24" s="749">
        <v>1.3</v>
      </c>
      <c r="JY24" s="750">
        <v>9.5</v>
      </c>
      <c r="JZ24" s="750">
        <v>50</v>
      </c>
      <c r="KA24" s="750">
        <v>24</v>
      </c>
      <c r="KB24" s="750">
        <v>11.3</v>
      </c>
      <c r="KC24" s="750">
        <v>3.9</v>
      </c>
      <c r="KD24" s="763">
        <v>388</v>
      </c>
      <c r="KE24" s="749">
        <v>62.9</v>
      </c>
      <c r="KF24" s="750">
        <v>10.8</v>
      </c>
      <c r="KG24" s="750">
        <v>26.3</v>
      </c>
      <c r="KH24" s="763">
        <v>388</v>
      </c>
      <c r="KI24" s="749">
        <v>36.9</v>
      </c>
      <c r="KJ24" s="750">
        <v>21.4</v>
      </c>
      <c r="KK24" s="750">
        <v>11.3</v>
      </c>
      <c r="KL24" s="750">
        <v>10.6</v>
      </c>
      <c r="KM24" s="750">
        <v>19.8</v>
      </c>
      <c r="KN24" s="763">
        <v>388</v>
      </c>
      <c r="KO24" s="749">
        <v>4.0999999999999996</v>
      </c>
      <c r="KP24" s="750">
        <v>8.1999999999999993</v>
      </c>
      <c r="KQ24" s="750">
        <v>50.3</v>
      </c>
      <c r="KR24" s="750">
        <v>37.4</v>
      </c>
      <c r="KS24" s="763">
        <v>388</v>
      </c>
      <c r="KT24" s="749">
        <v>58</v>
      </c>
      <c r="KU24" s="750">
        <v>8.1999999999999993</v>
      </c>
      <c r="KV24" s="750">
        <v>33.799999999999997</v>
      </c>
      <c r="KW24" s="540">
        <v>388</v>
      </c>
      <c r="KX24" s="749">
        <v>64.7</v>
      </c>
      <c r="KY24" s="750">
        <v>5.9</v>
      </c>
      <c r="KZ24" s="750">
        <v>29.4</v>
      </c>
      <c r="LA24" s="540">
        <v>388</v>
      </c>
      <c r="LB24" s="749">
        <v>70.099999999999994</v>
      </c>
      <c r="LC24" s="750">
        <v>3.6</v>
      </c>
      <c r="LD24" s="750">
        <v>26.3</v>
      </c>
      <c r="LE24" s="540">
        <v>388</v>
      </c>
      <c r="LF24" s="749">
        <v>4.0999999999999996</v>
      </c>
      <c r="LG24" s="750">
        <v>41.8</v>
      </c>
      <c r="LH24" s="750">
        <v>54.1</v>
      </c>
      <c r="LI24" s="540">
        <v>388</v>
      </c>
      <c r="LJ24" s="749">
        <v>21.9</v>
      </c>
      <c r="LK24" s="750">
        <v>20.6</v>
      </c>
      <c r="LL24" s="750">
        <v>3.6</v>
      </c>
      <c r="LM24" s="750">
        <v>10.6</v>
      </c>
      <c r="LN24" s="750">
        <v>43.3</v>
      </c>
      <c r="LO24" s="540">
        <v>388</v>
      </c>
      <c r="LP24" s="749">
        <v>4.5999999999999996</v>
      </c>
      <c r="LQ24" s="750">
        <v>8.1999999999999993</v>
      </c>
      <c r="LR24" s="750">
        <v>40.200000000000003</v>
      </c>
      <c r="LS24" s="750">
        <v>2.6</v>
      </c>
      <c r="LT24" s="750">
        <v>44.3</v>
      </c>
      <c r="LU24" s="540">
        <v>388</v>
      </c>
      <c r="LV24" s="749">
        <v>36.9</v>
      </c>
      <c r="LW24" s="750">
        <v>33.200000000000003</v>
      </c>
      <c r="LX24" s="750">
        <v>29.9</v>
      </c>
      <c r="LY24" s="540">
        <v>388</v>
      </c>
      <c r="LZ24" s="749">
        <v>6.2</v>
      </c>
      <c r="MA24" s="750">
        <v>43.3</v>
      </c>
      <c r="MB24" s="750">
        <v>3.4</v>
      </c>
      <c r="MC24" s="750">
        <v>7.2</v>
      </c>
      <c r="MD24" s="750">
        <v>39.9</v>
      </c>
      <c r="ME24" s="540">
        <v>388</v>
      </c>
      <c r="MF24" s="749">
        <v>13.4</v>
      </c>
      <c r="MG24" s="750">
        <v>46.1</v>
      </c>
      <c r="MH24" s="750">
        <v>10.8</v>
      </c>
      <c r="MI24" s="750">
        <v>29.6</v>
      </c>
      <c r="MJ24" s="540">
        <v>388</v>
      </c>
      <c r="MK24" s="749">
        <v>62.1</v>
      </c>
      <c r="ML24" s="750">
        <v>45.4</v>
      </c>
      <c r="MM24" s="750">
        <v>42.8</v>
      </c>
      <c r="MN24" s="750">
        <v>37.6</v>
      </c>
      <c r="MO24" s="750">
        <v>43.6</v>
      </c>
      <c r="MP24" s="750">
        <v>24.2</v>
      </c>
      <c r="MQ24" s="540">
        <v>388</v>
      </c>
      <c r="MR24" s="749">
        <v>4.0999999999999996</v>
      </c>
      <c r="MS24" s="750">
        <v>58.5</v>
      </c>
      <c r="MT24" s="750">
        <v>3.1</v>
      </c>
      <c r="MU24" s="750">
        <v>9</v>
      </c>
      <c r="MV24" s="750">
        <v>25.3</v>
      </c>
      <c r="MW24" s="540">
        <v>388</v>
      </c>
      <c r="MX24" s="749">
        <v>10.1</v>
      </c>
      <c r="MY24" s="750">
        <v>9.8000000000000007</v>
      </c>
      <c r="MZ24" s="750">
        <v>80.2</v>
      </c>
      <c r="NA24" s="540">
        <v>388</v>
      </c>
      <c r="NB24" s="749">
        <v>4.4000000000000004</v>
      </c>
      <c r="NC24" s="750">
        <v>4.5999999999999996</v>
      </c>
      <c r="ND24" s="750">
        <v>5.2</v>
      </c>
      <c r="NE24" s="750">
        <v>47.2</v>
      </c>
      <c r="NF24" s="750">
        <v>38.700000000000003</v>
      </c>
      <c r="NG24" s="540">
        <v>388</v>
      </c>
      <c r="NH24" s="749">
        <v>4.0999999999999996</v>
      </c>
      <c r="NI24" s="750">
        <v>37.1</v>
      </c>
      <c r="NJ24" s="750">
        <v>16.8</v>
      </c>
      <c r="NK24" s="750">
        <v>3.6</v>
      </c>
      <c r="NL24" s="750">
        <v>38.4</v>
      </c>
      <c r="NM24" s="540">
        <v>388</v>
      </c>
      <c r="NN24" s="749">
        <v>14.2</v>
      </c>
      <c r="NO24" s="750">
        <v>7</v>
      </c>
      <c r="NP24" s="750">
        <v>78.900000000000006</v>
      </c>
      <c r="NQ24" s="540">
        <v>388</v>
      </c>
      <c r="NR24" s="749">
        <v>10.3</v>
      </c>
      <c r="NS24" s="750">
        <v>39.4</v>
      </c>
      <c r="NT24" s="750">
        <v>9.5</v>
      </c>
      <c r="NU24" s="750">
        <v>4.9000000000000004</v>
      </c>
      <c r="NV24" s="750">
        <v>35.799999999999997</v>
      </c>
      <c r="NW24" s="540">
        <v>388</v>
      </c>
      <c r="NX24" s="749">
        <v>3.6</v>
      </c>
      <c r="NY24" s="750">
        <v>15.2</v>
      </c>
      <c r="NZ24" s="750">
        <v>4.5999999999999996</v>
      </c>
      <c r="OA24" s="750">
        <v>2.8</v>
      </c>
      <c r="OB24" s="750">
        <v>73.7</v>
      </c>
      <c r="OC24" s="540">
        <v>388</v>
      </c>
      <c r="OD24" s="749">
        <v>1.8</v>
      </c>
      <c r="OE24" s="750">
        <v>16.2</v>
      </c>
      <c r="OF24" s="750">
        <v>6.4</v>
      </c>
      <c r="OG24" s="750">
        <v>2.6</v>
      </c>
      <c r="OH24" s="750">
        <v>72.900000000000006</v>
      </c>
      <c r="OI24" s="540">
        <v>388</v>
      </c>
      <c r="OJ24" s="749">
        <v>0.5</v>
      </c>
      <c r="OK24" s="750">
        <v>7.7</v>
      </c>
      <c r="OL24" s="750">
        <v>3.1</v>
      </c>
      <c r="OM24" s="750">
        <v>1.8</v>
      </c>
      <c r="ON24" s="750">
        <v>86.9</v>
      </c>
      <c r="OO24" s="540">
        <v>388</v>
      </c>
      <c r="OP24" s="749">
        <v>23.5</v>
      </c>
      <c r="OQ24" s="750">
        <v>19.600000000000001</v>
      </c>
      <c r="OR24" s="750">
        <v>5.7</v>
      </c>
      <c r="OS24" s="750">
        <v>4.9000000000000004</v>
      </c>
      <c r="OT24" s="750">
        <v>14.2</v>
      </c>
      <c r="OU24" s="750">
        <v>20.6</v>
      </c>
      <c r="OV24" s="750">
        <v>12.4</v>
      </c>
      <c r="OW24" s="750">
        <v>1</v>
      </c>
      <c r="OX24" s="750">
        <v>0.3</v>
      </c>
      <c r="OY24" s="750">
        <v>4.5999999999999996</v>
      </c>
      <c r="OZ24" s="750">
        <v>42.8</v>
      </c>
      <c r="PA24" s="540">
        <v>388</v>
      </c>
      <c r="PB24" s="749">
        <v>3.4</v>
      </c>
      <c r="PC24" s="750">
        <v>2.2999999999999998</v>
      </c>
      <c r="PD24" s="750">
        <v>2.6</v>
      </c>
      <c r="PE24" s="750">
        <v>61.9</v>
      </c>
      <c r="PF24" s="750">
        <v>29.9</v>
      </c>
      <c r="PG24" s="540">
        <v>388</v>
      </c>
      <c r="PH24" s="749">
        <v>1.5</v>
      </c>
      <c r="PI24" s="750">
        <v>3.9</v>
      </c>
      <c r="PJ24" s="750">
        <v>1.5</v>
      </c>
      <c r="PK24" s="750">
        <v>62.4</v>
      </c>
      <c r="PL24" s="750">
        <v>30.7</v>
      </c>
      <c r="PM24" s="540">
        <v>388</v>
      </c>
      <c r="PN24" s="749">
        <v>12.9</v>
      </c>
      <c r="PO24" s="750">
        <v>4.9000000000000004</v>
      </c>
      <c r="PP24" s="750">
        <v>75.5</v>
      </c>
      <c r="PQ24" s="750">
        <v>6.7</v>
      </c>
      <c r="PR24" s="540">
        <v>388</v>
      </c>
      <c r="PS24" s="749">
        <v>1</v>
      </c>
      <c r="PT24" s="750">
        <v>6.7</v>
      </c>
      <c r="PU24" s="750">
        <v>71.599999999999994</v>
      </c>
      <c r="PV24" s="750">
        <v>20.6</v>
      </c>
      <c r="PW24" s="540">
        <v>388</v>
      </c>
      <c r="PX24" s="749">
        <v>15.2</v>
      </c>
      <c r="PY24" s="750">
        <v>63.1</v>
      </c>
      <c r="PZ24" s="750">
        <v>21.6</v>
      </c>
      <c r="QA24" s="540">
        <v>388</v>
      </c>
      <c r="QB24" s="749">
        <v>61.6</v>
      </c>
      <c r="QC24" s="750">
        <v>11.9</v>
      </c>
      <c r="QD24" s="750">
        <v>26.5</v>
      </c>
      <c r="QE24" s="802">
        <v>388</v>
      </c>
    </row>
    <row r="25" spans="1:447" ht="17.100000000000001" customHeight="1">
      <c r="A25" s="1533"/>
      <c r="B25" s="737" t="s">
        <v>47</v>
      </c>
      <c r="C25" s="107">
        <f t="shared" si="0"/>
        <v>8</v>
      </c>
      <c r="D25" s="753">
        <v>50.9</v>
      </c>
      <c r="E25" s="754">
        <v>49.1</v>
      </c>
      <c r="F25" s="540">
        <v>581</v>
      </c>
      <c r="G25" s="750">
        <v>2.4</v>
      </c>
      <c r="H25" s="750">
        <v>13.4</v>
      </c>
      <c r="I25" s="750">
        <v>17.7</v>
      </c>
      <c r="J25" s="750">
        <v>16.399999999999999</v>
      </c>
      <c r="K25" s="750">
        <v>18.100000000000001</v>
      </c>
      <c r="L25" s="750">
        <v>19.3</v>
      </c>
      <c r="M25" s="750">
        <v>12.7</v>
      </c>
      <c r="N25" s="540">
        <v>581</v>
      </c>
      <c r="O25" s="749">
        <v>28.9</v>
      </c>
      <c r="P25" s="750">
        <v>4.3</v>
      </c>
      <c r="Q25" s="750">
        <v>5.3</v>
      </c>
      <c r="R25" s="750">
        <v>17.2</v>
      </c>
      <c r="S25" s="750">
        <v>22.4</v>
      </c>
      <c r="T25" s="750">
        <v>3.8</v>
      </c>
      <c r="U25" s="750">
        <v>16.5</v>
      </c>
      <c r="V25" s="750">
        <v>1.5</v>
      </c>
      <c r="W25" s="540">
        <v>581</v>
      </c>
      <c r="X25" s="749">
        <v>20</v>
      </c>
      <c r="Y25" s="750">
        <v>75</v>
      </c>
      <c r="Z25" s="750">
        <v>5</v>
      </c>
      <c r="AA25" s="540">
        <v>581</v>
      </c>
      <c r="AB25" s="749">
        <v>3.4</v>
      </c>
      <c r="AC25" s="750">
        <v>90</v>
      </c>
      <c r="AD25" s="750">
        <v>6.5</v>
      </c>
      <c r="AE25" s="540">
        <v>581</v>
      </c>
      <c r="AF25" s="749">
        <v>13.3</v>
      </c>
      <c r="AG25" s="750">
        <v>80.400000000000006</v>
      </c>
      <c r="AH25" s="750">
        <v>6.4</v>
      </c>
      <c r="AI25" s="540">
        <v>581</v>
      </c>
      <c r="AJ25" s="749">
        <v>2.6</v>
      </c>
      <c r="AK25" s="750">
        <v>35.6</v>
      </c>
      <c r="AL25" s="750">
        <v>10.199999999999999</v>
      </c>
      <c r="AM25" s="750">
        <v>9.6</v>
      </c>
      <c r="AN25" s="750">
        <v>36</v>
      </c>
      <c r="AO25" s="750">
        <v>5.9</v>
      </c>
      <c r="AP25" s="750">
        <v>0.2</v>
      </c>
      <c r="AQ25" s="540">
        <v>581</v>
      </c>
      <c r="AR25" s="749">
        <v>6.7</v>
      </c>
      <c r="AS25" s="750">
        <v>93.3</v>
      </c>
      <c r="AT25" s="540">
        <v>581</v>
      </c>
      <c r="AU25" s="749">
        <v>36.700000000000003</v>
      </c>
      <c r="AV25" s="750">
        <v>20</v>
      </c>
      <c r="AW25" s="750">
        <v>9.1</v>
      </c>
      <c r="AX25" s="750">
        <v>15.7</v>
      </c>
      <c r="AY25" s="750">
        <v>18.600000000000001</v>
      </c>
      <c r="AZ25" s="750">
        <v>0</v>
      </c>
      <c r="BA25" s="540">
        <v>581</v>
      </c>
      <c r="BB25" s="749">
        <v>3.1</v>
      </c>
      <c r="BC25" s="750">
        <v>15</v>
      </c>
      <c r="BD25" s="750">
        <v>31.2</v>
      </c>
      <c r="BE25" s="750">
        <v>16.5</v>
      </c>
      <c r="BF25" s="750">
        <v>11.7</v>
      </c>
      <c r="BG25" s="750">
        <v>3.6</v>
      </c>
      <c r="BH25" s="750">
        <v>1.4</v>
      </c>
      <c r="BI25" s="750">
        <v>17.600000000000001</v>
      </c>
      <c r="BJ25" s="540">
        <v>581</v>
      </c>
      <c r="BK25" s="749">
        <v>10.199999999999999</v>
      </c>
      <c r="BL25" s="750">
        <v>17.399999999999999</v>
      </c>
      <c r="BM25" s="750">
        <v>11.4</v>
      </c>
      <c r="BN25" s="750">
        <v>4.5999999999999996</v>
      </c>
      <c r="BO25" s="750">
        <v>5</v>
      </c>
      <c r="BP25" s="750">
        <v>7.6</v>
      </c>
      <c r="BQ25" s="750">
        <v>12.6</v>
      </c>
      <c r="BR25" s="750">
        <v>31.3</v>
      </c>
      <c r="BS25" s="540">
        <v>581</v>
      </c>
      <c r="BT25" s="749">
        <v>33</v>
      </c>
      <c r="BU25" s="750">
        <v>35.799999999999997</v>
      </c>
      <c r="BV25" s="750">
        <v>23.9</v>
      </c>
      <c r="BW25" s="750">
        <v>4.5999999999999996</v>
      </c>
      <c r="BX25" s="750">
        <v>2.6</v>
      </c>
      <c r="BY25" s="540">
        <v>581</v>
      </c>
      <c r="BZ25" s="749">
        <v>61.3</v>
      </c>
      <c r="CA25" s="750">
        <v>20.5</v>
      </c>
      <c r="CB25" s="750">
        <v>13.4</v>
      </c>
      <c r="CC25" s="750">
        <v>3.1</v>
      </c>
      <c r="CD25" s="750">
        <v>1.7</v>
      </c>
      <c r="CE25" s="540">
        <v>581</v>
      </c>
      <c r="CF25" s="749">
        <v>4</v>
      </c>
      <c r="CG25" s="750">
        <v>13.4</v>
      </c>
      <c r="CH25" s="750">
        <v>46.1</v>
      </c>
      <c r="CI25" s="750">
        <v>20.7</v>
      </c>
      <c r="CJ25" s="750">
        <v>15.8</v>
      </c>
      <c r="CK25" s="540">
        <v>581</v>
      </c>
      <c r="CL25" s="749">
        <v>17.899999999999999</v>
      </c>
      <c r="CM25" s="750">
        <v>27.7</v>
      </c>
      <c r="CN25" s="750">
        <v>37.5</v>
      </c>
      <c r="CO25" s="750">
        <v>11.9</v>
      </c>
      <c r="CP25" s="750">
        <v>5</v>
      </c>
      <c r="CQ25" s="540">
        <v>581</v>
      </c>
      <c r="CR25" s="749">
        <v>5.3</v>
      </c>
      <c r="CS25" s="750">
        <v>15.5</v>
      </c>
      <c r="CT25" s="750">
        <v>43.4</v>
      </c>
      <c r="CU25" s="750">
        <v>20.3</v>
      </c>
      <c r="CV25" s="750">
        <v>15.5</v>
      </c>
      <c r="CW25" s="540">
        <v>581</v>
      </c>
      <c r="CX25" s="749">
        <v>2.8</v>
      </c>
      <c r="CY25" s="750">
        <v>12.9</v>
      </c>
      <c r="CZ25" s="750">
        <v>30.1</v>
      </c>
      <c r="DA25" s="750">
        <v>24.6</v>
      </c>
      <c r="DB25" s="750">
        <v>29.6</v>
      </c>
      <c r="DC25" s="540">
        <v>581</v>
      </c>
      <c r="DD25" s="749">
        <v>21.7</v>
      </c>
      <c r="DE25" s="750">
        <v>36.1</v>
      </c>
      <c r="DF25" s="750">
        <v>31.2</v>
      </c>
      <c r="DG25" s="750">
        <v>7.6</v>
      </c>
      <c r="DH25" s="750">
        <v>3.4</v>
      </c>
      <c r="DI25" s="540">
        <v>581</v>
      </c>
      <c r="DJ25" s="749">
        <v>4.5999999999999996</v>
      </c>
      <c r="DK25" s="750">
        <v>8.1</v>
      </c>
      <c r="DL25" s="750">
        <v>17</v>
      </c>
      <c r="DM25" s="750">
        <v>11.7</v>
      </c>
      <c r="DN25" s="750">
        <v>58.5</v>
      </c>
      <c r="DO25" s="540">
        <v>581</v>
      </c>
      <c r="DP25" s="749">
        <v>8.6</v>
      </c>
      <c r="DQ25" s="750">
        <v>19.3</v>
      </c>
      <c r="DR25" s="750">
        <v>35.1</v>
      </c>
      <c r="DS25" s="750">
        <v>16</v>
      </c>
      <c r="DT25" s="750">
        <v>21</v>
      </c>
      <c r="DU25" s="540">
        <v>581</v>
      </c>
      <c r="DV25" s="749">
        <v>31.2</v>
      </c>
      <c r="DW25" s="750">
        <v>16.899999999999999</v>
      </c>
      <c r="DX25" s="750">
        <v>20.100000000000001</v>
      </c>
      <c r="DY25" s="750">
        <v>11.2</v>
      </c>
      <c r="DZ25" s="750">
        <v>20.7</v>
      </c>
      <c r="EA25" s="540">
        <v>581</v>
      </c>
      <c r="EB25" s="749">
        <v>7.2</v>
      </c>
      <c r="EC25" s="750">
        <v>13.8</v>
      </c>
      <c r="ED25" s="750">
        <v>39.6</v>
      </c>
      <c r="EE25" s="750">
        <v>17.399999999999999</v>
      </c>
      <c r="EF25" s="750">
        <v>22</v>
      </c>
      <c r="EG25" s="540">
        <v>581</v>
      </c>
      <c r="EH25" s="749">
        <v>86.4</v>
      </c>
      <c r="EI25" s="750">
        <v>13.6</v>
      </c>
      <c r="EJ25" s="540">
        <v>581</v>
      </c>
      <c r="EK25" s="749">
        <v>69.900000000000006</v>
      </c>
      <c r="EL25" s="750">
        <v>30.1</v>
      </c>
      <c r="EM25" s="540">
        <v>581</v>
      </c>
      <c r="EN25" s="749">
        <v>12.9</v>
      </c>
      <c r="EO25" s="750">
        <v>13.8</v>
      </c>
      <c r="EP25" s="750">
        <v>7.6</v>
      </c>
      <c r="EQ25" s="750">
        <v>53.4</v>
      </c>
      <c r="ER25" s="750">
        <v>12.4</v>
      </c>
      <c r="ES25" s="540">
        <v>581</v>
      </c>
      <c r="ET25" s="749">
        <v>14.8</v>
      </c>
      <c r="EU25" s="750">
        <v>9</v>
      </c>
      <c r="EV25" s="750">
        <v>46.3</v>
      </c>
      <c r="EW25" s="750">
        <v>12.7</v>
      </c>
      <c r="EX25" s="750">
        <v>17.2</v>
      </c>
      <c r="EY25" s="540">
        <v>581</v>
      </c>
      <c r="EZ25" s="749">
        <v>25.5</v>
      </c>
      <c r="FA25" s="750">
        <v>74.5</v>
      </c>
      <c r="FB25" s="540">
        <v>581</v>
      </c>
      <c r="FC25" s="749">
        <v>57.8</v>
      </c>
      <c r="FD25" s="750">
        <v>25.6</v>
      </c>
      <c r="FE25" s="750">
        <v>13.4</v>
      </c>
      <c r="FF25" s="750">
        <v>55.6</v>
      </c>
      <c r="FG25" s="750">
        <v>47</v>
      </c>
      <c r="FH25" s="750">
        <v>35.6</v>
      </c>
      <c r="FI25" s="750">
        <v>6.2</v>
      </c>
      <c r="FJ25" s="750">
        <v>18.2</v>
      </c>
      <c r="FK25" s="750">
        <v>2.4</v>
      </c>
      <c r="FL25" s="750">
        <v>13.9</v>
      </c>
      <c r="FM25" s="540">
        <v>581</v>
      </c>
      <c r="FN25" s="749">
        <v>47.3</v>
      </c>
      <c r="FO25" s="750">
        <v>52.7</v>
      </c>
      <c r="FP25" s="540">
        <v>336</v>
      </c>
      <c r="FQ25" s="749">
        <v>51.7</v>
      </c>
      <c r="FR25" s="750">
        <v>48.3</v>
      </c>
      <c r="FS25" s="540">
        <v>149</v>
      </c>
      <c r="FT25" s="749">
        <v>57.7</v>
      </c>
      <c r="FU25" s="750">
        <v>42.3</v>
      </c>
      <c r="FV25" s="763">
        <v>78</v>
      </c>
      <c r="FW25" s="749">
        <v>37.200000000000003</v>
      </c>
      <c r="FX25" s="750">
        <v>62.8</v>
      </c>
      <c r="FY25" s="763">
        <v>323</v>
      </c>
      <c r="FZ25" s="749">
        <v>30</v>
      </c>
      <c r="GA25" s="750">
        <v>70</v>
      </c>
      <c r="GB25" s="763">
        <v>273</v>
      </c>
      <c r="GC25" s="749">
        <v>76.3</v>
      </c>
      <c r="GD25" s="750">
        <v>23.7</v>
      </c>
      <c r="GE25" s="763">
        <v>207</v>
      </c>
      <c r="GF25" s="749">
        <v>44.4</v>
      </c>
      <c r="GG25" s="750">
        <v>55.6</v>
      </c>
      <c r="GH25" s="763">
        <v>36</v>
      </c>
      <c r="GI25" s="749">
        <v>43.4</v>
      </c>
      <c r="GJ25" s="750">
        <v>56.6</v>
      </c>
      <c r="GK25" s="763">
        <v>106</v>
      </c>
      <c r="GL25" s="749">
        <v>57.1</v>
      </c>
      <c r="GM25" s="750">
        <v>42.9</v>
      </c>
      <c r="GN25" s="763">
        <v>14</v>
      </c>
      <c r="GO25" s="749">
        <v>33</v>
      </c>
      <c r="GP25" s="750">
        <v>67</v>
      </c>
      <c r="GQ25" s="763">
        <v>336</v>
      </c>
      <c r="GR25" s="749">
        <v>41.6</v>
      </c>
      <c r="GS25" s="750">
        <v>58.4</v>
      </c>
      <c r="GT25" s="763">
        <v>149</v>
      </c>
      <c r="GU25" s="749">
        <v>29.5</v>
      </c>
      <c r="GV25" s="750">
        <v>70.5</v>
      </c>
      <c r="GW25" s="763">
        <v>78</v>
      </c>
      <c r="GX25" s="749">
        <v>28.2</v>
      </c>
      <c r="GY25" s="750">
        <v>71.8</v>
      </c>
      <c r="GZ25" s="763">
        <v>323</v>
      </c>
      <c r="HA25" s="749">
        <v>22.7</v>
      </c>
      <c r="HB25" s="750">
        <v>77.3</v>
      </c>
      <c r="HC25" s="763">
        <v>273</v>
      </c>
      <c r="HD25" s="749">
        <v>46.4</v>
      </c>
      <c r="HE25" s="750">
        <v>53.6</v>
      </c>
      <c r="HF25" s="763">
        <v>207</v>
      </c>
      <c r="HG25" s="749">
        <v>16.7</v>
      </c>
      <c r="HH25" s="750">
        <v>83.3</v>
      </c>
      <c r="HI25" s="763">
        <v>36</v>
      </c>
      <c r="HJ25" s="749">
        <v>28.3</v>
      </c>
      <c r="HK25" s="750">
        <v>71.7</v>
      </c>
      <c r="HL25" s="763">
        <v>106</v>
      </c>
      <c r="HM25" s="749">
        <v>35.700000000000003</v>
      </c>
      <c r="HN25" s="750">
        <v>64.3</v>
      </c>
      <c r="HO25" s="763">
        <v>14</v>
      </c>
      <c r="HP25" s="749">
        <v>27.4</v>
      </c>
      <c r="HQ25" s="750">
        <v>72.599999999999994</v>
      </c>
      <c r="HR25" s="763">
        <v>336</v>
      </c>
      <c r="HS25" s="749">
        <v>28.9</v>
      </c>
      <c r="HT25" s="750">
        <v>71.099999999999994</v>
      </c>
      <c r="HU25" s="763">
        <v>149</v>
      </c>
      <c r="HV25" s="749">
        <v>15.4</v>
      </c>
      <c r="HW25" s="750">
        <v>84.6</v>
      </c>
      <c r="HX25" s="763">
        <v>78</v>
      </c>
      <c r="HY25" s="749">
        <v>28.8</v>
      </c>
      <c r="HZ25" s="750">
        <v>71.2</v>
      </c>
      <c r="IA25" s="763">
        <v>323</v>
      </c>
      <c r="IB25" s="749">
        <v>26.4</v>
      </c>
      <c r="IC25" s="750">
        <v>73.599999999999994</v>
      </c>
      <c r="ID25" s="763">
        <v>273</v>
      </c>
      <c r="IE25" s="749">
        <v>32.4</v>
      </c>
      <c r="IF25" s="750">
        <v>67.599999999999994</v>
      </c>
      <c r="IG25" s="763">
        <v>207</v>
      </c>
      <c r="IH25" s="749">
        <v>11.1</v>
      </c>
      <c r="II25" s="750">
        <v>88.9</v>
      </c>
      <c r="IJ25" s="763">
        <v>36</v>
      </c>
      <c r="IK25" s="749">
        <v>23.6</v>
      </c>
      <c r="IL25" s="750">
        <v>76.400000000000006</v>
      </c>
      <c r="IM25" s="763">
        <v>106</v>
      </c>
      <c r="IN25" s="749">
        <v>64.3</v>
      </c>
      <c r="IO25" s="750">
        <v>35.700000000000003</v>
      </c>
      <c r="IP25" s="763">
        <v>14</v>
      </c>
      <c r="IQ25" s="749">
        <v>53.4</v>
      </c>
      <c r="IR25" s="750">
        <v>27.4</v>
      </c>
      <c r="IS25" s="750">
        <v>19.3</v>
      </c>
      <c r="IT25" s="763">
        <v>581</v>
      </c>
      <c r="IU25" s="749">
        <v>6.4</v>
      </c>
      <c r="IV25" s="750">
        <v>2.9</v>
      </c>
      <c r="IW25" s="750">
        <v>12.9</v>
      </c>
      <c r="IX25" s="750">
        <v>53.7</v>
      </c>
      <c r="IY25" s="750">
        <v>24.1</v>
      </c>
      <c r="IZ25" s="763">
        <v>581</v>
      </c>
      <c r="JA25" s="749">
        <v>23.1</v>
      </c>
      <c r="JB25" s="750">
        <v>47.7</v>
      </c>
      <c r="JC25" s="750">
        <v>7.6</v>
      </c>
      <c r="JD25" s="750">
        <v>21.7</v>
      </c>
      <c r="JE25" s="763">
        <v>581</v>
      </c>
      <c r="JF25" s="749">
        <v>9.5</v>
      </c>
      <c r="JG25" s="750">
        <v>5.3</v>
      </c>
      <c r="JH25" s="750">
        <v>67.3</v>
      </c>
      <c r="JI25" s="750">
        <v>3.8</v>
      </c>
      <c r="JJ25" s="750">
        <v>14.1</v>
      </c>
      <c r="JK25" s="763">
        <v>581</v>
      </c>
      <c r="JL25" s="749">
        <v>9.8000000000000007</v>
      </c>
      <c r="JM25" s="750">
        <v>2.9</v>
      </c>
      <c r="JN25" s="750">
        <v>72.8</v>
      </c>
      <c r="JO25" s="750">
        <v>4.0999999999999996</v>
      </c>
      <c r="JP25" s="750">
        <v>10.3</v>
      </c>
      <c r="JQ25" s="763">
        <v>581</v>
      </c>
      <c r="JR25" s="749">
        <v>2.4</v>
      </c>
      <c r="JS25" s="750">
        <v>4.3</v>
      </c>
      <c r="JT25" s="750">
        <v>79.5</v>
      </c>
      <c r="JU25" s="750">
        <v>2.2000000000000002</v>
      </c>
      <c r="JV25" s="750">
        <v>11.5</v>
      </c>
      <c r="JW25" s="763">
        <v>581</v>
      </c>
      <c r="JX25" s="749">
        <v>1.4</v>
      </c>
      <c r="JY25" s="750">
        <v>11</v>
      </c>
      <c r="JZ25" s="750">
        <v>47.3</v>
      </c>
      <c r="KA25" s="750">
        <v>26.5</v>
      </c>
      <c r="KB25" s="750">
        <v>11.5</v>
      </c>
      <c r="KC25" s="750">
        <v>2.2000000000000002</v>
      </c>
      <c r="KD25" s="763">
        <v>581</v>
      </c>
      <c r="KE25" s="749">
        <v>66.8</v>
      </c>
      <c r="KF25" s="750">
        <v>8.3000000000000007</v>
      </c>
      <c r="KG25" s="750">
        <v>25</v>
      </c>
      <c r="KH25" s="763">
        <v>581</v>
      </c>
      <c r="KI25" s="749">
        <v>41.5</v>
      </c>
      <c r="KJ25" s="750">
        <v>18.600000000000001</v>
      </c>
      <c r="KK25" s="750">
        <v>12.9</v>
      </c>
      <c r="KL25" s="750">
        <v>9.6</v>
      </c>
      <c r="KM25" s="750">
        <v>17.399999999999999</v>
      </c>
      <c r="KN25" s="763">
        <v>581</v>
      </c>
      <c r="KO25" s="749">
        <v>2.6</v>
      </c>
      <c r="KP25" s="750">
        <v>8.8000000000000007</v>
      </c>
      <c r="KQ25" s="750">
        <v>53.4</v>
      </c>
      <c r="KR25" s="750">
        <v>35.299999999999997</v>
      </c>
      <c r="KS25" s="763">
        <v>581</v>
      </c>
      <c r="KT25" s="749">
        <v>59.7</v>
      </c>
      <c r="KU25" s="750">
        <v>9.6</v>
      </c>
      <c r="KV25" s="750">
        <v>30.6</v>
      </c>
      <c r="KW25" s="540">
        <v>581</v>
      </c>
      <c r="KX25" s="749">
        <v>68.7</v>
      </c>
      <c r="KY25" s="750">
        <v>5.9</v>
      </c>
      <c r="KZ25" s="750">
        <v>25.5</v>
      </c>
      <c r="LA25" s="540">
        <v>581</v>
      </c>
      <c r="LB25" s="749">
        <v>75.599999999999994</v>
      </c>
      <c r="LC25" s="750">
        <v>2.8</v>
      </c>
      <c r="LD25" s="750">
        <v>21.7</v>
      </c>
      <c r="LE25" s="540">
        <v>581</v>
      </c>
      <c r="LF25" s="749">
        <v>5.2</v>
      </c>
      <c r="LG25" s="750">
        <v>47.2</v>
      </c>
      <c r="LH25" s="750">
        <v>47.7</v>
      </c>
      <c r="LI25" s="540">
        <v>581</v>
      </c>
      <c r="LJ25" s="749">
        <v>22.2</v>
      </c>
      <c r="LK25" s="750">
        <v>21.7</v>
      </c>
      <c r="LL25" s="750">
        <v>7.4</v>
      </c>
      <c r="LM25" s="750">
        <v>8.3000000000000007</v>
      </c>
      <c r="LN25" s="750">
        <v>40.4</v>
      </c>
      <c r="LO25" s="540">
        <v>581</v>
      </c>
      <c r="LP25" s="749">
        <v>5.9</v>
      </c>
      <c r="LQ25" s="750">
        <v>8.1</v>
      </c>
      <c r="LR25" s="750">
        <v>42.9</v>
      </c>
      <c r="LS25" s="750">
        <v>2.8</v>
      </c>
      <c r="LT25" s="750">
        <v>40.4</v>
      </c>
      <c r="LU25" s="540">
        <v>581</v>
      </c>
      <c r="LV25" s="749">
        <v>38.9</v>
      </c>
      <c r="LW25" s="750">
        <v>29.8</v>
      </c>
      <c r="LX25" s="750">
        <v>31.3</v>
      </c>
      <c r="LY25" s="540">
        <v>581</v>
      </c>
      <c r="LZ25" s="749">
        <v>6.9</v>
      </c>
      <c r="MA25" s="750">
        <v>49.6</v>
      </c>
      <c r="MB25" s="750">
        <v>2.9</v>
      </c>
      <c r="MC25" s="750">
        <v>4.3</v>
      </c>
      <c r="MD25" s="750">
        <v>36.299999999999997</v>
      </c>
      <c r="ME25" s="540">
        <v>581</v>
      </c>
      <c r="MF25" s="749">
        <v>10.5</v>
      </c>
      <c r="MG25" s="750">
        <v>51.6</v>
      </c>
      <c r="MH25" s="750">
        <v>13.1</v>
      </c>
      <c r="MI25" s="750">
        <v>24.8</v>
      </c>
      <c r="MJ25" s="540">
        <v>581</v>
      </c>
      <c r="MK25" s="749">
        <v>61.3</v>
      </c>
      <c r="ML25" s="750">
        <v>39.9</v>
      </c>
      <c r="MM25" s="750">
        <v>43.2</v>
      </c>
      <c r="MN25" s="750">
        <v>38.6</v>
      </c>
      <c r="MO25" s="750">
        <v>43.7</v>
      </c>
      <c r="MP25" s="750">
        <v>24.8</v>
      </c>
      <c r="MQ25" s="540">
        <v>581</v>
      </c>
      <c r="MR25" s="749">
        <v>6.7</v>
      </c>
      <c r="MS25" s="750">
        <v>58.2</v>
      </c>
      <c r="MT25" s="750">
        <v>4</v>
      </c>
      <c r="MU25" s="750">
        <v>7.9</v>
      </c>
      <c r="MV25" s="750">
        <v>23.2</v>
      </c>
      <c r="MW25" s="540">
        <v>581</v>
      </c>
      <c r="MX25" s="749">
        <v>13.6</v>
      </c>
      <c r="MY25" s="750">
        <v>7.2</v>
      </c>
      <c r="MZ25" s="750">
        <v>79.2</v>
      </c>
      <c r="NA25" s="540">
        <v>581</v>
      </c>
      <c r="NB25" s="749">
        <v>4.0999999999999996</v>
      </c>
      <c r="NC25" s="750">
        <v>3.4</v>
      </c>
      <c r="ND25" s="750">
        <v>6.5</v>
      </c>
      <c r="NE25" s="750">
        <v>51.1</v>
      </c>
      <c r="NF25" s="750">
        <v>34.799999999999997</v>
      </c>
      <c r="NG25" s="540">
        <v>581</v>
      </c>
      <c r="NH25" s="749">
        <v>2.8</v>
      </c>
      <c r="NI25" s="750">
        <v>37.9</v>
      </c>
      <c r="NJ25" s="750">
        <v>15.7</v>
      </c>
      <c r="NK25" s="750">
        <v>3.6</v>
      </c>
      <c r="NL25" s="750">
        <v>40.1</v>
      </c>
      <c r="NM25" s="540">
        <v>581</v>
      </c>
      <c r="NN25" s="749">
        <v>15</v>
      </c>
      <c r="NO25" s="750">
        <v>10</v>
      </c>
      <c r="NP25" s="750">
        <v>75</v>
      </c>
      <c r="NQ25" s="540">
        <v>581</v>
      </c>
      <c r="NR25" s="749">
        <v>10.8</v>
      </c>
      <c r="NS25" s="750">
        <v>40.1</v>
      </c>
      <c r="NT25" s="750">
        <v>11.9</v>
      </c>
      <c r="NU25" s="750">
        <v>4.0999999999999996</v>
      </c>
      <c r="NV25" s="750">
        <v>33</v>
      </c>
      <c r="NW25" s="540">
        <v>581</v>
      </c>
      <c r="NX25" s="749">
        <v>3.6</v>
      </c>
      <c r="NY25" s="750">
        <v>21.7</v>
      </c>
      <c r="NZ25" s="750">
        <v>7.1</v>
      </c>
      <c r="OA25" s="750">
        <v>1.9</v>
      </c>
      <c r="OB25" s="750">
        <v>65.7</v>
      </c>
      <c r="OC25" s="540">
        <v>581</v>
      </c>
      <c r="OD25" s="749">
        <v>2.4</v>
      </c>
      <c r="OE25" s="750">
        <v>17.399999999999999</v>
      </c>
      <c r="OF25" s="750">
        <v>5.5</v>
      </c>
      <c r="OG25" s="750">
        <v>1.9</v>
      </c>
      <c r="OH25" s="750">
        <v>72.8</v>
      </c>
      <c r="OI25" s="540">
        <v>581</v>
      </c>
      <c r="OJ25" s="749">
        <v>1.5</v>
      </c>
      <c r="OK25" s="750">
        <v>12.7</v>
      </c>
      <c r="OL25" s="750">
        <v>2.8</v>
      </c>
      <c r="OM25" s="750">
        <v>1.5</v>
      </c>
      <c r="ON25" s="750">
        <v>81.400000000000006</v>
      </c>
      <c r="OO25" s="540">
        <v>581</v>
      </c>
      <c r="OP25" s="749">
        <v>18.600000000000001</v>
      </c>
      <c r="OQ25" s="750">
        <v>16.7</v>
      </c>
      <c r="OR25" s="750">
        <v>4.3</v>
      </c>
      <c r="OS25" s="750">
        <v>5.2</v>
      </c>
      <c r="OT25" s="750">
        <v>16.899999999999999</v>
      </c>
      <c r="OU25" s="750">
        <v>28.4</v>
      </c>
      <c r="OV25" s="750">
        <v>11.7</v>
      </c>
      <c r="OW25" s="750">
        <v>2.2000000000000002</v>
      </c>
      <c r="OX25" s="750">
        <v>1.4</v>
      </c>
      <c r="OY25" s="750">
        <v>4.3</v>
      </c>
      <c r="OZ25" s="750">
        <v>41.1</v>
      </c>
      <c r="PA25" s="540">
        <v>581</v>
      </c>
      <c r="PB25" s="749">
        <v>2.2000000000000002</v>
      </c>
      <c r="PC25" s="750">
        <v>3.6</v>
      </c>
      <c r="PD25" s="750">
        <v>3.3</v>
      </c>
      <c r="PE25" s="750">
        <v>62</v>
      </c>
      <c r="PF25" s="750">
        <v>28.9</v>
      </c>
      <c r="PG25" s="540">
        <v>581</v>
      </c>
      <c r="PH25" s="749">
        <v>1.2</v>
      </c>
      <c r="PI25" s="750">
        <v>3.1</v>
      </c>
      <c r="PJ25" s="750">
        <v>3.4</v>
      </c>
      <c r="PK25" s="750">
        <v>64.400000000000006</v>
      </c>
      <c r="PL25" s="750">
        <v>27.9</v>
      </c>
      <c r="PM25" s="540">
        <v>581</v>
      </c>
      <c r="PN25" s="749">
        <v>18.100000000000001</v>
      </c>
      <c r="PO25" s="750">
        <v>6</v>
      </c>
      <c r="PP25" s="750">
        <v>68.5</v>
      </c>
      <c r="PQ25" s="750">
        <v>7.4</v>
      </c>
      <c r="PR25" s="540">
        <v>581</v>
      </c>
      <c r="PS25" s="749">
        <v>1.9</v>
      </c>
      <c r="PT25" s="750">
        <v>7.1</v>
      </c>
      <c r="PU25" s="750">
        <v>72.5</v>
      </c>
      <c r="PV25" s="750">
        <v>18.600000000000001</v>
      </c>
      <c r="PW25" s="540">
        <v>581</v>
      </c>
      <c r="PX25" s="749">
        <v>18.399999999999999</v>
      </c>
      <c r="PY25" s="750">
        <v>62.5</v>
      </c>
      <c r="PZ25" s="750">
        <v>19.100000000000001</v>
      </c>
      <c r="QA25" s="540">
        <v>581</v>
      </c>
      <c r="QB25" s="749">
        <v>61.3</v>
      </c>
      <c r="QC25" s="750">
        <v>15.1</v>
      </c>
      <c r="QD25" s="750">
        <v>23.6</v>
      </c>
      <c r="QE25" s="802">
        <v>581</v>
      </c>
    </row>
    <row r="26" spans="1:447" ht="17.100000000000001" customHeight="1">
      <c r="A26" s="1533"/>
      <c r="B26" s="737" t="s">
        <v>48</v>
      </c>
      <c r="C26" s="107">
        <f t="shared" si="0"/>
        <v>9</v>
      </c>
      <c r="D26" s="753">
        <v>50.8</v>
      </c>
      <c r="E26" s="754">
        <v>49.2</v>
      </c>
      <c r="F26" s="540">
        <v>390</v>
      </c>
      <c r="G26" s="750">
        <v>2.2999999999999998</v>
      </c>
      <c r="H26" s="750">
        <v>13.3</v>
      </c>
      <c r="I26" s="750">
        <v>18.2</v>
      </c>
      <c r="J26" s="750">
        <v>16.7</v>
      </c>
      <c r="K26" s="750">
        <v>18.5</v>
      </c>
      <c r="L26" s="750">
        <v>18.5</v>
      </c>
      <c r="M26" s="750">
        <v>12.6</v>
      </c>
      <c r="N26" s="540">
        <v>390</v>
      </c>
      <c r="O26" s="749">
        <v>32.299999999999997</v>
      </c>
      <c r="P26" s="750">
        <v>1</v>
      </c>
      <c r="Q26" s="750">
        <v>8.5</v>
      </c>
      <c r="R26" s="750">
        <v>14.1</v>
      </c>
      <c r="S26" s="750">
        <v>20.8</v>
      </c>
      <c r="T26" s="750">
        <v>4.9000000000000004</v>
      </c>
      <c r="U26" s="750">
        <v>15.9</v>
      </c>
      <c r="V26" s="750">
        <v>2.6</v>
      </c>
      <c r="W26" s="540">
        <v>390</v>
      </c>
      <c r="X26" s="749">
        <v>19.7</v>
      </c>
      <c r="Y26" s="750">
        <v>76.2</v>
      </c>
      <c r="Z26" s="750">
        <v>4.0999999999999996</v>
      </c>
      <c r="AA26" s="540">
        <v>390</v>
      </c>
      <c r="AB26" s="749">
        <v>4.9000000000000004</v>
      </c>
      <c r="AC26" s="750">
        <v>91.8</v>
      </c>
      <c r="AD26" s="750">
        <v>3.3</v>
      </c>
      <c r="AE26" s="540">
        <v>390</v>
      </c>
      <c r="AF26" s="749">
        <v>13.6</v>
      </c>
      <c r="AG26" s="750">
        <v>82.8</v>
      </c>
      <c r="AH26" s="750">
        <v>3.6</v>
      </c>
      <c r="AI26" s="540">
        <v>390</v>
      </c>
      <c r="AJ26" s="749">
        <v>3.1</v>
      </c>
      <c r="AK26" s="750">
        <v>36.700000000000003</v>
      </c>
      <c r="AL26" s="750">
        <v>13.3</v>
      </c>
      <c r="AM26" s="750">
        <v>10</v>
      </c>
      <c r="AN26" s="750">
        <v>31.8</v>
      </c>
      <c r="AO26" s="750">
        <v>4.5999999999999996</v>
      </c>
      <c r="AP26" s="750">
        <v>0.5</v>
      </c>
      <c r="AQ26" s="540">
        <v>390</v>
      </c>
      <c r="AR26" s="749">
        <v>4.9000000000000004</v>
      </c>
      <c r="AS26" s="750">
        <v>95.1</v>
      </c>
      <c r="AT26" s="540">
        <v>390</v>
      </c>
      <c r="AU26" s="749">
        <v>35.9</v>
      </c>
      <c r="AV26" s="750">
        <v>18.2</v>
      </c>
      <c r="AW26" s="750">
        <v>7.2</v>
      </c>
      <c r="AX26" s="750">
        <v>17.2</v>
      </c>
      <c r="AY26" s="750">
        <v>21.5</v>
      </c>
      <c r="AZ26" s="750">
        <v>0</v>
      </c>
      <c r="BA26" s="540">
        <v>390</v>
      </c>
      <c r="BB26" s="749">
        <v>4.0999999999999996</v>
      </c>
      <c r="BC26" s="750">
        <v>13.6</v>
      </c>
      <c r="BD26" s="750">
        <v>28.7</v>
      </c>
      <c r="BE26" s="750">
        <v>19</v>
      </c>
      <c r="BF26" s="750">
        <v>6.7</v>
      </c>
      <c r="BG26" s="750">
        <v>5.9</v>
      </c>
      <c r="BH26" s="750">
        <v>1</v>
      </c>
      <c r="BI26" s="750">
        <v>21</v>
      </c>
      <c r="BJ26" s="540">
        <v>390</v>
      </c>
      <c r="BK26" s="749">
        <v>12.8</v>
      </c>
      <c r="BL26" s="750">
        <v>15.6</v>
      </c>
      <c r="BM26" s="750">
        <v>10</v>
      </c>
      <c r="BN26" s="750">
        <v>5.6</v>
      </c>
      <c r="BO26" s="750">
        <v>3.6</v>
      </c>
      <c r="BP26" s="750">
        <v>9</v>
      </c>
      <c r="BQ26" s="750">
        <v>9.6999999999999993</v>
      </c>
      <c r="BR26" s="750">
        <v>33.6</v>
      </c>
      <c r="BS26" s="540">
        <v>390</v>
      </c>
      <c r="BT26" s="749">
        <v>32.1</v>
      </c>
      <c r="BU26" s="750">
        <v>40.799999999999997</v>
      </c>
      <c r="BV26" s="750">
        <v>17.899999999999999</v>
      </c>
      <c r="BW26" s="750">
        <v>5.9</v>
      </c>
      <c r="BX26" s="750">
        <v>3.3</v>
      </c>
      <c r="BY26" s="540">
        <v>390</v>
      </c>
      <c r="BZ26" s="749">
        <v>66.400000000000006</v>
      </c>
      <c r="CA26" s="750">
        <v>19.5</v>
      </c>
      <c r="CB26" s="750">
        <v>9.6999999999999993</v>
      </c>
      <c r="CC26" s="750">
        <v>2.6</v>
      </c>
      <c r="CD26" s="750">
        <v>1.8</v>
      </c>
      <c r="CE26" s="540">
        <v>390</v>
      </c>
      <c r="CF26" s="749">
        <v>5.9</v>
      </c>
      <c r="CG26" s="750">
        <v>10.5</v>
      </c>
      <c r="CH26" s="750">
        <v>41.3</v>
      </c>
      <c r="CI26" s="750">
        <v>24.9</v>
      </c>
      <c r="CJ26" s="750">
        <v>17.399999999999999</v>
      </c>
      <c r="CK26" s="540">
        <v>390</v>
      </c>
      <c r="CL26" s="749">
        <v>17.7</v>
      </c>
      <c r="CM26" s="750">
        <v>27.7</v>
      </c>
      <c r="CN26" s="750">
        <v>38.700000000000003</v>
      </c>
      <c r="CO26" s="750">
        <v>10</v>
      </c>
      <c r="CP26" s="750">
        <v>5.9</v>
      </c>
      <c r="CQ26" s="540">
        <v>390</v>
      </c>
      <c r="CR26" s="749">
        <v>7.2</v>
      </c>
      <c r="CS26" s="750">
        <v>14.6</v>
      </c>
      <c r="CT26" s="750">
        <v>37.200000000000003</v>
      </c>
      <c r="CU26" s="750">
        <v>24.6</v>
      </c>
      <c r="CV26" s="750">
        <v>16.399999999999999</v>
      </c>
      <c r="CW26" s="540">
        <v>390</v>
      </c>
      <c r="CX26" s="749">
        <v>5.4</v>
      </c>
      <c r="CY26" s="750">
        <v>14.4</v>
      </c>
      <c r="CZ26" s="750">
        <v>25.4</v>
      </c>
      <c r="DA26" s="750">
        <v>24.9</v>
      </c>
      <c r="DB26" s="750">
        <v>30</v>
      </c>
      <c r="DC26" s="540">
        <v>390</v>
      </c>
      <c r="DD26" s="749">
        <v>22.8</v>
      </c>
      <c r="DE26" s="750">
        <v>35.9</v>
      </c>
      <c r="DF26" s="750">
        <v>27.9</v>
      </c>
      <c r="DG26" s="750">
        <v>9.5</v>
      </c>
      <c r="DH26" s="750">
        <v>3.8</v>
      </c>
      <c r="DI26" s="540">
        <v>390</v>
      </c>
      <c r="DJ26" s="749">
        <v>5.9</v>
      </c>
      <c r="DK26" s="750">
        <v>6.7</v>
      </c>
      <c r="DL26" s="750">
        <v>14.4</v>
      </c>
      <c r="DM26" s="750">
        <v>13.3</v>
      </c>
      <c r="DN26" s="750">
        <v>59.7</v>
      </c>
      <c r="DO26" s="540">
        <v>390</v>
      </c>
      <c r="DP26" s="749">
        <v>9.5</v>
      </c>
      <c r="DQ26" s="750">
        <v>18.7</v>
      </c>
      <c r="DR26" s="750">
        <v>29.5</v>
      </c>
      <c r="DS26" s="750">
        <v>18.5</v>
      </c>
      <c r="DT26" s="750">
        <v>23.8</v>
      </c>
      <c r="DU26" s="540">
        <v>390</v>
      </c>
      <c r="DV26" s="749">
        <v>37.200000000000003</v>
      </c>
      <c r="DW26" s="750">
        <v>15.6</v>
      </c>
      <c r="DX26" s="750">
        <v>16.399999999999999</v>
      </c>
      <c r="DY26" s="750">
        <v>11.8</v>
      </c>
      <c r="DZ26" s="750">
        <v>19</v>
      </c>
      <c r="EA26" s="540">
        <v>390</v>
      </c>
      <c r="EB26" s="749">
        <v>5.0999999999999996</v>
      </c>
      <c r="EC26" s="750">
        <v>12.8</v>
      </c>
      <c r="ED26" s="750">
        <v>36.700000000000003</v>
      </c>
      <c r="EE26" s="750">
        <v>17.399999999999999</v>
      </c>
      <c r="EF26" s="750">
        <v>27.9</v>
      </c>
      <c r="EG26" s="540">
        <v>390</v>
      </c>
      <c r="EH26" s="749">
        <v>87.2</v>
      </c>
      <c r="EI26" s="750">
        <v>12.8</v>
      </c>
      <c r="EJ26" s="540">
        <v>390</v>
      </c>
      <c r="EK26" s="749">
        <v>71</v>
      </c>
      <c r="EL26" s="750">
        <v>29</v>
      </c>
      <c r="EM26" s="540">
        <v>390</v>
      </c>
      <c r="EN26" s="749">
        <v>12.8</v>
      </c>
      <c r="EO26" s="750">
        <v>12.6</v>
      </c>
      <c r="EP26" s="750">
        <v>9.6999999999999993</v>
      </c>
      <c r="EQ26" s="750">
        <v>53.3</v>
      </c>
      <c r="ER26" s="750">
        <v>11.5</v>
      </c>
      <c r="ES26" s="540">
        <v>390</v>
      </c>
      <c r="ET26" s="749">
        <v>12.6</v>
      </c>
      <c r="EU26" s="750">
        <v>7.2</v>
      </c>
      <c r="EV26" s="750">
        <v>49.5</v>
      </c>
      <c r="EW26" s="750">
        <v>11.8</v>
      </c>
      <c r="EX26" s="750">
        <v>19</v>
      </c>
      <c r="EY26" s="540">
        <v>390</v>
      </c>
      <c r="EZ26" s="749">
        <v>22.8</v>
      </c>
      <c r="FA26" s="750">
        <v>77.2</v>
      </c>
      <c r="FB26" s="540">
        <v>390</v>
      </c>
      <c r="FC26" s="749">
        <v>54.9</v>
      </c>
      <c r="FD26" s="750">
        <v>21.5</v>
      </c>
      <c r="FE26" s="750">
        <v>11</v>
      </c>
      <c r="FF26" s="750">
        <v>56.2</v>
      </c>
      <c r="FG26" s="750">
        <v>43.3</v>
      </c>
      <c r="FH26" s="750">
        <v>39</v>
      </c>
      <c r="FI26" s="750">
        <v>5.4</v>
      </c>
      <c r="FJ26" s="750">
        <v>17.399999999999999</v>
      </c>
      <c r="FK26" s="750">
        <v>2.8</v>
      </c>
      <c r="FL26" s="750">
        <v>12.3</v>
      </c>
      <c r="FM26" s="540">
        <v>390</v>
      </c>
      <c r="FN26" s="749">
        <v>50.9</v>
      </c>
      <c r="FO26" s="750">
        <v>49.1</v>
      </c>
      <c r="FP26" s="540">
        <v>214</v>
      </c>
      <c r="FQ26" s="749">
        <v>64.3</v>
      </c>
      <c r="FR26" s="750">
        <v>35.700000000000003</v>
      </c>
      <c r="FS26" s="540">
        <v>84</v>
      </c>
      <c r="FT26" s="749">
        <v>55.8</v>
      </c>
      <c r="FU26" s="750">
        <v>44.2</v>
      </c>
      <c r="FV26" s="763">
        <v>43</v>
      </c>
      <c r="FW26" s="749">
        <v>37.4</v>
      </c>
      <c r="FX26" s="750">
        <v>62.6</v>
      </c>
      <c r="FY26" s="763">
        <v>219</v>
      </c>
      <c r="FZ26" s="749">
        <v>32</v>
      </c>
      <c r="GA26" s="750">
        <v>68</v>
      </c>
      <c r="GB26" s="763">
        <v>169</v>
      </c>
      <c r="GC26" s="749">
        <v>82.2</v>
      </c>
      <c r="GD26" s="750">
        <v>17.8</v>
      </c>
      <c r="GE26" s="763">
        <v>152</v>
      </c>
      <c r="GF26" s="749">
        <v>42.9</v>
      </c>
      <c r="GG26" s="750">
        <v>57.1</v>
      </c>
      <c r="GH26" s="763">
        <v>21</v>
      </c>
      <c r="GI26" s="749">
        <v>55.9</v>
      </c>
      <c r="GJ26" s="750">
        <v>44.1</v>
      </c>
      <c r="GK26" s="763">
        <v>68</v>
      </c>
      <c r="GL26" s="749">
        <v>63.6</v>
      </c>
      <c r="GM26" s="750">
        <v>36.4</v>
      </c>
      <c r="GN26" s="763">
        <v>11</v>
      </c>
      <c r="GO26" s="749">
        <v>35</v>
      </c>
      <c r="GP26" s="750">
        <v>65</v>
      </c>
      <c r="GQ26" s="763">
        <v>214</v>
      </c>
      <c r="GR26" s="749">
        <v>51.2</v>
      </c>
      <c r="GS26" s="750">
        <v>48.8</v>
      </c>
      <c r="GT26" s="763">
        <v>84</v>
      </c>
      <c r="GU26" s="749">
        <v>44.2</v>
      </c>
      <c r="GV26" s="750">
        <v>55.8</v>
      </c>
      <c r="GW26" s="763">
        <v>43</v>
      </c>
      <c r="GX26" s="749">
        <v>26.5</v>
      </c>
      <c r="GY26" s="750">
        <v>73.5</v>
      </c>
      <c r="GZ26" s="763">
        <v>219</v>
      </c>
      <c r="HA26" s="749">
        <v>21.9</v>
      </c>
      <c r="HB26" s="750">
        <v>78.099999999999994</v>
      </c>
      <c r="HC26" s="763">
        <v>169</v>
      </c>
      <c r="HD26" s="749">
        <v>45.4</v>
      </c>
      <c r="HE26" s="750">
        <v>54.6</v>
      </c>
      <c r="HF26" s="763">
        <v>152</v>
      </c>
      <c r="HG26" s="749">
        <v>28.6</v>
      </c>
      <c r="HH26" s="750">
        <v>71.400000000000006</v>
      </c>
      <c r="HI26" s="763">
        <v>21</v>
      </c>
      <c r="HJ26" s="749">
        <v>26.5</v>
      </c>
      <c r="HK26" s="750">
        <v>73.5</v>
      </c>
      <c r="HL26" s="763">
        <v>68</v>
      </c>
      <c r="HM26" s="749">
        <v>45.5</v>
      </c>
      <c r="HN26" s="750">
        <v>54.5</v>
      </c>
      <c r="HO26" s="763">
        <v>11</v>
      </c>
      <c r="HP26" s="749">
        <v>24.8</v>
      </c>
      <c r="HQ26" s="750">
        <v>75.2</v>
      </c>
      <c r="HR26" s="763">
        <v>214</v>
      </c>
      <c r="HS26" s="749">
        <v>28.6</v>
      </c>
      <c r="HT26" s="750">
        <v>71.400000000000006</v>
      </c>
      <c r="HU26" s="763">
        <v>84</v>
      </c>
      <c r="HV26" s="749">
        <v>16.3</v>
      </c>
      <c r="HW26" s="750">
        <v>83.7</v>
      </c>
      <c r="HX26" s="763">
        <v>43</v>
      </c>
      <c r="HY26" s="749">
        <v>30.1</v>
      </c>
      <c r="HZ26" s="750">
        <v>69.900000000000006</v>
      </c>
      <c r="IA26" s="763">
        <v>219</v>
      </c>
      <c r="IB26" s="749">
        <v>26.6</v>
      </c>
      <c r="IC26" s="750">
        <v>73.400000000000006</v>
      </c>
      <c r="ID26" s="763">
        <v>169</v>
      </c>
      <c r="IE26" s="749">
        <v>37.5</v>
      </c>
      <c r="IF26" s="750">
        <v>62.5</v>
      </c>
      <c r="IG26" s="763">
        <v>152</v>
      </c>
      <c r="IH26" s="749">
        <v>14.3</v>
      </c>
      <c r="II26" s="750">
        <v>85.7</v>
      </c>
      <c r="IJ26" s="763">
        <v>21</v>
      </c>
      <c r="IK26" s="749">
        <v>20.6</v>
      </c>
      <c r="IL26" s="750">
        <v>79.400000000000006</v>
      </c>
      <c r="IM26" s="763">
        <v>68</v>
      </c>
      <c r="IN26" s="749">
        <v>27.3</v>
      </c>
      <c r="IO26" s="750">
        <v>72.7</v>
      </c>
      <c r="IP26" s="763">
        <v>11</v>
      </c>
      <c r="IQ26" s="749">
        <v>52.1</v>
      </c>
      <c r="IR26" s="750">
        <v>31.8</v>
      </c>
      <c r="IS26" s="750">
        <v>16.2</v>
      </c>
      <c r="IT26" s="763">
        <v>390</v>
      </c>
      <c r="IU26" s="749">
        <v>8.1999999999999993</v>
      </c>
      <c r="IV26" s="750">
        <v>4.0999999999999996</v>
      </c>
      <c r="IW26" s="750">
        <v>11.3</v>
      </c>
      <c r="IX26" s="750">
        <v>49.7</v>
      </c>
      <c r="IY26" s="750">
        <v>26.7</v>
      </c>
      <c r="IZ26" s="763">
        <v>390</v>
      </c>
      <c r="JA26" s="749">
        <v>25.4</v>
      </c>
      <c r="JB26" s="750">
        <v>47.2</v>
      </c>
      <c r="JC26" s="750">
        <v>6.2</v>
      </c>
      <c r="JD26" s="750">
        <v>21.3</v>
      </c>
      <c r="JE26" s="763">
        <v>390</v>
      </c>
      <c r="JF26" s="749">
        <v>7.7</v>
      </c>
      <c r="JG26" s="750">
        <v>4.5999999999999996</v>
      </c>
      <c r="JH26" s="750">
        <v>70</v>
      </c>
      <c r="JI26" s="750">
        <v>5.4</v>
      </c>
      <c r="JJ26" s="750">
        <v>12.3</v>
      </c>
      <c r="JK26" s="763">
        <v>390</v>
      </c>
      <c r="JL26" s="749">
        <v>8.6999999999999993</v>
      </c>
      <c r="JM26" s="750">
        <v>2.8</v>
      </c>
      <c r="JN26" s="750">
        <v>74.900000000000006</v>
      </c>
      <c r="JO26" s="750">
        <v>3.6</v>
      </c>
      <c r="JP26" s="750">
        <v>10</v>
      </c>
      <c r="JQ26" s="763">
        <v>390</v>
      </c>
      <c r="JR26" s="749">
        <v>2.2999999999999998</v>
      </c>
      <c r="JS26" s="750">
        <v>4.0999999999999996</v>
      </c>
      <c r="JT26" s="750">
        <v>82.8</v>
      </c>
      <c r="JU26" s="750">
        <v>1.8</v>
      </c>
      <c r="JV26" s="750">
        <v>9</v>
      </c>
      <c r="JW26" s="763">
        <v>390</v>
      </c>
      <c r="JX26" s="749">
        <v>0.8</v>
      </c>
      <c r="JY26" s="750">
        <v>9.1999999999999993</v>
      </c>
      <c r="JZ26" s="750">
        <v>50</v>
      </c>
      <c r="KA26" s="750">
        <v>21.8</v>
      </c>
      <c r="KB26" s="750">
        <v>15.1</v>
      </c>
      <c r="KC26" s="750">
        <v>3.1</v>
      </c>
      <c r="KD26" s="763">
        <v>390</v>
      </c>
      <c r="KE26" s="749">
        <v>64.599999999999994</v>
      </c>
      <c r="KF26" s="750">
        <v>11.5</v>
      </c>
      <c r="KG26" s="750">
        <v>23.8</v>
      </c>
      <c r="KH26" s="763">
        <v>390</v>
      </c>
      <c r="KI26" s="749">
        <v>39.700000000000003</v>
      </c>
      <c r="KJ26" s="750">
        <v>22.6</v>
      </c>
      <c r="KK26" s="750">
        <v>9.5</v>
      </c>
      <c r="KL26" s="750">
        <v>12.8</v>
      </c>
      <c r="KM26" s="750">
        <v>15.4</v>
      </c>
      <c r="KN26" s="763">
        <v>390</v>
      </c>
      <c r="KO26" s="749">
        <v>2.8</v>
      </c>
      <c r="KP26" s="750">
        <v>6.4</v>
      </c>
      <c r="KQ26" s="750">
        <v>52.8</v>
      </c>
      <c r="KR26" s="750">
        <v>37.9</v>
      </c>
      <c r="KS26" s="763">
        <v>390</v>
      </c>
      <c r="KT26" s="749">
        <v>60.8</v>
      </c>
      <c r="KU26" s="750">
        <v>7.7</v>
      </c>
      <c r="KV26" s="750">
        <v>31.5</v>
      </c>
      <c r="KW26" s="540">
        <v>390</v>
      </c>
      <c r="KX26" s="749">
        <v>66.900000000000006</v>
      </c>
      <c r="KY26" s="750">
        <v>7.4</v>
      </c>
      <c r="KZ26" s="750">
        <v>25.6</v>
      </c>
      <c r="LA26" s="540">
        <v>390</v>
      </c>
      <c r="LB26" s="749">
        <v>74.099999999999994</v>
      </c>
      <c r="LC26" s="750">
        <v>2.6</v>
      </c>
      <c r="LD26" s="750">
        <v>23.3</v>
      </c>
      <c r="LE26" s="540">
        <v>390</v>
      </c>
      <c r="LF26" s="749">
        <v>6.2</v>
      </c>
      <c r="LG26" s="750">
        <v>43.6</v>
      </c>
      <c r="LH26" s="750">
        <v>50.3</v>
      </c>
      <c r="LI26" s="540">
        <v>390</v>
      </c>
      <c r="LJ26" s="749">
        <v>22.8</v>
      </c>
      <c r="LK26" s="750">
        <v>21.3</v>
      </c>
      <c r="LL26" s="750">
        <v>4.5999999999999996</v>
      </c>
      <c r="LM26" s="750">
        <v>9.5</v>
      </c>
      <c r="LN26" s="750">
        <v>41.8</v>
      </c>
      <c r="LO26" s="540">
        <v>390</v>
      </c>
      <c r="LP26" s="749">
        <v>3.1</v>
      </c>
      <c r="LQ26" s="750">
        <v>8.1999999999999993</v>
      </c>
      <c r="LR26" s="750">
        <v>44.1</v>
      </c>
      <c r="LS26" s="750">
        <v>1.5</v>
      </c>
      <c r="LT26" s="750">
        <v>43.1</v>
      </c>
      <c r="LU26" s="540">
        <v>390</v>
      </c>
      <c r="LV26" s="749">
        <v>41.8</v>
      </c>
      <c r="LW26" s="750">
        <v>32.6</v>
      </c>
      <c r="LX26" s="750">
        <v>25.6</v>
      </c>
      <c r="LY26" s="540">
        <v>390</v>
      </c>
      <c r="LZ26" s="749">
        <v>6.9</v>
      </c>
      <c r="MA26" s="750">
        <v>47.2</v>
      </c>
      <c r="MB26" s="750">
        <v>4.5999999999999996</v>
      </c>
      <c r="MC26" s="750">
        <v>6.9</v>
      </c>
      <c r="MD26" s="750">
        <v>34.4</v>
      </c>
      <c r="ME26" s="540">
        <v>390</v>
      </c>
      <c r="MF26" s="749">
        <v>11.5</v>
      </c>
      <c r="MG26" s="750">
        <v>50.5</v>
      </c>
      <c r="MH26" s="750">
        <v>13.3</v>
      </c>
      <c r="MI26" s="750">
        <v>24.6</v>
      </c>
      <c r="MJ26" s="540">
        <v>390</v>
      </c>
      <c r="MK26" s="749">
        <v>65.900000000000006</v>
      </c>
      <c r="ML26" s="750">
        <v>42.6</v>
      </c>
      <c r="MM26" s="750">
        <v>49.7</v>
      </c>
      <c r="MN26" s="750">
        <v>35.6</v>
      </c>
      <c r="MO26" s="750">
        <v>46.7</v>
      </c>
      <c r="MP26" s="750">
        <v>22.8</v>
      </c>
      <c r="MQ26" s="540">
        <v>390</v>
      </c>
      <c r="MR26" s="749">
        <v>7.4</v>
      </c>
      <c r="MS26" s="750">
        <v>62.1</v>
      </c>
      <c r="MT26" s="750">
        <v>2.6</v>
      </c>
      <c r="MU26" s="750">
        <v>9.6999999999999993</v>
      </c>
      <c r="MV26" s="750">
        <v>18.2</v>
      </c>
      <c r="MW26" s="540">
        <v>390</v>
      </c>
      <c r="MX26" s="749">
        <v>13.6</v>
      </c>
      <c r="MY26" s="750">
        <v>9.1999999999999993</v>
      </c>
      <c r="MZ26" s="750">
        <v>77.2</v>
      </c>
      <c r="NA26" s="540">
        <v>390</v>
      </c>
      <c r="NB26" s="749">
        <v>4.9000000000000004</v>
      </c>
      <c r="NC26" s="750">
        <v>2.1</v>
      </c>
      <c r="ND26" s="750">
        <v>4.9000000000000004</v>
      </c>
      <c r="NE26" s="750">
        <v>53.1</v>
      </c>
      <c r="NF26" s="750">
        <v>35.1</v>
      </c>
      <c r="NG26" s="540">
        <v>390</v>
      </c>
      <c r="NH26" s="749">
        <v>2.6</v>
      </c>
      <c r="NI26" s="750">
        <v>38.200000000000003</v>
      </c>
      <c r="NJ26" s="750">
        <v>18.7</v>
      </c>
      <c r="NK26" s="750">
        <v>3.1</v>
      </c>
      <c r="NL26" s="750">
        <v>37.4</v>
      </c>
      <c r="NM26" s="540">
        <v>390</v>
      </c>
      <c r="NN26" s="749">
        <v>15.1</v>
      </c>
      <c r="NO26" s="750">
        <v>11.8</v>
      </c>
      <c r="NP26" s="750">
        <v>73.099999999999994</v>
      </c>
      <c r="NQ26" s="540">
        <v>390</v>
      </c>
      <c r="NR26" s="749">
        <v>10</v>
      </c>
      <c r="NS26" s="750">
        <v>44.4</v>
      </c>
      <c r="NT26" s="750">
        <v>10.3</v>
      </c>
      <c r="NU26" s="750">
        <v>3.1</v>
      </c>
      <c r="NV26" s="750">
        <v>32.299999999999997</v>
      </c>
      <c r="NW26" s="540">
        <v>390</v>
      </c>
      <c r="NX26" s="749">
        <v>4.5999999999999996</v>
      </c>
      <c r="NY26" s="750">
        <v>20.3</v>
      </c>
      <c r="NZ26" s="750">
        <v>4.0999999999999996</v>
      </c>
      <c r="OA26" s="750">
        <v>1.5</v>
      </c>
      <c r="OB26" s="750">
        <v>69.5</v>
      </c>
      <c r="OC26" s="540">
        <v>390</v>
      </c>
      <c r="OD26" s="749">
        <v>3.6</v>
      </c>
      <c r="OE26" s="750">
        <v>12.3</v>
      </c>
      <c r="OF26" s="750">
        <v>7.4</v>
      </c>
      <c r="OG26" s="750">
        <v>1.5</v>
      </c>
      <c r="OH26" s="750">
        <v>75.099999999999994</v>
      </c>
      <c r="OI26" s="540">
        <v>390</v>
      </c>
      <c r="OJ26" s="749">
        <v>2.6</v>
      </c>
      <c r="OK26" s="750">
        <v>11.3</v>
      </c>
      <c r="OL26" s="750">
        <v>3.3</v>
      </c>
      <c r="OM26" s="750">
        <v>1.5</v>
      </c>
      <c r="ON26" s="750">
        <v>81.3</v>
      </c>
      <c r="OO26" s="540">
        <v>390</v>
      </c>
      <c r="OP26" s="749">
        <v>26.2</v>
      </c>
      <c r="OQ26" s="750">
        <v>18.5</v>
      </c>
      <c r="OR26" s="750">
        <v>5.6</v>
      </c>
      <c r="OS26" s="750">
        <v>6.4</v>
      </c>
      <c r="OT26" s="750">
        <v>16.2</v>
      </c>
      <c r="OU26" s="750">
        <v>23.8</v>
      </c>
      <c r="OV26" s="750">
        <v>12.1</v>
      </c>
      <c r="OW26" s="750">
        <v>0.8</v>
      </c>
      <c r="OX26" s="750">
        <v>1</v>
      </c>
      <c r="OY26" s="750">
        <v>5.6</v>
      </c>
      <c r="OZ26" s="750">
        <v>41</v>
      </c>
      <c r="PA26" s="540">
        <v>390</v>
      </c>
      <c r="PB26" s="749">
        <v>3.1</v>
      </c>
      <c r="PC26" s="750">
        <v>6.7</v>
      </c>
      <c r="PD26" s="750">
        <v>3.6</v>
      </c>
      <c r="PE26" s="750">
        <v>54.9</v>
      </c>
      <c r="PF26" s="750">
        <v>31.8</v>
      </c>
      <c r="PG26" s="540">
        <v>390</v>
      </c>
      <c r="PH26" s="749">
        <v>1.5</v>
      </c>
      <c r="PI26" s="750">
        <v>2.8</v>
      </c>
      <c r="PJ26" s="750">
        <v>2.6</v>
      </c>
      <c r="PK26" s="750">
        <v>64.599999999999994</v>
      </c>
      <c r="PL26" s="750">
        <v>28.5</v>
      </c>
      <c r="PM26" s="540">
        <v>390</v>
      </c>
      <c r="PN26" s="749">
        <v>15.1</v>
      </c>
      <c r="PO26" s="750">
        <v>4.5999999999999996</v>
      </c>
      <c r="PP26" s="750">
        <v>74.099999999999994</v>
      </c>
      <c r="PQ26" s="750">
        <v>6.2</v>
      </c>
      <c r="PR26" s="540">
        <v>390</v>
      </c>
      <c r="PS26" s="749">
        <v>1.8</v>
      </c>
      <c r="PT26" s="750">
        <v>7.7</v>
      </c>
      <c r="PU26" s="750">
        <v>75.099999999999994</v>
      </c>
      <c r="PV26" s="750">
        <v>15.4</v>
      </c>
      <c r="PW26" s="540">
        <v>390</v>
      </c>
      <c r="PX26" s="749">
        <v>19.7</v>
      </c>
      <c r="PY26" s="750">
        <v>63.8</v>
      </c>
      <c r="PZ26" s="750">
        <v>16.399999999999999</v>
      </c>
      <c r="QA26" s="540">
        <v>390</v>
      </c>
      <c r="QB26" s="749">
        <v>62.1</v>
      </c>
      <c r="QC26" s="750">
        <v>12.1</v>
      </c>
      <c r="QD26" s="750">
        <v>25.9</v>
      </c>
      <c r="QE26" s="802">
        <v>390</v>
      </c>
    </row>
    <row r="27" spans="1:447" ht="17.100000000000001" customHeight="1">
      <c r="A27" s="1533"/>
      <c r="B27" s="737" t="s">
        <v>49</v>
      </c>
      <c r="C27" s="107">
        <f t="shared" si="0"/>
        <v>10</v>
      </c>
      <c r="D27" s="753">
        <v>50.3</v>
      </c>
      <c r="E27" s="754">
        <v>49.7</v>
      </c>
      <c r="F27" s="540">
        <v>386</v>
      </c>
      <c r="G27" s="750">
        <v>2.1</v>
      </c>
      <c r="H27" s="750">
        <v>12.4</v>
      </c>
      <c r="I27" s="750">
        <v>18.100000000000001</v>
      </c>
      <c r="J27" s="750">
        <v>16.600000000000001</v>
      </c>
      <c r="K27" s="750">
        <v>17.399999999999999</v>
      </c>
      <c r="L27" s="750">
        <v>22.3</v>
      </c>
      <c r="M27" s="750">
        <v>11.1</v>
      </c>
      <c r="N27" s="540">
        <v>386</v>
      </c>
      <c r="O27" s="749">
        <v>28.2</v>
      </c>
      <c r="P27" s="750">
        <v>2.6</v>
      </c>
      <c r="Q27" s="750">
        <v>8.8000000000000007</v>
      </c>
      <c r="R27" s="750">
        <v>17.899999999999999</v>
      </c>
      <c r="S27" s="750">
        <v>19.399999999999999</v>
      </c>
      <c r="T27" s="750">
        <v>4.0999999999999996</v>
      </c>
      <c r="U27" s="750">
        <v>17.100000000000001</v>
      </c>
      <c r="V27" s="750">
        <v>1.8</v>
      </c>
      <c r="W27" s="540">
        <v>386</v>
      </c>
      <c r="X27" s="749">
        <v>22.8</v>
      </c>
      <c r="Y27" s="750">
        <v>73.3</v>
      </c>
      <c r="Z27" s="750">
        <v>3.9</v>
      </c>
      <c r="AA27" s="540">
        <v>386</v>
      </c>
      <c r="AB27" s="749">
        <v>4.0999999999999996</v>
      </c>
      <c r="AC27" s="750">
        <v>89.9</v>
      </c>
      <c r="AD27" s="750">
        <v>6</v>
      </c>
      <c r="AE27" s="540">
        <v>386</v>
      </c>
      <c r="AF27" s="749">
        <v>17.899999999999999</v>
      </c>
      <c r="AG27" s="750">
        <v>74.599999999999994</v>
      </c>
      <c r="AH27" s="750">
        <v>7.5</v>
      </c>
      <c r="AI27" s="540">
        <v>386</v>
      </c>
      <c r="AJ27" s="749">
        <v>2.6</v>
      </c>
      <c r="AK27" s="750">
        <v>32.1</v>
      </c>
      <c r="AL27" s="750">
        <v>14.8</v>
      </c>
      <c r="AM27" s="750">
        <v>14.2</v>
      </c>
      <c r="AN27" s="750">
        <v>31.9</v>
      </c>
      <c r="AO27" s="750">
        <v>4.0999999999999996</v>
      </c>
      <c r="AP27" s="750">
        <v>0.3</v>
      </c>
      <c r="AQ27" s="540">
        <v>386</v>
      </c>
      <c r="AR27" s="749">
        <v>5.4</v>
      </c>
      <c r="AS27" s="750">
        <v>94.6</v>
      </c>
      <c r="AT27" s="540">
        <v>386</v>
      </c>
      <c r="AU27" s="749">
        <v>35.5</v>
      </c>
      <c r="AV27" s="750">
        <v>15.8</v>
      </c>
      <c r="AW27" s="750">
        <v>9.6</v>
      </c>
      <c r="AX27" s="750">
        <v>21</v>
      </c>
      <c r="AY27" s="750">
        <v>18.100000000000001</v>
      </c>
      <c r="AZ27" s="750">
        <v>0</v>
      </c>
      <c r="BA27" s="540">
        <v>386</v>
      </c>
      <c r="BB27" s="749">
        <v>2.2999999999999998</v>
      </c>
      <c r="BC27" s="750">
        <v>14.8</v>
      </c>
      <c r="BD27" s="750">
        <v>35.799999999999997</v>
      </c>
      <c r="BE27" s="750">
        <v>14.5</v>
      </c>
      <c r="BF27" s="750">
        <v>8.3000000000000007</v>
      </c>
      <c r="BG27" s="750">
        <v>4.7</v>
      </c>
      <c r="BH27" s="750">
        <v>0.5</v>
      </c>
      <c r="BI27" s="750">
        <v>19.2</v>
      </c>
      <c r="BJ27" s="540">
        <v>386</v>
      </c>
      <c r="BK27" s="749">
        <v>12.7</v>
      </c>
      <c r="BL27" s="750">
        <v>16.600000000000001</v>
      </c>
      <c r="BM27" s="750">
        <v>9.3000000000000007</v>
      </c>
      <c r="BN27" s="750">
        <v>5.2</v>
      </c>
      <c r="BO27" s="750">
        <v>5.7</v>
      </c>
      <c r="BP27" s="750">
        <v>7</v>
      </c>
      <c r="BQ27" s="750">
        <v>11.9</v>
      </c>
      <c r="BR27" s="750">
        <v>31.6</v>
      </c>
      <c r="BS27" s="540">
        <v>386</v>
      </c>
      <c r="BT27" s="749">
        <v>34.200000000000003</v>
      </c>
      <c r="BU27" s="750">
        <v>37.799999999999997</v>
      </c>
      <c r="BV27" s="750">
        <v>20.2</v>
      </c>
      <c r="BW27" s="750">
        <v>6.5</v>
      </c>
      <c r="BX27" s="750">
        <v>1.3</v>
      </c>
      <c r="BY27" s="540">
        <v>386</v>
      </c>
      <c r="BZ27" s="749">
        <v>61.9</v>
      </c>
      <c r="CA27" s="750">
        <v>21.8</v>
      </c>
      <c r="CB27" s="750">
        <v>10.9</v>
      </c>
      <c r="CC27" s="750">
        <v>2.2999999999999998</v>
      </c>
      <c r="CD27" s="750">
        <v>3.1</v>
      </c>
      <c r="CE27" s="540">
        <v>386</v>
      </c>
      <c r="CF27" s="749">
        <v>4.0999999999999996</v>
      </c>
      <c r="CG27" s="750">
        <v>10.9</v>
      </c>
      <c r="CH27" s="750">
        <v>40.9</v>
      </c>
      <c r="CI27" s="750">
        <v>21.8</v>
      </c>
      <c r="CJ27" s="750">
        <v>22.3</v>
      </c>
      <c r="CK27" s="540">
        <v>386</v>
      </c>
      <c r="CL27" s="749">
        <v>18.7</v>
      </c>
      <c r="CM27" s="750">
        <v>31.9</v>
      </c>
      <c r="CN27" s="750">
        <v>35</v>
      </c>
      <c r="CO27" s="750">
        <v>9.3000000000000007</v>
      </c>
      <c r="CP27" s="750">
        <v>5.2</v>
      </c>
      <c r="CQ27" s="540">
        <v>386</v>
      </c>
      <c r="CR27" s="749">
        <v>5.7</v>
      </c>
      <c r="CS27" s="750">
        <v>17.600000000000001</v>
      </c>
      <c r="CT27" s="750">
        <v>40.700000000000003</v>
      </c>
      <c r="CU27" s="750">
        <v>21.5</v>
      </c>
      <c r="CV27" s="750">
        <v>14.5</v>
      </c>
      <c r="CW27" s="540">
        <v>386</v>
      </c>
      <c r="CX27" s="749">
        <v>3.4</v>
      </c>
      <c r="CY27" s="750">
        <v>13.7</v>
      </c>
      <c r="CZ27" s="750">
        <v>26.2</v>
      </c>
      <c r="DA27" s="750">
        <v>26.2</v>
      </c>
      <c r="DB27" s="750">
        <v>30.6</v>
      </c>
      <c r="DC27" s="540">
        <v>386</v>
      </c>
      <c r="DD27" s="749">
        <v>21.5</v>
      </c>
      <c r="DE27" s="750">
        <v>35.5</v>
      </c>
      <c r="DF27" s="750">
        <v>33.200000000000003</v>
      </c>
      <c r="DG27" s="750">
        <v>7.3</v>
      </c>
      <c r="DH27" s="750">
        <v>2.6</v>
      </c>
      <c r="DI27" s="540">
        <v>386</v>
      </c>
      <c r="DJ27" s="749">
        <v>6</v>
      </c>
      <c r="DK27" s="750">
        <v>6.2</v>
      </c>
      <c r="DL27" s="750">
        <v>14</v>
      </c>
      <c r="DM27" s="750">
        <v>13</v>
      </c>
      <c r="DN27" s="750">
        <v>60.9</v>
      </c>
      <c r="DO27" s="540">
        <v>386</v>
      </c>
      <c r="DP27" s="749">
        <v>12.7</v>
      </c>
      <c r="DQ27" s="750">
        <v>18.399999999999999</v>
      </c>
      <c r="DR27" s="750">
        <v>29.3</v>
      </c>
      <c r="DS27" s="750">
        <v>19.2</v>
      </c>
      <c r="DT27" s="750">
        <v>20.5</v>
      </c>
      <c r="DU27" s="540">
        <v>386</v>
      </c>
      <c r="DV27" s="749">
        <v>34.5</v>
      </c>
      <c r="DW27" s="750">
        <v>16.3</v>
      </c>
      <c r="DX27" s="750">
        <v>19.399999999999999</v>
      </c>
      <c r="DY27" s="750">
        <v>10.9</v>
      </c>
      <c r="DZ27" s="750">
        <v>18.899999999999999</v>
      </c>
      <c r="EA27" s="540">
        <v>386</v>
      </c>
      <c r="EB27" s="749">
        <v>8</v>
      </c>
      <c r="EC27" s="750">
        <v>13.7</v>
      </c>
      <c r="ED27" s="750">
        <v>33.200000000000003</v>
      </c>
      <c r="EE27" s="750">
        <v>16.8</v>
      </c>
      <c r="EF27" s="750">
        <v>28.2</v>
      </c>
      <c r="EG27" s="540">
        <v>386</v>
      </c>
      <c r="EH27" s="749">
        <v>87.6</v>
      </c>
      <c r="EI27" s="750">
        <v>12.4</v>
      </c>
      <c r="EJ27" s="540">
        <v>386</v>
      </c>
      <c r="EK27" s="749">
        <v>74.400000000000006</v>
      </c>
      <c r="EL27" s="750">
        <v>25.6</v>
      </c>
      <c r="EM27" s="540">
        <v>386</v>
      </c>
      <c r="EN27" s="749">
        <v>10.9</v>
      </c>
      <c r="EO27" s="750">
        <v>15.3</v>
      </c>
      <c r="EP27" s="750">
        <v>8.5</v>
      </c>
      <c r="EQ27" s="750">
        <v>56</v>
      </c>
      <c r="ER27" s="750">
        <v>9.3000000000000007</v>
      </c>
      <c r="ES27" s="540">
        <v>386</v>
      </c>
      <c r="ET27" s="749">
        <v>13.5</v>
      </c>
      <c r="EU27" s="750">
        <v>11.4</v>
      </c>
      <c r="EV27" s="750">
        <v>45.9</v>
      </c>
      <c r="EW27" s="750">
        <v>13.7</v>
      </c>
      <c r="EX27" s="750">
        <v>15.5</v>
      </c>
      <c r="EY27" s="540">
        <v>386</v>
      </c>
      <c r="EZ27" s="749">
        <v>21.2</v>
      </c>
      <c r="FA27" s="750">
        <v>78.8</v>
      </c>
      <c r="FB27" s="540">
        <v>386</v>
      </c>
      <c r="FC27" s="749">
        <v>61.1</v>
      </c>
      <c r="FD27" s="750">
        <v>25.6</v>
      </c>
      <c r="FE27" s="750">
        <v>12.4</v>
      </c>
      <c r="FF27" s="750">
        <v>60.1</v>
      </c>
      <c r="FG27" s="750">
        <v>48.2</v>
      </c>
      <c r="FH27" s="750">
        <v>39.4</v>
      </c>
      <c r="FI27" s="750">
        <v>7</v>
      </c>
      <c r="FJ27" s="750">
        <v>17.600000000000001</v>
      </c>
      <c r="FK27" s="750">
        <v>2.2999999999999998</v>
      </c>
      <c r="FL27" s="750">
        <v>9.3000000000000007</v>
      </c>
      <c r="FM27" s="540">
        <v>386</v>
      </c>
      <c r="FN27" s="749">
        <v>53.4</v>
      </c>
      <c r="FO27" s="750">
        <v>46.6</v>
      </c>
      <c r="FP27" s="540">
        <v>236</v>
      </c>
      <c r="FQ27" s="749">
        <v>57.6</v>
      </c>
      <c r="FR27" s="750">
        <v>42.4</v>
      </c>
      <c r="FS27" s="540">
        <v>99</v>
      </c>
      <c r="FT27" s="749">
        <v>54.2</v>
      </c>
      <c r="FU27" s="750">
        <v>45.8</v>
      </c>
      <c r="FV27" s="763">
        <v>48</v>
      </c>
      <c r="FW27" s="749">
        <v>37.5</v>
      </c>
      <c r="FX27" s="750">
        <v>62.5</v>
      </c>
      <c r="FY27" s="763">
        <v>232</v>
      </c>
      <c r="FZ27" s="749">
        <v>32.299999999999997</v>
      </c>
      <c r="GA27" s="750">
        <v>67.7</v>
      </c>
      <c r="GB27" s="763">
        <v>186</v>
      </c>
      <c r="GC27" s="749">
        <v>74.3</v>
      </c>
      <c r="GD27" s="750">
        <v>25.7</v>
      </c>
      <c r="GE27" s="763">
        <v>152</v>
      </c>
      <c r="GF27" s="749">
        <v>48.1</v>
      </c>
      <c r="GG27" s="750">
        <v>51.9</v>
      </c>
      <c r="GH27" s="763">
        <v>27</v>
      </c>
      <c r="GI27" s="749">
        <v>39.700000000000003</v>
      </c>
      <c r="GJ27" s="750">
        <v>60.3</v>
      </c>
      <c r="GK27" s="763">
        <v>68</v>
      </c>
      <c r="GL27" s="749">
        <v>44.4</v>
      </c>
      <c r="GM27" s="750">
        <v>55.6</v>
      </c>
      <c r="GN27" s="763">
        <v>9</v>
      </c>
      <c r="GO27" s="749">
        <v>35.6</v>
      </c>
      <c r="GP27" s="750">
        <v>64.400000000000006</v>
      </c>
      <c r="GQ27" s="763">
        <v>236</v>
      </c>
      <c r="GR27" s="749">
        <v>47.5</v>
      </c>
      <c r="GS27" s="750">
        <v>52.5</v>
      </c>
      <c r="GT27" s="763">
        <v>99</v>
      </c>
      <c r="GU27" s="749">
        <v>27.1</v>
      </c>
      <c r="GV27" s="750">
        <v>72.900000000000006</v>
      </c>
      <c r="GW27" s="763">
        <v>48</v>
      </c>
      <c r="GX27" s="749">
        <v>26.3</v>
      </c>
      <c r="GY27" s="750">
        <v>73.7</v>
      </c>
      <c r="GZ27" s="763">
        <v>232</v>
      </c>
      <c r="HA27" s="749">
        <v>20.399999999999999</v>
      </c>
      <c r="HB27" s="750">
        <v>79.599999999999994</v>
      </c>
      <c r="HC27" s="763">
        <v>186</v>
      </c>
      <c r="HD27" s="749">
        <v>37.5</v>
      </c>
      <c r="HE27" s="750">
        <v>62.5</v>
      </c>
      <c r="HF27" s="763">
        <v>152</v>
      </c>
      <c r="HG27" s="749">
        <v>33.299999999999997</v>
      </c>
      <c r="HH27" s="750">
        <v>66.7</v>
      </c>
      <c r="HI27" s="763">
        <v>27</v>
      </c>
      <c r="HJ27" s="749">
        <v>26.5</v>
      </c>
      <c r="HK27" s="750">
        <v>73.5</v>
      </c>
      <c r="HL27" s="763">
        <v>68</v>
      </c>
      <c r="HM27" s="749">
        <v>33.299999999999997</v>
      </c>
      <c r="HN27" s="750">
        <v>66.7</v>
      </c>
      <c r="HO27" s="763">
        <v>9</v>
      </c>
      <c r="HP27" s="749">
        <v>29.7</v>
      </c>
      <c r="HQ27" s="750">
        <v>70.3</v>
      </c>
      <c r="HR27" s="763">
        <v>236</v>
      </c>
      <c r="HS27" s="749">
        <v>29.3</v>
      </c>
      <c r="HT27" s="750">
        <v>70.7</v>
      </c>
      <c r="HU27" s="763">
        <v>99</v>
      </c>
      <c r="HV27" s="749">
        <v>12.5</v>
      </c>
      <c r="HW27" s="750">
        <v>87.5</v>
      </c>
      <c r="HX27" s="763">
        <v>48</v>
      </c>
      <c r="HY27" s="749">
        <v>32.799999999999997</v>
      </c>
      <c r="HZ27" s="750">
        <v>67.2</v>
      </c>
      <c r="IA27" s="763">
        <v>232</v>
      </c>
      <c r="IB27" s="749">
        <v>26.9</v>
      </c>
      <c r="IC27" s="750">
        <v>73.099999999999994</v>
      </c>
      <c r="ID27" s="763">
        <v>186</v>
      </c>
      <c r="IE27" s="749">
        <v>30.3</v>
      </c>
      <c r="IF27" s="750">
        <v>69.7</v>
      </c>
      <c r="IG27" s="763">
        <v>152</v>
      </c>
      <c r="IH27" s="749">
        <v>18.5</v>
      </c>
      <c r="II27" s="750">
        <v>81.5</v>
      </c>
      <c r="IJ27" s="763">
        <v>27</v>
      </c>
      <c r="IK27" s="749">
        <v>20.6</v>
      </c>
      <c r="IL27" s="750">
        <v>79.400000000000006</v>
      </c>
      <c r="IM27" s="763">
        <v>68</v>
      </c>
      <c r="IN27" s="749">
        <v>33.299999999999997</v>
      </c>
      <c r="IO27" s="750">
        <v>66.7</v>
      </c>
      <c r="IP27" s="763">
        <v>9</v>
      </c>
      <c r="IQ27" s="749">
        <v>51.6</v>
      </c>
      <c r="IR27" s="750">
        <v>32.9</v>
      </c>
      <c r="IS27" s="750">
        <v>15.5</v>
      </c>
      <c r="IT27" s="763">
        <v>386</v>
      </c>
      <c r="IU27" s="749">
        <v>5.4</v>
      </c>
      <c r="IV27" s="750">
        <v>1.8</v>
      </c>
      <c r="IW27" s="750">
        <v>11.4</v>
      </c>
      <c r="IX27" s="750">
        <v>54.1</v>
      </c>
      <c r="IY27" s="750">
        <v>27.2</v>
      </c>
      <c r="IZ27" s="763">
        <v>386</v>
      </c>
      <c r="JA27" s="749">
        <v>23.3</v>
      </c>
      <c r="JB27" s="750">
        <v>49.2</v>
      </c>
      <c r="JC27" s="750">
        <v>4.7</v>
      </c>
      <c r="JD27" s="750">
        <v>22.8</v>
      </c>
      <c r="JE27" s="763">
        <v>386</v>
      </c>
      <c r="JF27" s="749">
        <v>10.1</v>
      </c>
      <c r="JG27" s="750">
        <v>4.4000000000000004</v>
      </c>
      <c r="JH27" s="750">
        <v>68.900000000000006</v>
      </c>
      <c r="JI27" s="750">
        <v>3.6</v>
      </c>
      <c r="JJ27" s="750">
        <v>13</v>
      </c>
      <c r="JK27" s="763">
        <v>386</v>
      </c>
      <c r="JL27" s="749">
        <v>8.3000000000000007</v>
      </c>
      <c r="JM27" s="750">
        <v>4.9000000000000004</v>
      </c>
      <c r="JN27" s="750">
        <v>74.900000000000006</v>
      </c>
      <c r="JO27" s="750">
        <v>1.6</v>
      </c>
      <c r="JP27" s="750">
        <v>10.4</v>
      </c>
      <c r="JQ27" s="763">
        <v>386</v>
      </c>
      <c r="JR27" s="749">
        <v>2.8</v>
      </c>
      <c r="JS27" s="750">
        <v>2.8</v>
      </c>
      <c r="JT27" s="750">
        <v>82.6</v>
      </c>
      <c r="JU27" s="750">
        <v>1.6</v>
      </c>
      <c r="JV27" s="750">
        <v>10.1</v>
      </c>
      <c r="JW27" s="763">
        <v>386</v>
      </c>
      <c r="JX27" s="749">
        <v>1</v>
      </c>
      <c r="JY27" s="750">
        <v>10.1</v>
      </c>
      <c r="JZ27" s="750">
        <v>47.4</v>
      </c>
      <c r="KA27" s="750">
        <v>25.6</v>
      </c>
      <c r="KB27" s="750">
        <v>12.2</v>
      </c>
      <c r="KC27" s="750">
        <v>3.6</v>
      </c>
      <c r="KD27" s="763">
        <v>386</v>
      </c>
      <c r="KE27" s="749">
        <v>65.3</v>
      </c>
      <c r="KF27" s="750">
        <v>9.8000000000000007</v>
      </c>
      <c r="KG27" s="750">
        <v>24.9</v>
      </c>
      <c r="KH27" s="763">
        <v>386</v>
      </c>
      <c r="KI27" s="749">
        <v>40.4</v>
      </c>
      <c r="KJ27" s="750">
        <v>19.899999999999999</v>
      </c>
      <c r="KK27" s="750">
        <v>9.1</v>
      </c>
      <c r="KL27" s="750">
        <v>12.7</v>
      </c>
      <c r="KM27" s="750">
        <v>17.899999999999999</v>
      </c>
      <c r="KN27" s="763">
        <v>386</v>
      </c>
      <c r="KO27" s="749">
        <v>2.8</v>
      </c>
      <c r="KP27" s="750">
        <v>7.3</v>
      </c>
      <c r="KQ27" s="750">
        <v>52.6</v>
      </c>
      <c r="KR27" s="750">
        <v>37.299999999999997</v>
      </c>
      <c r="KS27" s="763">
        <v>386</v>
      </c>
      <c r="KT27" s="749">
        <v>59.3</v>
      </c>
      <c r="KU27" s="750">
        <v>9.1</v>
      </c>
      <c r="KV27" s="750">
        <v>31.6</v>
      </c>
      <c r="KW27" s="540">
        <v>386</v>
      </c>
      <c r="KX27" s="749">
        <v>67.900000000000006</v>
      </c>
      <c r="KY27" s="750">
        <v>6.2</v>
      </c>
      <c r="KZ27" s="750">
        <v>25.9</v>
      </c>
      <c r="LA27" s="540">
        <v>386</v>
      </c>
      <c r="LB27" s="749">
        <v>73.099999999999994</v>
      </c>
      <c r="LC27" s="750">
        <v>4.4000000000000004</v>
      </c>
      <c r="LD27" s="750">
        <v>22.5</v>
      </c>
      <c r="LE27" s="540">
        <v>386</v>
      </c>
      <c r="LF27" s="749">
        <v>5.4</v>
      </c>
      <c r="LG27" s="750">
        <v>48.2</v>
      </c>
      <c r="LH27" s="750">
        <v>46.4</v>
      </c>
      <c r="LI27" s="540">
        <v>386</v>
      </c>
      <c r="LJ27" s="749">
        <v>21.8</v>
      </c>
      <c r="LK27" s="750">
        <v>22.5</v>
      </c>
      <c r="LL27" s="750">
        <v>4.9000000000000004</v>
      </c>
      <c r="LM27" s="750">
        <v>11.4</v>
      </c>
      <c r="LN27" s="750">
        <v>39.4</v>
      </c>
      <c r="LO27" s="540">
        <v>386</v>
      </c>
      <c r="LP27" s="749">
        <v>6.7</v>
      </c>
      <c r="LQ27" s="750">
        <v>7</v>
      </c>
      <c r="LR27" s="750">
        <v>44.6</v>
      </c>
      <c r="LS27" s="750">
        <v>3.1</v>
      </c>
      <c r="LT27" s="750">
        <v>38.6</v>
      </c>
      <c r="LU27" s="540">
        <v>386</v>
      </c>
      <c r="LV27" s="749">
        <v>37</v>
      </c>
      <c r="LW27" s="750">
        <v>33.9</v>
      </c>
      <c r="LX27" s="750">
        <v>29</v>
      </c>
      <c r="LY27" s="540">
        <v>386</v>
      </c>
      <c r="LZ27" s="749">
        <v>5.7</v>
      </c>
      <c r="MA27" s="750">
        <v>46.4</v>
      </c>
      <c r="MB27" s="750">
        <v>3.4</v>
      </c>
      <c r="MC27" s="750">
        <v>4.4000000000000004</v>
      </c>
      <c r="MD27" s="750">
        <v>40.200000000000003</v>
      </c>
      <c r="ME27" s="540">
        <v>386</v>
      </c>
      <c r="MF27" s="749">
        <v>12.2</v>
      </c>
      <c r="MG27" s="750">
        <v>48.7</v>
      </c>
      <c r="MH27" s="750">
        <v>14.5</v>
      </c>
      <c r="MI27" s="750">
        <v>24.6</v>
      </c>
      <c r="MJ27" s="540">
        <v>386</v>
      </c>
      <c r="MK27" s="749">
        <v>67.099999999999994</v>
      </c>
      <c r="ML27" s="750">
        <v>43.5</v>
      </c>
      <c r="MM27" s="750">
        <v>47.7</v>
      </c>
      <c r="MN27" s="750">
        <v>39.1</v>
      </c>
      <c r="MO27" s="750">
        <v>47.2</v>
      </c>
      <c r="MP27" s="750">
        <v>23.6</v>
      </c>
      <c r="MQ27" s="540">
        <v>386</v>
      </c>
      <c r="MR27" s="749">
        <v>5.7</v>
      </c>
      <c r="MS27" s="750">
        <v>61.9</v>
      </c>
      <c r="MT27" s="750">
        <v>4.0999999999999996</v>
      </c>
      <c r="MU27" s="750">
        <v>8.5</v>
      </c>
      <c r="MV27" s="750">
        <v>19.7</v>
      </c>
      <c r="MW27" s="540">
        <v>386</v>
      </c>
      <c r="MX27" s="749">
        <v>14.5</v>
      </c>
      <c r="MY27" s="750">
        <v>10.4</v>
      </c>
      <c r="MZ27" s="750">
        <v>75.099999999999994</v>
      </c>
      <c r="NA27" s="540">
        <v>386</v>
      </c>
      <c r="NB27" s="749">
        <v>3.4</v>
      </c>
      <c r="NC27" s="750">
        <v>4.4000000000000004</v>
      </c>
      <c r="ND27" s="750">
        <v>7.8</v>
      </c>
      <c r="NE27" s="750">
        <v>49.7</v>
      </c>
      <c r="NF27" s="750">
        <v>34.700000000000003</v>
      </c>
      <c r="NG27" s="540">
        <v>386</v>
      </c>
      <c r="NH27" s="749">
        <v>1.6</v>
      </c>
      <c r="NI27" s="750">
        <v>39.6</v>
      </c>
      <c r="NJ27" s="750">
        <v>15.5</v>
      </c>
      <c r="NK27" s="750">
        <v>4.0999999999999996</v>
      </c>
      <c r="NL27" s="750">
        <v>39.1</v>
      </c>
      <c r="NM27" s="540">
        <v>386</v>
      </c>
      <c r="NN27" s="749">
        <v>16.100000000000001</v>
      </c>
      <c r="NO27" s="750">
        <v>9.8000000000000007</v>
      </c>
      <c r="NP27" s="750">
        <v>74.099999999999994</v>
      </c>
      <c r="NQ27" s="540">
        <v>386</v>
      </c>
      <c r="NR27" s="749">
        <v>8</v>
      </c>
      <c r="NS27" s="750">
        <v>45.9</v>
      </c>
      <c r="NT27" s="750">
        <v>7.5</v>
      </c>
      <c r="NU27" s="750">
        <v>2.6</v>
      </c>
      <c r="NV27" s="750">
        <v>36</v>
      </c>
      <c r="NW27" s="540">
        <v>386</v>
      </c>
      <c r="NX27" s="749">
        <v>3.1</v>
      </c>
      <c r="NY27" s="750">
        <v>21.2</v>
      </c>
      <c r="NZ27" s="750">
        <v>5.4</v>
      </c>
      <c r="OA27" s="750">
        <v>2.6</v>
      </c>
      <c r="OB27" s="750">
        <v>67.599999999999994</v>
      </c>
      <c r="OC27" s="540">
        <v>386</v>
      </c>
      <c r="OD27" s="749">
        <v>1</v>
      </c>
      <c r="OE27" s="750">
        <v>15.3</v>
      </c>
      <c r="OF27" s="750">
        <v>6.7</v>
      </c>
      <c r="OG27" s="750">
        <v>2.6</v>
      </c>
      <c r="OH27" s="750">
        <v>74.400000000000006</v>
      </c>
      <c r="OI27" s="540">
        <v>386</v>
      </c>
      <c r="OJ27" s="749">
        <v>1.3</v>
      </c>
      <c r="OK27" s="750">
        <v>8</v>
      </c>
      <c r="OL27" s="750">
        <v>3.6</v>
      </c>
      <c r="OM27" s="750">
        <v>0.5</v>
      </c>
      <c r="ON27" s="750">
        <v>86.5</v>
      </c>
      <c r="OO27" s="540">
        <v>386</v>
      </c>
      <c r="OP27" s="749">
        <v>24.6</v>
      </c>
      <c r="OQ27" s="750">
        <v>15.8</v>
      </c>
      <c r="OR27" s="750">
        <v>8.8000000000000007</v>
      </c>
      <c r="OS27" s="750">
        <v>5.4</v>
      </c>
      <c r="OT27" s="750">
        <v>16.3</v>
      </c>
      <c r="OU27" s="750">
        <v>25.4</v>
      </c>
      <c r="OV27" s="750">
        <v>12.7</v>
      </c>
      <c r="OW27" s="750">
        <v>1.6</v>
      </c>
      <c r="OX27" s="750">
        <v>1</v>
      </c>
      <c r="OY27" s="750">
        <v>6.7</v>
      </c>
      <c r="OZ27" s="750">
        <v>35.799999999999997</v>
      </c>
      <c r="PA27" s="540">
        <v>386</v>
      </c>
      <c r="PB27" s="749">
        <v>3.4</v>
      </c>
      <c r="PC27" s="750">
        <v>2.6</v>
      </c>
      <c r="PD27" s="750">
        <v>2.2999999999999998</v>
      </c>
      <c r="PE27" s="750">
        <v>64</v>
      </c>
      <c r="PF27" s="750">
        <v>27.7</v>
      </c>
      <c r="PG27" s="540">
        <v>386</v>
      </c>
      <c r="PH27" s="749">
        <v>1.6</v>
      </c>
      <c r="PI27" s="750">
        <v>3.1</v>
      </c>
      <c r="PJ27" s="750">
        <v>2.6</v>
      </c>
      <c r="PK27" s="750">
        <v>63.5</v>
      </c>
      <c r="PL27" s="750">
        <v>29.3</v>
      </c>
      <c r="PM27" s="540">
        <v>386</v>
      </c>
      <c r="PN27" s="749">
        <v>15.3</v>
      </c>
      <c r="PO27" s="750">
        <v>3.1</v>
      </c>
      <c r="PP27" s="750">
        <v>73.8</v>
      </c>
      <c r="PQ27" s="750">
        <v>7.8</v>
      </c>
      <c r="PR27" s="540">
        <v>386</v>
      </c>
      <c r="PS27" s="749">
        <v>1.8</v>
      </c>
      <c r="PT27" s="750">
        <v>7.5</v>
      </c>
      <c r="PU27" s="750">
        <v>75.599999999999994</v>
      </c>
      <c r="PV27" s="750">
        <v>15</v>
      </c>
      <c r="PW27" s="540">
        <v>386</v>
      </c>
      <c r="PX27" s="749">
        <v>17.600000000000001</v>
      </c>
      <c r="PY27" s="750">
        <v>62.7</v>
      </c>
      <c r="PZ27" s="750">
        <v>19.7</v>
      </c>
      <c r="QA27" s="540">
        <v>386</v>
      </c>
      <c r="QB27" s="749">
        <v>66.8</v>
      </c>
      <c r="QC27" s="750">
        <v>11.9</v>
      </c>
      <c r="QD27" s="750">
        <v>21.2</v>
      </c>
      <c r="QE27" s="802">
        <v>386</v>
      </c>
    </row>
    <row r="28" spans="1:447" ht="17.100000000000001" customHeight="1">
      <c r="A28" s="1533"/>
      <c r="B28" s="737" t="s">
        <v>50</v>
      </c>
      <c r="C28" s="107">
        <f t="shared" si="0"/>
        <v>11</v>
      </c>
      <c r="D28" s="753">
        <v>50.9</v>
      </c>
      <c r="E28" s="754">
        <v>49.1</v>
      </c>
      <c r="F28" s="540">
        <v>1445</v>
      </c>
      <c r="G28" s="750">
        <v>2.6</v>
      </c>
      <c r="H28" s="750">
        <v>14</v>
      </c>
      <c r="I28" s="750">
        <v>19.2</v>
      </c>
      <c r="J28" s="750">
        <v>17.5</v>
      </c>
      <c r="K28" s="750">
        <v>15.8</v>
      </c>
      <c r="L28" s="750">
        <v>19.100000000000001</v>
      </c>
      <c r="M28" s="750">
        <v>11.6</v>
      </c>
      <c r="N28" s="540">
        <v>1445</v>
      </c>
      <c r="O28" s="749">
        <v>34.700000000000003</v>
      </c>
      <c r="P28" s="750">
        <v>2.6</v>
      </c>
      <c r="Q28" s="750">
        <v>4.5999999999999996</v>
      </c>
      <c r="R28" s="750">
        <v>13.5</v>
      </c>
      <c r="S28" s="750">
        <v>22.8</v>
      </c>
      <c r="T28" s="750">
        <v>5.4</v>
      </c>
      <c r="U28" s="750">
        <v>15</v>
      </c>
      <c r="V28" s="750">
        <v>1.3</v>
      </c>
      <c r="W28" s="540">
        <v>1445</v>
      </c>
      <c r="X28" s="749">
        <v>24.4</v>
      </c>
      <c r="Y28" s="750">
        <v>69.8</v>
      </c>
      <c r="Z28" s="750">
        <v>5.8</v>
      </c>
      <c r="AA28" s="540">
        <v>1445</v>
      </c>
      <c r="AB28" s="749">
        <v>3.6</v>
      </c>
      <c r="AC28" s="750">
        <v>89.8</v>
      </c>
      <c r="AD28" s="750">
        <v>6.6</v>
      </c>
      <c r="AE28" s="540">
        <v>1445</v>
      </c>
      <c r="AF28" s="749">
        <v>10.4</v>
      </c>
      <c r="AG28" s="750">
        <v>82.8</v>
      </c>
      <c r="AH28" s="750">
        <v>6.9</v>
      </c>
      <c r="AI28" s="540">
        <v>1445</v>
      </c>
      <c r="AJ28" s="749">
        <v>2.1</v>
      </c>
      <c r="AK28" s="750">
        <v>31.4</v>
      </c>
      <c r="AL28" s="750">
        <v>11.9</v>
      </c>
      <c r="AM28" s="750">
        <v>8.4</v>
      </c>
      <c r="AN28" s="750">
        <v>42.4</v>
      </c>
      <c r="AO28" s="750">
        <v>3.3</v>
      </c>
      <c r="AP28" s="750">
        <v>0.4</v>
      </c>
      <c r="AQ28" s="540">
        <v>1445</v>
      </c>
      <c r="AR28" s="749">
        <v>5.6</v>
      </c>
      <c r="AS28" s="750">
        <v>94.4</v>
      </c>
      <c r="AT28" s="540">
        <v>1445</v>
      </c>
      <c r="AU28" s="749">
        <v>34.700000000000003</v>
      </c>
      <c r="AV28" s="750">
        <v>19.7</v>
      </c>
      <c r="AW28" s="750">
        <v>7.8</v>
      </c>
      <c r="AX28" s="750">
        <v>18.8</v>
      </c>
      <c r="AY28" s="750">
        <v>19</v>
      </c>
      <c r="AZ28" s="750">
        <v>0.1</v>
      </c>
      <c r="BA28" s="540">
        <v>1445</v>
      </c>
      <c r="BB28" s="749">
        <v>3</v>
      </c>
      <c r="BC28" s="750">
        <v>12.9</v>
      </c>
      <c r="BD28" s="750">
        <v>27.3</v>
      </c>
      <c r="BE28" s="750">
        <v>18.3</v>
      </c>
      <c r="BF28" s="750">
        <v>12</v>
      </c>
      <c r="BG28" s="750">
        <v>5.7</v>
      </c>
      <c r="BH28" s="750">
        <v>1</v>
      </c>
      <c r="BI28" s="750">
        <v>19.8</v>
      </c>
      <c r="BJ28" s="540">
        <v>1445</v>
      </c>
      <c r="BK28" s="749">
        <v>13.6</v>
      </c>
      <c r="BL28" s="750">
        <v>12.8</v>
      </c>
      <c r="BM28" s="750">
        <v>10</v>
      </c>
      <c r="BN28" s="750">
        <v>5.5</v>
      </c>
      <c r="BO28" s="750">
        <v>4.8</v>
      </c>
      <c r="BP28" s="750">
        <v>7.3</v>
      </c>
      <c r="BQ28" s="750">
        <v>12.2</v>
      </c>
      <c r="BR28" s="750">
        <v>33.6</v>
      </c>
      <c r="BS28" s="540">
        <v>1445</v>
      </c>
      <c r="BT28" s="749">
        <v>32.1</v>
      </c>
      <c r="BU28" s="750">
        <v>36.1</v>
      </c>
      <c r="BV28" s="750">
        <v>24.2</v>
      </c>
      <c r="BW28" s="750">
        <v>4.8</v>
      </c>
      <c r="BX28" s="750">
        <v>2.7</v>
      </c>
      <c r="BY28" s="540">
        <v>1445</v>
      </c>
      <c r="BZ28" s="749">
        <v>62.9</v>
      </c>
      <c r="CA28" s="750">
        <v>19.7</v>
      </c>
      <c r="CB28" s="750">
        <v>12.4</v>
      </c>
      <c r="CC28" s="750">
        <v>3.2</v>
      </c>
      <c r="CD28" s="750">
        <v>1.9</v>
      </c>
      <c r="CE28" s="540">
        <v>1445</v>
      </c>
      <c r="CF28" s="749">
        <v>2.4</v>
      </c>
      <c r="CG28" s="750">
        <v>13.1</v>
      </c>
      <c r="CH28" s="750">
        <v>43.3</v>
      </c>
      <c r="CI28" s="750">
        <v>21.7</v>
      </c>
      <c r="CJ28" s="750">
        <v>19.399999999999999</v>
      </c>
      <c r="CK28" s="540">
        <v>1445</v>
      </c>
      <c r="CL28" s="749">
        <v>16.7</v>
      </c>
      <c r="CM28" s="750">
        <v>32.200000000000003</v>
      </c>
      <c r="CN28" s="750">
        <v>35.6</v>
      </c>
      <c r="CO28" s="750">
        <v>9.1</v>
      </c>
      <c r="CP28" s="750">
        <v>6.2</v>
      </c>
      <c r="CQ28" s="540">
        <v>1445</v>
      </c>
      <c r="CR28" s="749">
        <v>5.8</v>
      </c>
      <c r="CS28" s="750">
        <v>16.8</v>
      </c>
      <c r="CT28" s="750">
        <v>41</v>
      </c>
      <c r="CU28" s="750">
        <v>20.100000000000001</v>
      </c>
      <c r="CV28" s="750">
        <v>16.3</v>
      </c>
      <c r="CW28" s="540">
        <v>1445</v>
      </c>
      <c r="CX28" s="749">
        <v>2.9</v>
      </c>
      <c r="CY28" s="750">
        <v>13.1</v>
      </c>
      <c r="CZ28" s="750">
        <v>28.7</v>
      </c>
      <c r="DA28" s="750">
        <v>25.8</v>
      </c>
      <c r="DB28" s="750">
        <v>29.4</v>
      </c>
      <c r="DC28" s="540">
        <v>1445</v>
      </c>
      <c r="DD28" s="749">
        <v>22.8</v>
      </c>
      <c r="DE28" s="750">
        <v>34.9</v>
      </c>
      <c r="DF28" s="750">
        <v>30.7</v>
      </c>
      <c r="DG28" s="750">
        <v>7.5</v>
      </c>
      <c r="DH28" s="750">
        <v>4</v>
      </c>
      <c r="DI28" s="540">
        <v>1445</v>
      </c>
      <c r="DJ28" s="749">
        <v>3.5</v>
      </c>
      <c r="DK28" s="750">
        <v>6.5</v>
      </c>
      <c r="DL28" s="750">
        <v>14</v>
      </c>
      <c r="DM28" s="750">
        <v>13.8</v>
      </c>
      <c r="DN28" s="750">
        <v>62.1</v>
      </c>
      <c r="DO28" s="540">
        <v>1445</v>
      </c>
      <c r="DP28" s="749">
        <v>6.2</v>
      </c>
      <c r="DQ28" s="750">
        <v>21.1</v>
      </c>
      <c r="DR28" s="750">
        <v>31.9</v>
      </c>
      <c r="DS28" s="750">
        <v>17.899999999999999</v>
      </c>
      <c r="DT28" s="750">
        <v>23</v>
      </c>
      <c r="DU28" s="540">
        <v>1445</v>
      </c>
      <c r="DV28" s="749">
        <v>31.1</v>
      </c>
      <c r="DW28" s="750">
        <v>15.3</v>
      </c>
      <c r="DX28" s="750">
        <v>17.5</v>
      </c>
      <c r="DY28" s="750">
        <v>13.1</v>
      </c>
      <c r="DZ28" s="750">
        <v>23</v>
      </c>
      <c r="EA28" s="540">
        <v>1445</v>
      </c>
      <c r="EB28" s="749">
        <v>7.3</v>
      </c>
      <c r="EC28" s="750">
        <v>15.3</v>
      </c>
      <c r="ED28" s="750">
        <v>38</v>
      </c>
      <c r="EE28" s="750">
        <v>17</v>
      </c>
      <c r="EF28" s="750">
        <v>22.4</v>
      </c>
      <c r="EG28" s="540">
        <v>1445</v>
      </c>
      <c r="EH28" s="749">
        <v>87.8</v>
      </c>
      <c r="EI28" s="750">
        <v>12.2</v>
      </c>
      <c r="EJ28" s="540">
        <v>1445</v>
      </c>
      <c r="EK28" s="749">
        <v>71.400000000000006</v>
      </c>
      <c r="EL28" s="750">
        <v>28.6</v>
      </c>
      <c r="EM28" s="540">
        <v>1445</v>
      </c>
      <c r="EN28" s="749">
        <v>12.2</v>
      </c>
      <c r="EO28" s="750">
        <v>14.7</v>
      </c>
      <c r="EP28" s="750">
        <v>6.4</v>
      </c>
      <c r="EQ28" s="750">
        <v>55.9</v>
      </c>
      <c r="ER28" s="750">
        <v>10.7</v>
      </c>
      <c r="ES28" s="540">
        <v>1445</v>
      </c>
      <c r="ET28" s="749">
        <v>13.9</v>
      </c>
      <c r="EU28" s="750">
        <v>8.4</v>
      </c>
      <c r="EV28" s="750">
        <v>46.9</v>
      </c>
      <c r="EW28" s="750">
        <v>12.9</v>
      </c>
      <c r="EX28" s="750">
        <v>17.899999999999999</v>
      </c>
      <c r="EY28" s="540">
        <v>1445</v>
      </c>
      <c r="EZ28" s="749">
        <v>20.3</v>
      </c>
      <c r="FA28" s="750">
        <v>79.7</v>
      </c>
      <c r="FB28" s="540">
        <v>1445</v>
      </c>
      <c r="FC28" s="749">
        <v>58.3</v>
      </c>
      <c r="FD28" s="750">
        <v>24.8</v>
      </c>
      <c r="FE28" s="750">
        <v>13.3</v>
      </c>
      <c r="FF28" s="750">
        <v>54.1</v>
      </c>
      <c r="FG28" s="750">
        <v>43.9</v>
      </c>
      <c r="FH28" s="750">
        <v>24.4</v>
      </c>
      <c r="FI28" s="750">
        <v>7.4</v>
      </c>
      <c r="FJ28" s="750">
        <v>13.6</v>
      </c>
      <c r="FK28" s="750">
        <v>1.4</v>
      </c>
      <c r="FL28" s="750">
        <v>12.7</v>
      </c>
      <c r="FM28" s="540">
        <v>1445</v>
      </c>
      <c r="FN28" s="749">
        <v>51.2</v>
      </c>
      <c r="FO28" s="750">
        <v>48.8</v>
      </c>
      <c r="FP28" s="540">
        <v>843</v>
      </c>
      <c r="FQ28" s="749">
        <v>65.2</v>
      </c>
      <c r="FR28" s="750">
        <v>34.799999999999997</v>
      </c>
      <c r="FS28" s="540">
        <v>359</v>
      </c>
      <c r="FT28" s="749">
        <v>54.7</v>
      </c>
      <c r="FU28" s="750">
        <v>45.3</v>
      </c>
      <c r="FV28" s="763">
        <v>192</v>
      </c>
      <c r="FW28" s="749">
        <v>37</v>
      </c>
      <c r="FX28" s="750">
        <v>63</v>
      </c>
      <c r="FY28" s="763">
        <v>782</v>
      </c>
      <c r="FZ28" s="749">
        <v>33.799999999999997</v>
      </c>
      <c r="GA28" s="750">
        <v>66.2</v>
      </c>
      <c r="GB28" s="763">
        <v>634</v>
      </c>
      <c r="GC28" s="749">
        <v>75.3</v>
      </c>
      <c r="GD28" s="750">
        <v>24.7</v>
      </c>
      <c r="GE28" s="763">
        <v>352</v>
      </c>
      <c r="GF28" s="749">
        <v>38.299999999999997</v>
      </c>
      <c r="GG28" s="750">
        <v>61.7</v>
      </c>
      <c r="GH28" s="763">
        <v>107</v>
      </c>
      <c r="GI28" s="749">
        <v>45.9</v>
      </c>
      <c r="GJ28" s="750">
        <v>54.1</v>
      </c>
      <c r="GK28" s="763">
        <v>196</v>
      </c>
      <c r="GL28" s="749">
        <v>70</v>
      </c>
      <c r="GM28" s="750">
        <v>30</v>
      </c>
      <c r="GN28" s="763">
        <v>20</v>
      </c>
      <c r="GO28" s="749">
        <v>37.6</v>
      </c>
      <c r="GP28" s="750">
        <v>62.4</v>
      </c>
      <c r="GQ28" s="763">
        <v>843</v>
      </c>
      <c r="GR28" s="749">
        <v>54.9</v>
      </c>
      <c r="GS28" s="750">
        <v>45.1</v>
      </c>
      <c r="GT28" s="763">
        <v>359</v>
      </c>
      <c r="GU28" s="749">
        <v>35.9</v>
      </c>
      <c r="GV28" s="750">
        <v>64.099999999999994</v>
      </c>
      <c r="GW28" s="763">
        <v>192</v>
      </c>
      <c r="GX28" s="749">
        <v>28.9</v>
      </c>
      <c r="GY28" s="750">
        <v>71.099999999999994</v>
      </c>
      <c r="GZ28" s="763">
        <v>782</v>
      </c>
      <c r="HA28" s="749">
        <v>27.4</v>
      </c>
      <c r="HB28" s="750">
        <v>72.599999999999994</v>
      </c>
      <c r="HC28" s="763">
        <v>634</v>
      </c>
      <c r="HD28" s="749">
        <v>43.8</v>
      </c>
      <c r="HE28" s="750">
        <v>56.3</v>
      </c>
      <c r="HF28" s="763">
        <v>352</v>
      </c>
      <c r="HG28" s="749">
        <v>17.8</v>
      </c>
      <c r="HH28" s="750">
        <v>82.2</v>
      </c>
      <c r="HI28" s="763">
        <v>107</v>
      </c>
      <c r="HJ28" s="749">
        <v>22.4</v>
      </c>
      <c r="HK28" s="750">
        <v>77.599999999999994</v>
      </c>
      <c r="HL28" s="763">
        <v>196</v>
      </c>
      <c r="HM28" s="749">
        <v>65</v>
      </c>
      <c r="HN28" s="750">
        <v>35</v>
      </c>
      <c r="HO28" s="763">
        <v>20</v>
      </c>
      <c r="HP28" s="749">
        <v>26.8</v>
      </c>
      <c r="HQ28" s="750">
        <v>73.2</v>
      </c>
      <c r="HR28" s="763">
        <v>843</v>
      </c>
      <c r="HS28" s="749">
        <v>35.9</v>
      </c>
      <c r="HT28" s="750">
        <v>64.099999999999994</v>
      </c>
      <c r="HU28" s="763">
        <v>359</v>
      </c>
      <c r="HV28" s="749">
        <v>17.2</v>
      </c>
      <c r="HW28" s="750">
        <v>82.8</v>
      </c>
      <c r="HX28" s="763">
        <v>192</v>
      </c>
      <c r="HY28" s="749">
        <v>32.6</v>
      </c>
      <c r="HZ28" s="750">
        <v>67.400000000000006</v>
      </c>
      <c r="IA28" s="763">
        <v>782</v>
      </c>
      <c r="IB28" s="749">
        <v>31.7</v>
      </c>
      <c r="IC28" s="750">
        <v>68.3</v>
      </c>
      <c r="ID28" s="763">
        <v>634</v>
      </c>
      <c r="IE28" s="749">
        <v>30.1</v>
      </c>
      <c r="IF28" s="750">
        <v>69.900000000000006</v>
      </c>
      <c r="IG28" s="763">
        <v>352</v>
      </c>
      <c r="IH28" s="749">
        <v>12.1</v>
      </c>
      <c r="II28" s="750">
        <v>87.9</v>
      </c>
      <c r="IJ28" s="763">
        <v>107</v>
      </c>
      <c r="IK28" s="749">
        <v>21.9</v>
      </c>
      <c r="IL28" s="750">
        <v>78.099999999999994</v>
      </c>
      <c r="IM28" s="763">
        <v>196</v>
      </c>
      <c r="IN28" s="749">
        <v>70</v>
      </c>
      <c r="IO28" s="750">
        <v>30</v>
      </c>
      <c r="IP28" s="763">
        <v>20</v>
      </c>
      <c r="IQ28" s="749">
        <v>55.6</v>
      </c>
      <c r="IR28" s="750">
        <v>29.5</v>
      </c>
      <c r="IS28" s="750">
        <v>14.9</v>
      </c>
      <c r="IT28" s="763">
        <v>1445</v>
      </c>
      <c r="IU28" s="749">
        <v>5.5</v>
      </c>
      <c r="IV28" s="750">
        <v>3.3</v>
      </c>
      <c r="IW28" s="750">
        <v>11.3</v>
      </c>
      <c r="IX28" s="750">
        <v>55.1</v>
      </c>
      <c r="IY28" s="750">
        <v>24.8</v>
      </c>
      <c r="IZ28" s="763">
        <v>1445</v>
      </c>
      <c r="JA28" s="749">
        <v>25.7</v>
      </c>
      <c r="JB28" s="750">
        <v>47.5</v>
      </c>
      <c r="JC28" s="750">
        <v>5.8</v>
      </c>
      <c r="JD28" s="750">
        <v>21</v>
      </c>
      <c r="JE28" s="763">
        <v>1445</v>
      </c>
      <c r="JF28" s="749">
        <v>8.6999999999999993</v>
      </c>
      <c r="JG28" s="750">
        <v>5.0999999999999996</v>
      </c>
      <c r="JH28" s="750">
        <v>65.2</v>
      </c>
      <c r="JI28" s="750">
        <v>5</v>
      </c>
      <c r="JJ28" s="750">
        <v>16.100000000000001</v>
      </c>
      <c r="JK28" s="763">
        <v>1445</v>
      </c>
      <c r="JL28" s="749">
        <v>8.9</v>
      </c>
      <c r="JM28" s="750">
        <v>4.2</v>
      </c>
      <c r="JN28" s="750">
        <v>72.3</v>
      </c>
      <c r="JO28" s="750">
        <v>2.8</v>
      </c>
      <c r="JP28" s="750">
        <v>11.8</v>
      </c>
      <c r="JQ28" s="763">
        <v>1445</v>
      </c>
      <c r="JR28" s="749">
        <v>2.1</v>
      </c>
      <c r="JS28" s="750">
        <v>4</v>
      </c>
      <c r="JT28" s="750">
        <v>79.599999999999994</v>
      </c>
      <c r="JU28" s="750">
        <v>1.6</v>
      </c>
      <c r="JV28" s="750">
        <v>12.7</v>
      </c>
      <c r="JW28" s="763">
        <v>1445</v>
      </c>
      <c r="JX28" s="749">
        <v>1</v>
      </c>
      <c r="JY28" s="750">
        <v>12</v>
      </c>
      <c r="JZ28" s="750">
        <v>44.8</v>
      </c>
      <c r="KA28" s="750">
        <v>27.1</v>
      </c>
      <c r="KB28" s="750">
        <v>12.7</v>
      </c>
      <c r="KC28" s="750">
        <v>2.5</v>
      </c>
      <c r="KD28" s="763">
        <v>1445</v>
      </c>
      <c r="KE28" s="749">
        <v>65.900000000000006</v>
      </c>
      <c r="KF28" s="750">
        <v>9.1</v>
      </c>
      <c r="KG28" s="750">
        <v>25</v>
      </c>
      <c r="KH28" s="763">
        <v>1445</v>
      </c>
      <c r="KI28" s="749">
        <v>43</v>
      </c>
      <c r="KJ28" s="750">
        <v>19.100000000000001</v>
      </c>
      <c r="KK28" s="750">
        <v>11.7</v>
      </c>
      <c r="KL28" s="750">
        <v>9.8000000000000007</v>
      </c>
      <c r="KM28" s="750">
        <v>16.399999999999999</v>
      </c>
      <c r="KN28" s="763">
        <v>1445</v>
      </c>
      <c r="KO28" s="749">
        <v>4</v>
      </c>
      <c r="KP28" s="750">
        <v>7.3</v>
      </c>
      <c r="KQ28" s="750">
        <v>54.3</v>
      </c>
      <c r="KR28" s="750">
        <v>34.4</v>
      </c>
      <c r="KS28" s="763">
        <v>1445</v>
      </c>
      <c r="KT28" s="749">
        <v>59.9</v>
      </c>
      <c r="KU28" s="750">
        <v>8</v>
      </c>
      <c r="KV28" s="750">
        <v>32.1</v>
      </c>
      <c r="KW28" s="540">
        <v>1445</v>
      </c>
      <c r="KX28" s="749">
        <v>69.3</v>
      </c>
      <c r="KY28" s="750">
        <v>5.4</v>
      </c>
      <c r="KZ28" s="750">
        <v>25.3</v>
      </c>
      <c r="LA28" s="540">
        <v>1445</v>
      </c>
      <c r="LB28" s="749">
        <v>74.3</v>
      </c>
      <c r="LC28" s="750">
        <v>2.6</v>
      </c>
      <c r="LD28" s="750">
        <v>23.1</v>
      </c>
      <c r="LE28" s="540">
        <v>1445</v>
      </c>
      <c r="LF28" s="749">
        <v>4.5999999999999996</v>
      </c>
      <c r="LG28" s="750">
        <v>46.6</v>
      </c>
      <c r="LH28" s="750">
        <v>48.7</v>
      </c>
      <c r="LI28" s="540">
        <v>1445</v>
      </c>
      <c r="LJ28" s="749">
        <v>21</v>
      </c>
      <c r="LK28" s="750">
        <v>26</v>
      </c>
      <c r="LL28" s="750">
        <v>5.6</v>
      </c>
      <c r="LM28" s="750">
        <v>7.8</v>
      </c>
      <c r="LN28" s="750">
        <v>39.700000000000003</v>
      </c>
      <c r="LO28" s="540">
        <v>1445</v>
      </c>
      <c r="LP28" s="749">
        <v>4.9000000000000004</v>
      </c>
      <c r="LQ28" s="750">
        <v>8.3000000000000007</v>
      </c>
      <c r="LR28" s="750">
        <v>43.5</v>
      </c>
      <c r="LS28" s="750">
        <v>2.6</v>
      </c>
      <c r="LT28" s="750">
        <v>40.700000000000003</v>
      </c>
      <c r="LU28" s="540">
        <v>1445</v>
      </c>
      <c r="LV28" s="749">
        <v>37.700000000000003</v>
      </c>
      <c r="LW28" s="750">
        <v>31.2</v>
      </c>
      <c r="LX28" s="750">
        <v>31.1</v>
      </c>
      <c r="LY28" s="540">
        <v>1445</v>
      </c>
      <c r="LZ28" s="749">
        <v>5.8</v>
      </c>
      <c r="MA28" s="750">
        <v>47.6</v>
      </c>
      <c r="MB28" s="750">
        <v>3.1</v>
      </c>
      <c r="MC28" s="750">
        <v>6.2</v>
      </c>
      <c r="MD28" s="750">
        <v>37.299999999999997</v>
      </c>
      <c r="ME28" s="540">
        <v>1445</v>
      </c>
      <c r="MF28" s="749">
        <v>12</v>
      </c>
      <c r="MG28" s="750">
        <v>51.8</v>
      </c>
      <c r="MH28" s="750">
        <v>11.3</v>
      </c>
      <c r="MI28" s="750">
        <v>24.8</v>
      </c>
      <c r="MJ28" s="540">
        <v>1445</v>
      </c>
      <c r="MK28" s="749">
        <v>62.6</v>
      </c>
      <c r="ML28" s="750">
        <v>42.3</v>
      </c>
      <c r="MM28" s="750">
        <v>45.5</v>
      </c>
      <c r="MN28" s="750">
        <v>35.299999999999997</v>
      </c>
      <c r="MO28" s="750">
        <v>43.6</v>
      </c>
      <c r="MP28" s="750">
        <v>24.7</v>
      </c>
      <c r="MQ28" s="540">
        <v>1445</v>
      </c>
      <c r="MR28" s="749">
        <v>6</v>
      </c>
      <c r="MS28" s="750">
        <v>58.8</v>
      </c>
      <c r="MT28" s="750">
        <v>4.3</v>
      </c>
      <c r="MU28" s="750">
        <v>9.1</v>
      </c>
      <c r="MV28" s="750">
        <v>21.9</v>
      </c>
      <c r="MW28" s="540">
        <v>1445</v>
      </c>
      <c r="MX28" s="749">
        <v>10.7</v>
      </c>
      <c r="MY28" s="750">
        <v>7.2</v>
      </c>
      <c r="MZ28" s="750">
        <v>82.1</v>
      </c>
      <c r="NA28" s="540">
        <v>1445</v>
      </c>
      <c r="NB28" s="749">
        <v>3.3</v>
      </c>
      <c r="NC28" s="750">
        <v>2.8</v>
      </c>
      <c r="ND28" s="750">
        <v>4.8</v>
      </c>
      <c r="NE28" s="750">
        <v>53.7</v>
      </c>
      <c r="NF28" s="750">
        <v>35.4</v>
      </c>
      <c r="NG28" s="540">
        <v>1445</v>
      </c>
      <c r="NH28" s="749">
        <v>2</v>
      </c>
      <c r="NI28" s="750">
        <v>40.9</v>
      </c>
      <c r="NJ28" s="750">
        <v>16.100000000000001</v>
      </c>
      <c r="NK28" s="750">
        <v>3.5</v>
      </c>
      <c r="NL28" s="750">
        <v>37.6</v>
      </c>
      <c r="NM28" s="540">
        <v>1445</v>
      </c>
      <c r="NN28" s="749">
        <v>14.3</v>
      </c>
      <c r="NO28" s="750">
        <v>8.5</v>
      </c>
      <c r="NP28" s="750">
        <v>77.2</v>
      </c>
      <c r="NQ28" s="540">
        <v>1445</v>
      </c>
      <c r="NR28" s="749">
        <v>9.1</v>
      </c>
      <c r="NS28" s="750">
        <v>42.5</v>
      </c>
      <c r="NT28" s="750">
        <v>10.1</v>
      </c>
      <c r="NU28" s="750">
        <v>4.8</v>
      </c>
      <c r="NV28" s="750">
        <v>33.4</v>
      </c>
      <c r="NW28" s="540">
        <v>1445</v>
      </c>
      <c r="NX28" s="749">
        <v>4.2</v>
      </c>
      <c r="NY28" s="750">
        <v>18.899999999999999</v>
      </c>
      <c r="NZ28" s="750">
        <v>5.0999999999999996</v>
      </c>
      <c r="OA28" s="750">
        <v>1.9</v>
      </c>
      <c r="OB28" s="750">
        <v>70</v>
      </c>
      <c r="OC28" s="540">
        <v>1445</v>
      </c>
      <c r="OD28" s="749">
        <v>2.4</v>
      </c>
      <c r="OE28" s="750">
        <v>14.7</v>
      </c>
      <c r="OF28" s="750">
        <v>5.5</v>
      </c>
      <c r="OG28" s="750">
        <v>2.1</v>
      </c>
      <c r="OH28" s="750">
        <v>75.400000000000006</v>
      </c>
      <c r="OI28" s="540">
        <v>1445</v>
      </c>
      <c r="OJ28" s="749">
        <v>2.1</v>
      </c>
      <c r="OK28" s="750">
        <v>11.9</v>
      </c>
      <c r="OL28" s="750">
        <v>2.2000000000000002</v>
      </c>
      <c r="OM28" s="750">
        <v>1.4</v>
      </c>
      <c r="ON28" s="750">
        <v>82.4</v>
      </c>
      <c r="OO28" s="540">
        <v>1445</v>
      </c>
      <c r="OP28" s="749">
        <v>22</v>
      </c>
      <c r="OQ28" s="750">
        <v>15.9</v>
      </c>
      <c r="OR28" s="750">
        <v>5.5</v>
      </c>
      <c r="OS28" s="750">
        <v>5.3</v>
      </c>
      <c r="OT28" s="750">
        <v>15.7</v>
      </c>
      <c r="OU28" s="750">
        <v>24</v>
      </c>
      <c r="OV28" s="750">
        <v>13.6</v>
      </c>
      <c r="OW28" s="750">
        <v>1.2</v>
      </c>
      <c r="OX28" s="750">
        <v>0.3</v>
      </c>
      <c r="OY28" s="750">
        <v>4.5999999999999996</v>
      </c>
      <c r="OZ28" s="750">
        <v>40.5</v>
      </c>
      <c r="PA28" s="540">
        <v>1445</v>
      </c>
      <c r="PB28" s="749">
        <v>2.9</v>
      </c>
      <c r="PC28" s="750">
        <v>2.4</v>
      </c>
      <c r="PD28" s="750">
        <v>4.2</v>
      </c>
      <c r="PE28" s="750">
        <v>60.6</v>
      </c>
      <c r="PF28" s="750">
        <v>30</v>
      </c>
      <c r="PG28" s="540">
        <v>1445</v>
      </c>
      <c r="PH28" s="749">
        <v>1.3</v>
      </c>
      <c r="PI28" s="750">
        <v>3.6</v>
      </c>
      <c r="PJ28" s="750">
        <v>3.6</v>
      </c>
      <c r="PK28" s="750">
        <v>63.5</v>
      </c>
      <c r="PL28" s="750">
        <v>28</v>
      </c>
      <c r="PM28" s="540">
        <v>1445</v>
      </c>
      <c r="PN28" s="749">
        <v>16</v>
      </c>
      <c r="PO28" s="750">
        <v>4.8</v>
      </c>
      <c r="PP28" s="750">
        <v>73.7</v>
      </c>
      <c r="PQ28" s="750">
        <v>5.5</v>
      </c>
      <c r="PR28" s="540">
        <v>1445</v>
      </c>
      <c r="PS28" s="749">
        <v>1.9</v>
      </c>
      <c r="PT28" s="750">
        <v>6.6</v>
      </c>
      <c r="PU28" s="750">
        <v>74</v>
      </c>
      <c r="PV28" s="750">
        <v>17.399999999999999</v>
      </c>
      <c r="PW28" s="540">
        <v>1445</v>
      </c>
      <c r="PX28" s="749">
        <v>20</v>
      </c>
      <c r="PY28" s="750">
        <v>61</v>
      </c>
      <c r="PZ28" s="750">
        <v>19</v>
      </c>
      <c r="QA28" s="540">
        <v>1445</v>
      </c>
      <c r="QB28" s="749">
        <v>61.9</v>
      </c>
      <c r="QC28" s="750">
        <v>12.1</v>
      </c>
      <c r="QD28" s="750">
        <v>26</v>
      </c>
      <c r="QE28" s="802">
        <v>1445</v>
      </c>
    </row>
    <row r="29" spans="1:447" ht="17.100000000000001" customHeight="1">
      <c r="A29" s="1533"/>
      <c r="B29" s="737" t="s">
        <v>51</v>
      </c>
      <c r="C29" s="107">
        <f t="shared" si="0"/>
        <v>12</v>
      </c>
      <c r="D29" s="753">
        <v>50.5</v>
      </c>
      <c r="E29" s="754">
        <v>49.5</v>
      </c>
      <c r="F29" s="540">
        <v>1223</v>
      </c>
      <c r="G29" s="750">
        <v>2.4</v>
      </c>
      <c r="H29" s="750">
        <v>13.7</v>
      </c>
      <c r="I29" s="750">
        <v>18.899999999999999</v>
      </c>
      <c r="J29" s="750">
        <v>17.3</v>
      </c>
      <c r="K29" s="750">
        <v>16.100000000000001</v>
      </c>
      <c r="L29" s="750">
        <v>19.399999999999999</v>
      </c>
      <c r="M29" s="750">
        <v>12.3</v>
      </c>
      <c r="N29" s="540">
        <v>1223</v>
      </c>
      <c r="O29" s="749">
        <v>31.9</v>
      </c>
      <c r="P29" s="750">
        <v>3.4</v>
      </c>
      <c r="Q29" s="750">
        <v>4.9000000000000004</v>
      </c>
      <c r="R29" s="750">
        <v>15.2</v>
      </c>
      <c r="S29" s="750">
        <v>22.6</v>
      </c>
      <c r="T29" s="750">
        <v>5</v>
      </c>
      <c r="U29" s="750">
        <v>15.7</v>
      </c>
      <c r="V29" s="750">
        <v>1.3</v>
      </c>
      <c r="W29" s="540">
        <v>1223</v>
      </c>
      <c r="X29" s="749">
        <v>23.4</v>
      </c>
      <c r="Y29" s="750">
        <v>71.3</v>
      </c>
      <c r="Z29" s="750">
        <v>5.3</v>
      </c>
      <c r="AA29" s="540">
        <v>1223</v>
      </c>
      <c r="AB29" s="749">
        <v>3.6</v>
      </c>
      <c r="AC29" s="750">
        <v>90.7</v>
      </c>
      <c r="AD29" s="750">
        <v>5.7</v>
      </c>
      <c r="AE29" s="540">
        <v>1223</v>
      </c>
      <c r="AF29" s="749">
        <v>9.5</v>
      </c>
      <c r="AG29" s="750">
        <v>84.4</v>
      </c>
      <c r="AH29" s="750">
        <v>6.1</v>
      </c>
      <c r="AI29" s="540">
        <v>1223</v>
      </c>
      <c r="AJ29" s="749">
        <v>3.4</v>
      </c>
      <c r="AK29" s="750">
        <v>28</v>
      </c>
      <c r="AL29" s="750">
        <v>10.5</v>
      </c>
      <c r="AM29" s="750">
        <v>11.4</v>
      </c>
      <c r="AN29" s="750">
        <v>42.7</v>
      </c>
      <c r="AO29" s="750">
        <v>4.0999999999999996</v>
      </c>
      <c r="AP29" s="750">
        <v>0</v>
      </c>
      <c r="AQ29" s="540">
        <v>1223</v>
      </c>
      <c r="AR29" s="749">
        <v>6.1</v>
      </c>
      <c r="AS29" s="750">
        <v>93.9</v>
      </c>
      <c r="AT29" s="540">
        <v>1223</v>
      </c>
      <c r="AU29" s="749">
        <v>40.6</v>
      </c>
      <c r="AV29" s="750">
        <v>17.3</v>
      </c>
      <c r="AW29" s="750">
        <v>7.7</v>
      </c>
      <c r="AX29" s="750">
        <v>17</v>
      </c>
      <c r="AY29" s="750">
        <v>17.399999999999999</v>
      </c>
      <c r="AZ29" s="750">
        <v>0.1</v>
      </c>
      <c r="BA29" s="540">
        <v>1223</v>
      </c>
      <c r="BB29" s="749">
        <v>3.7</v>
      </c>
      <c r="BC29" s="750">
        <v>13</v>
      </c>
      <c r="BD29" s="750">
        <v>26.7</v>
      </c>
      <c r="BE29" s="750">
        <v>17.7</v>
      </c>
      <c r="BF29" s="750">
        <v>12.9</v>
      </c>
      <c r="BG29" s="750">
        <v>6.3</v>
      </c>
      <c r="BH29" s="750">
        <v>1.8</v>
      </c>
      <c r="BI29" s="750">
        <v>17.899999999999999</v>
      </c>
      <c r="BJ29" s="540">
        <v>1223</v>
      </c>
      <c r="BK29" s="749">
        <v>11.3</v>
      </c>
      <c r="BL29" s="750">
        <v>14.6</v>
      </c>
      <c r="BM29" s="750">
        <v>9.9</v>
      </c>
      <c r="BN29" s="750">
        <v>6.1</v>
      </c>
      <c r="BO29" s="750">
        <v>5.2</v>
      </c>
      <c r="BP29" s="750">
        <v>8.3000000000000007</v>
      </c>
      <c r="BQ29" s="750">
        <v>12.8</v>
      </c>
      <c r="BR29" s="750">
        <v>31.7</v>
      </c>
      <c r="BS29" s="540">
        <v>1223</v>
      </c>
      <c r="BT29" s="749">
        <v>33.9</v>
      </c>
      <c r="BU29" s="750">
        <v>37.1</v>
      </c>
      <c r="BV29" s="750">
        <v>21.6</v>
      </c>
      <c r="BW29" s="750">
        <v>5.0999999999999996</v>
      </c>
      <c r="BX29" s="750">
        <v>2.4</v>
      </c>
      <c r="BY29" s="540">
        <v>1223</v>
      </c>
      <c r="BZ29" s="749">
        <v>63.3</v>
      </c>
      <c r="CA29" s="750">
        <v>22.2</v>
      </c>
      <c r="CB29" s="750">
        <v>10.199999999999999</v>
      </c>
      <c r="CC29" s="750">
        <v>2.6</v>
      </c>
      <c r="CD29" s="750">
        <v>1.6</v>
      </c>
      <c r="CE29" s="540">
        <v>1223</v>
      </c>
      <c r="CF29" s="749">
        <v>3.5</v>
      </c>
      <c r="CG29" s="750">
        <v>11</v>
      </c>
      <c r="CH29" s="750">
        <v>44.8</v>
      </c>
      <c r="CI29" s="750">
        <v>20.5</v>
      </c>
      <c r="CJ29" s="750">
        <v>20.100000000000001</v>
      </c>
      <c r="CK29" s="540">
        <v>1223</v>
      </c>
      <c r="CL29" s="749">
        <v>16.399999999999999</v>
      </c>
      <c r="CM29" s="750">
        <v>31.2</v>
      </c>
      <c r="CN29" s="750">
        <v>36.9</v>
      </c>
      <c r="CO29" s="750">
        <v>9.8000000000000007</v>
      </c>
      <c r="CP29" s="750">
        <v>5.8</v>
      </c>
      <c r="CQ29" s="540">
        <v>1223</v>
      </c>
      <c r="CR29" s="749">
        <v>6.4</v>
      </c>
      <c r="CS29" s="750">
        <v>16.600000000000001</v>
      </c>
      <c r="CT29" s="750">
        <v>40.700000000000003</v>
      </c>
      <c r="CU29" s="750">
        <v>21.2</v>
      </c>
      <c r="CV29" s="750">
        <v>15.1</v>
      </c>
      <c r="CW29" s="540">
        <v>1223</v>
      </c>
      <c r="CX29" s="749">
        <v>5.2</v>
      </c>
      <c r="CY29" s="750">
        <v>12</v>
      </c>
      <c r="CZ29" s="750">
        <v>28.1</v>
      </c>
      <c r="DA29" s="750">
        <v>25.7</v>
      </c>
      <c r="DB29" s="750">
        <v>28.9</v>
      </c>
      <c r="DC29" s="540">
        <v>1223</v>
      </c>
      <c r="DD29" s="749">
        <v>20.9</v>
      </c>
      <c r="DE29" s="750">
        <v>37.9</v>
      </c>
      <c r="DF29" s="750">
        <v>29.5</v>
      </c>
      <c r="DG29" s="750">
        <v>7.6</v>
      </c>
      <c r="DH29" s="750">
        <v>4.2</v>
      </c>
      <c r="DI29" s="540">
        <v>1223</v>
      </c>
      <c r="DJ29" s="749">
        <v>4.2</v>
      </c>
      <c r="DK29" s="750">
        <v>6.6</v>
      </c>
      <c r="DL29" s="750">
        <v>13.9</v>
      </c>
      <c r="DM29" s="750">
        <v>11</v>
      </c>
      <c r="DN29" s="750">
        <v>64.3</v>
      </c>
      <c r="DO29" s="540">
        <v>1223</v>
      </c>
      <c r="DP29" s="749">
        <v>8.4</v>
      </c>
      <c r="DQ29" s="750">
        <v>21.3</v>
      </c>
      <c r="DR29" s="750">
        <v>33.9</v>
      </c>
      <c r="DS29" s="750">
        <v>14.9</v>
      </c>
      <c r="DT29" s="750">
        <v>21.5</v>
      </c>
      <c r="DU29" s="540">
        <v>1223</v>
      </c>
      <c r="DV29" s="749">
        <v>31.3</v>
      </c>
      <c r="DW29" s="750">
        <v>16.2</v>
      </c>
      <c r="DX29" s="750">
        <v>19</v>
      </c>
      <c r="DY29" s="750">
        <v>11</v>
      </c>
      <c r="DZ29" s="750">
        <v>22.5</v>
      </c>
      <c r="EA29" s="540">
        <v>1223</v>
      </c>
      <c r="EB29" s="749">
        <v>6.5</v>
      </c>
      <c r="EC29" s="750">
        <v>18.5</v>
      </c>
      <c r="ED29" s="750">
        <v>36.299999999999997</v>
      </c>
      <c r="EE29" s="750">
        <v>17.7</v>
      </c>
      <c r="EF29" s="750">
        <v>21.1</v>
      </c>
      <c r="EG29" s="540">
        <v>1223</v>
      </c>
      <c r="EH29" s="749">
        <v>86.8</v>
      </c>
      <c r="EI29" s="750">
        <v>13.2</v>
      </c>
      <c r="EJ29" s="540">
        <v>1223</v>
      </c>
      <c r="EK29" s="749">
        <v>71.2</v>
      </c>
      <c r="EL29" s="750">
        <v>28.8</v>
      </c>
      <c r="EM29" s="540">
        <v>1223</v>
      </c>
      <c r="EN29" s="749">
        <v>12.8</v>
      </c>
      <c r="EO29" s="750">
        <v>15.2</v>
      </c>
      <c r="EP29" s="750">
        <v>6.4</v>
      </c>
      <c r="EQ29" s="750">
        <v>53.9</v>
      </c>
      <c r="ER29" s="750">
        <v>11.7</v>
      </c>
      <c r="ES29" s="540">
        <v>1223</v>
      </c>
      <c r="ET29" s="749">
        <v>12.1</v>
      </c>
      <c r="EU29" s="750">
        <v>9.1999999999999993</v>
      </c>
      <c r="EV29" s="750">
        <v>45.1</v>
      </c>
      <c r="EW29" s="750">
        <v>13.4</v>
      </c>
      <c r="EX29" s="750">
        <v>20.2</v>
      </c>
      <c r="EY29" s="540">
        <v>1223</v>
      </c>
      <c r="EZ29" s="749">
        <v>23.9</v>
      </c>
      <c r="FA29" s="750">
        <v>76.099999999999994</v>
      </c>
      <c r="FB29" s="540">
        <v>1223</v>
      </c>
      <c r="FC29" s="749">
        <v>56.7</v>
      </c>
      <c r="FD29" s="750">
        <v>25.3</v>
      </c>
      <c r="FE29" s="750">
        <v>12.9</v>
      </c>
      <c r="FF29" s="750">
        <v>53.1</v>
      </c>
      <c r="FG29" s="750">
        <v>42.5</v>
      </c>
      <c r="FH29" s="750">
        <v>22.7</v>
      </c>
      <c r="FI29" s="750">
        <v>6.9</v>
      </c>
      <c r="FJ29" s="750">
        <v>14.2</v>
      </c>
      <c r="FK29" s="750">
        <v>2</v>
      </c>
      <c r="FL29" s="750">
        <v>13.1</v>
      </c>
      <c r="FM29" s="540">
        <v>1223</v>
      </c>
      <c r="FN29" s="749">
        <v>49.2</v>
      </c>
      <c r="FO29" s="750">
        <v>50.8</v>
      </c>
      <c r="FP29" s="540">
        <v>693</v>
      </c>
      <c r="FQ29" s="749">
        <v>54</v>
      </c>
      <c r="FR29" s="750">
        <v>46</v>
      </c>
      <c r="FS29" s="540">
        <v>309</v>
      </c>
      <c r="FT29" s="749">
        <v>60.1</v>
      </c>
      <c r="FU29" s="750">
        <v>39.9</v>
      </c>
      <c r="FV29" s="763">
        <v>158</v>
      </c>
      <c r="FW29" s="749">
        <v>37.299999999999997</v>
      </c>
      <c r="FX29" s="750">
        <v>62.7</v>
      </c>
      <c r="FY29" s="763">
        <v>649</v>
      </c>
      <c r="FZ29" s="749">
        <v>35.200000000000003</v>
      </c>
      <c r="GA29" s="750">
        <v>64.8</v>
      </c>
      <c r="GB29" s="763">
        <v>520</v>
      </c>
      <c r="GC29" s="749">
        <v>73</v>
      </c>
      <c r="GD29" s="750">
        <v>27</v>
      </c>
      <c r="GE29" s="763">
        <v>278</v>
      </c>
      <c r="GF29" s="749">
        <v>41.7</v>
      </c>
      <c r="GG29" s="750">
        <v>58.3</v>
      </c>
      <c r="GH29" s="763">
        <v>84</v>
      </c>
      <c r="GI29" s="749">
        <v>45.4</v>
      </c>
      <c r="GJ29" s="750">
        <v>54.6</v>
      </c>
      <c r="GK29" s="763">
        <v>174</v>
      </c>
      <c r="GL29" s="749">
        <v>95.8</v>
      </c>
      <c r="GM29" s="750">
        <v>4.2</v>
      </c>
      <c r="GN29" s="763">
        <v>24</v>
      </c>
      <c r="GO29" s="749">
        <v>35.1</v>
      </c>
      <c r="GP29" s="750">
        <v>64.900000000000006</v>
      </c>
      <c r="GQ29" s="763">
        <v>693</v>
      </c>
      <c r="GR29" s="749">
        <v>51.5</v>
      </c>
      <c r="GS29" s="750">
        <v>48.5</v>
      </c>
      <c r="GT29" s="763">
        <v>309</v>
      </c>
      <c r="GU29" s="749">
        <v>41.1</v>
      </c>
      <c r="GV29" s="750">
        <v>58.9</v>
      </c>
      <c r="GW29" s="763">
        <v>158</v>
      </c>
      <c r="GX29" s="749">
        <v>26</v>
      </c>
      <c r="GY29" s="750">
        <v>74</v>
      </c>
      <c r="GZ29" s="763">
        <v>649</v>
      </c>
      <c r="HA29" s="749">
        <v>26</v>
      </c>
      <c r="HB29" s="750">
        <v>74</v>
      </c>
      <c r="HC29" s="763">
        <v>520</v>
      </c>
      <c r="HD29" s="749">
        <v>40.6</v>
      </c>
      <c r="HE29" s="750">
        <v>59.4</v>
      </c>
      <c r="HF29" s="763">
        <v>278</v>
      </c>
      <c r="HG29" s="749">
        <v>31</v>
      </c>
      <c r="HH29" s="750">
        <v>69</v>
      </c>
      <c r="HI29" s="763">
        <v>84</v>
      </c>
      <c r="HJ29" s="749">
        <v>25.9</v>
      </c>
      <c r="HK29" s="750">
        <v>74.099999999999994</v>
      </c>
      <c r="HL29" s="763">
        <v>174</v>
      </c>
      <c r="HM29" s="749">
        <v>66.7</v>
      </c>
      <c r="HN29" s="750">
        <v>33.299999999999997</v>
      </c>
      <c r="HO29" s="763">
        <v>24</v>
      </c>
      <c r="HP29" s="749">
        <v>28</v>
      </c>
      <c r="HQ29" s="750">
        <v>72</v>
      </c>
      <c r="HR29" s="763">
        <v>693</v>
      </c>
      <c r="HS29" s="749">
        <v>33.299999999999997</v>
      </c>
      <c r="HT29" s="750">
        <v>66.7</v>
      </c>
      <c r="HU29" s="763">
        <v>309</v>
      </c>
      <c r="HV29" s="749">
        <v>17.7</v>
      </c>
      <c r="HW29" s="750">
        <v>82.3</v>
      </c>
      <c r="HX29" s="763">
        <v>158</v>
      </c>
      <c r="HY29" s="749">
        <v>31.6</v>
      </c>
      <c r="HZ29" s="750">
        <v>68.400000000000006</v>
      </c>
      <c r="IA29" s="763">
        <v>649</v>
      </c>
      <c r="IB29" s="749">
        <v>30.8</v>
      </c>
      <c r="IC29" s="750">
        <v>69.2</v>
      </c>
      <c r="ID29" s="763">
        <v>520</v>
      </c>
      <c r="IE29" s="749">
        <v>33.1</v>
      </c>
      <c r="IF29" s="750">
        <v>66.900000000000006</v>
      </c>
      <c r="IG29" s="763">
        <v>278</v>
      </c>
      <c r="IH29" s="749">
        <v>14.3</v>
      </c>
      <c r="II29" s="750">
        <v>85.7</v>
      </c>
      <c r="IJ29" s="763">
        <v>84</v>
      </c>
      <c r="IK29" s="749">
        <v>24.1</v>
      </c>
      <c r="IL29" s="750">
        <v>75.900000000000006</v>
      </c>
      <c r="IM29" s="763">
        <v>174</v>
      </c>
      <c r="IN29" s="749">
        <v>37.5</v>
      </c>
      <c r="IO29" s="750">
        <v>62.5</v>
      </c>
      <c r="IP29" s="763">
        <v>24</v>
      </c>
      <c r="IQ29" s="749">
        <v>56.3</v>
      </c>
      <c r="IR29" s="750">
        <v>28.5</v>
      </c>
      <c r="IS29" s="750">
        <v>15.2</v>
      </c>
      <c r="IT29" s="763">
        <v>1223</v>
      </c>
      <c r="IU29" s="749">
        <v>5.6</v>
      </c>
      <c r="IV29" s="750">
        <v>3.8</v>
      </c>
      <c r="IW29" s="750">
        <v>14.6</v>
      </c>
      <c r="IX29" s="750">
        <v>51.8</v>
      </c>
      <c r="IY29" s="750">
        <v>24.1</v>
      </c>
      <c r="IZ29" s="763">
        <v>1223</v>
      </c>
      <c r="JA29" s="749">
        <v>22.7</v>
      </c>
      <c r="JB29" s="750">
        <v>49.2</v>
      </c>
      <c r="JC29" s="750">
        <v>6.1</v>
      </c>
      <c r="JD29" s="750">
        <v>21.9</v>
      </c>
      <c r="JE29" s="763">
        <v>1223</v>
      </c>
      <c r="JF29" s="749">
        <v>9.3000000000000007</v>
      </c>
      <c r="JG29" s="750">
        <v>4.3</v>
      </c>
      <c r="JH29" s="750">
        <v>67.099999999999994</v>
      </c>
      <c r="JI29" s="750">
        <v>4</v>
      </c>
      <c r="JJ29" s="750">
        <v>15.3</v>
      </c>
      <c r="JK29" s="763">
        <v>1223</v>
      </c>
      <c r="JL29" s="749">
        <v>9</v>
      </c>
      <c r="JM29" s="750">
        <v>3.5</v>
      </c>
      <c r="JN29" s="750">
        <v>73.099999999999994</v>
      </c>
      <c r="JO29" s="750">
        <v>2.4</v>
      </c>
      <c r="JP29" s="750">
        <v>12</v>
      </c>
      <c r="JQ29" s="763">
        <v>1223</v>
      </c>
      <c r="JR29" s="749">
        <v>1.3</v>
      </c>
      <c r="JS29" s="750">
        <v>5.0999999999999996</v>
      </c>
      <c r="JT29" s="750">
        <v>79.900000000000006</v>
      </c>
      <c r="JU29" s="750">
        <v>1.4</v>
      </c>
      <c r="JV29" s="750">
        <v>12.3</v>
      </c>
      <c r="JW29" s="763">
        <v>1223</v>
      </c>
      <c r="JX29" s="749">
        <v>1.4</v>
      </c>
      <c r="JY29" s="750">
        <v>11.9</v>
      </c>
      <c r="JZ29" s="750">
        <v>42.7</v>
      </c>
      <c r="KA29" s="750">
        <v>28</v>
      </c>
      <c r="KB29" s="750">
        <v>12.5</v>
      </c>
      <c r="KC29" s="750">
        <v>3.5</v>
      </c>
      <c r="KD29" s="763">
        <v>1223</v>
      </c>
      <c r="KE29" s="749">
        <v>65.2</v>
      </c>
      <c r="KF29" s="750">
        <v>9.6</v>
      </c>
      <c r="KG29" s="750">
        <v>25.1</v>
      </c>
      <c r="KH29" s="763">
        <v>1223</v>
      </c>
      <c r="KI29" s="749">
        <v>42.5</v>
      </c>
      <c r="KJ29" s="750">
        <v>18.600000000000001</v>
      </c>
      <c r="KK29" s="750">
        <v>11.3</v>
      </c>
      <c r="KL29" s="750">
        <v>9.9</v>
      </c>
      <c r="KM29" s="750">
        <v>17.7</v>
      </c>
      <c r="KN29" s="763">
        <v>1223</v>
      </c>
      <c r="KO29" s="749">
        <v>3.2</v>
      </c>
      <c r="KP29" s="750">
        <v>8.4</v>
      </c>
      <c r="KQ29" s="750">
        <v>57.2</v>
      </c>
      <c r="KR29" s="750">
        <v>31.2</v>
      </c>
      <c r="KS29" s="763">
        <v>1223</v>
      </c>
      <c r="KT29" s="749">
        <v>63.3</v>
      </c>
      <c r="KU29" s="750">
        <v>6.5</v>
      </c>
      <c r="KV29" s="750">
        <v>30.2</v>
      </c>
      <c r="KW29" s="540">
        <v>1223</v>
      </c>
      <c r="KX29" s="749">
        <v>68.5</v>
      </c>
      <c r="KY29" s="750">
        <v>5.4</v>
      </c>
      <c r="KZ29" s="750">
        <v>26.1</v>
      </c>
      <c r="LA29" s="540">
        <v>1223</v>
      </c>
      <c r="LB29" s="749">
        <v>73.3</v>
      </c>
      <c r="LC29" s="750">
        <v>3.5</v>
      </c>
      <c r="LD29" s="750">
        <v>23.2</v>
      </c>
      <c r="LE29" s="540">
        <v>1223</v>
      </c>
      <c r="LF29" s="749">
        <v>5.2</v>
      </c>
      <c r="LG29" s="750">
        <v>46</v>
      </c>
      <c r="LH29" s="750">
        <v>48.8</v>
      </c>
      <c r="LI29" s="540">
        <v>1223</v>
      </c>
      <c r="LJ29" s="749">
        <v>20.7</v>
      </c>
      <c r="LK29" s="750">
        <v>27</v>
      </c>
      <c r="LL29" s="750">
        <v>4.7</v>
      </c>
      <c r="LM29" s="750">
        <v>8.1999999999999993</v>
      </c>
      <c r="LN29" s="750">
        <v>39.4</v>
      </c>
      <c r="LO29" s="540">
        <v>1223</v>
      </c>
      <c r="LP29" s="749">
        <v>4.5999999999999996</v>
      </c>
      <c r="LQ29" s="750">
        <v>6.3</v>
      </c>
      <c r="LR29" s="750">
        <v>46.4</v>
      </c>
      <c r="LS29" s="750">
        <v>2.9</v>
      </c>
      <c r="LT29" s="750">
        <v>39.9</v>
      </c>
      <c r="LU29" s="540">
        <v>1223</v>
      </c>
      <c r="LV29" s="749">
        <v>41.9</v>
      </c>
      <c r="LW29" s="750">
        <v>28.5</v>
      </c>
      <c r="LX29" s="750">
        <v>29.6</v>
      </c>
      <c r="LY29" s="540">
        <v>1223</v>
      </c>
      <c r="LZ29" s="749">
        <v>5.7</v>
      </c>
      <c r="MA29" s="750">
        <v>48.6</v>
      </c>
      <c r="MB29" s="750">
        <v>2.9</v>
      </c>
      <c r="MC29" s="750">
        <v>6.1</v>
      </c>
      <c r="MD29" s="750">
        <v>36.799999999999997</v>
      </c>
      <c r="ME29" s="540">
        <v>1223</v>
      </c>
      <c r="MF29" s="749">
        <v>13.2</v>
      </c>
      <c r="MG29" s="750">
        <v>51.3</v>
      </c>
      <c r="MH29" s="750">
        <v>11</v>
      </c>
      <c r="MI29" s="750">
        <v>24.5</v>
      </c>
      <c r="MJ29" s="540">
        <v>1223</v>
      </c>
      <c r="MK29" s="749">
        <v>63.5</v>
      </c>
      <c r="ML29" s="750">
        <v>42.8</v>
      </c>
      <c r="MM29" s="750">
        <v>44.4</v>
      </c>
      <c r="MN29" s="750">
        <v>36.9</v>
      </c>
      <c r="MO29" s="750">
        <v>45.2</v>
      </c>
      <c r="MP29" s="750">
        <v>24.2</v>
      </c>
      <c r="MQ29" s="540">
        <v>1223</v>
      </c>
      <c r="MR29" s="749">
        <v>5.6</v>
      </c>
      <c r="MS29" s="750">
        <v>59.4</v>
      </c>
      <c r="MT29" s="750">
        <v>4.0999999999999996</v>
      </c>
      <c r="MU29" s="750">
        <v>9.3000000000000007</v>
      </c>
      <c r="MV29" s="750">
        <v>21.5</v>
      </c>
      <c r="MW29" s="540">
        <v>1223</v>
      </c>
      <c r="MX29" s="749">
        <v>11.6</v>
      </c>
      <c r="MY29" s="750">
        <v>8.6999999999999993</v>
      </c>
      <c r="MZ29" s="750">
        <v>79.7</v>
      </c>
      <c r="NA29" s="540">
        <v>1223</v>
      </c>
      <c r="NB29" s="749">
        <v>3.6</v>
      </c>
      <c r="NC29" s="750">
        <v>2.9</v>
      </c>
      <c r="ND29" s="750">
        <v>5.2</v>
      </c>
      <c r="NE29" s="750">
        <v>54.3</v>
      </c>
      <c r="NF29" s="750">
        <v>34.1</v>
      </c>
      <c r="NG29" s="540">
        <v>1223</v>
      </c>
      <c r="NH29" s="749">
        <v>2</v>
      </c>
      <c r="NI29" s="750">
        <v>41.3</v>
      </c>
      <c r="NJ29" s="750">
        <v>16.100000000000001</v>
      </c>
      <c r="NK29" s="750">
        <v>2.1</v>
      </c>
      <c r="NL29" s="750">
        <v>38.4</v>
      </c>
      <c r="NM29" s="540">
        <v>1223</v>
      </c>
      <c r="NN29" s="749">
        <v>16.899999999999999</v>
      </c>
      <c r="NO29" s="750">
        <v>9.9</v>
      </c>
      <c r="NP29" s="750">
        <v>73.2</v>
      </c>
      <c r="NQ29" s="540">
        <v>1223</v>
      </c>
      <c r="NR29" s="749">
        <v>10.7</v>
      </c>
      <c r="NS29" s="750">
        <v>40.299999999999997</v>
      </c>
      <c r="NT29" s="750">
        <v>12</v>
      </c>
      <c r="NU29" s="750">
        <v>3.7</v>
      </c>
      <c r="NV29" s="750">
        <v>33.299999999999997</v>
      </c>
      <c r="NW29" s="540">
        <v>1223</v>
      </c>
      <c r="NX29" s="749">
        <v>5.3</v>
      </c>
      <c r="NY29" s="750">
        <v>22.4</v>
      </c>
      <c r="NZ29" s="750">
        <v>5.9</v>
      </c>
      <c r="OA29" s="750">
        <v>1.8</v>
      </c>
      <c r="OB29" s="750">
        <v>64.599999999999994</v>
      </c>
      <c r="OC29" s="540">
        <v>1223</v>
      </c>
      <c r="OD29" s="749">
        <v>2.2999999999999998</v>
      </c>
      <c r="OE29" s="750">
        <v>16.5</v>
      </c>
      <c r="OF29" s="750">
        <v>6.9</v>
      </c>
      <c r="OG29" s="750">
        <v>2.1</v>
      </c>
      <c r="OH29" s="750">
        <v>72.2</v>
      </c>
      <c r="OI29" s="540">
        <v>1223</v>
      </c>
      <c r="OJ29" s="749">
        <v>1.8</v>
      </c>
      <c r="OK29" s="750">
        <v>12.3</v>
      </c>
      <c r="OL29" s="750">
        <v>3.8</v>
      </c>
      <c r="OM29" s="750">
        <v>1</v>
      </c>
      <c r="ON29" s="750">
        <v>81.099999999999994</v>
      </c>
      <c r="OO29" s="540">
        <v>1223</v>
      </c>
      <c r="OP29" s="749">
        <v>18.600000000000001</v>
      </c>
      <c r="OQ29" s="750">
        <v>15.4</v>
      </c>
      <c r="OR29" s="750">
        <v>6</v>
      </c>
      <c r="OS29" s="750">
        <v>4.0999999999999996</v>
      </c>
      <c r="OT29" s="750">
        <v>16.5</v>
      </c>
      <c r="OU29" s="750">
        <v>24.9</v>
      </c>
      <c r="OV29" s="750">
        <v>16.899999999999999</v>
      </c>
      <c r="OW29" s="750">
        <v>1.1000000000000001</v>
      </c>
      <c r="OX29" s="750">
        <v>0.9</v>
      </c>
      <c r="OY29" s="750">
        <v>5.2</v>
      </c>
      <c r="OZ29" s="750">
        <v>40.299999999999997</v>
      </c>
      <c r="PA29" s="540">
        <v>1223</v>
      </c>
      <c r="PB29" s="749">
        <v>2.8</v>
      </c>
      <c r="PC29" s="750">
        <v>2.9</v>
      </c>
      <c r="PD29" s="750">
        <v>2.2999999999999998</v>
      </c>
      <c r="PE29" s="750">
        <v>60.7</v>
      </c>
      <c r="PF29" s="750">
        <v>31.3</v>
      </c>
      <c r="PG29" s="540">
        <v>1223</v>
      </c>
      <c r="PH29" s="749">
        <v>1.7</v>
      </c>
      <c r="PI29" s="750">
        <v>3.3</v>
      </c>
      <c r="PJ29" s="750">
        <v>3.5</v>
      </c>
      <c r="PK29" s="750">
        <v>62.6</v>
      </c>
      <c r="PL29" s="750">
        <v>28.9</v>
      </c>
      <c r="PM29" s="540">
        <v>1223</v>
      </c>
      <c r="PN29" s="749">
        <v>14.9</v>
      </c>
      <c r="PO29" s="750">
        <v>4.8</v>
      </c>
      <c r="PP29" s="750">
        <v>75</v>
      </c>
      <c r="PQ29" s="750">
        <v>5.3</v>
      </c>
      <c r="PR29" s="540">
        <v>1223</v>
      </c>
      <c r="PS29" s="749">
        <v>1.6</v>
      </c>
      <c r="PT29" s="750">
        <v>7.3</v>
      </c>
      <c r="PU29" s="750">
        <v>73.3</v>
      </c>
      <c r="PV29" s="750">
        <v>17.899999999999999</v>
      </c>
      <c r="PW29" s="540">
        <v>1223</v>
      </c>
      <c r="PX29" s="749">
        <v>19.5</v>
      </c>
      <c r="PY29" s="750">
        <v>59.6</v>
      </c>
      <c r="PZ29" s="750">
        <v>20.9</v>
      </c>
      <c r="QA29" s="540">
        <v>1223</v>
      </c>
      <c r="QB29" s="749">
        <v>59.8</v>
      </c>
      <c r="QC29" s="750">
        <v>13.7</v>
      </c>
      <c r="QD29" s="750">
        <v>26.5</v>
      </c>
      <c r="QE29" s="802">
        <v>1223</v>
      </c>
    </row>
    <row r="30" spans="1:447" ht="17.100000000000001" customHeight="1">
      <c r="A30" s="1533"/>
      <c r="B30" s="737" t="s">
        <v>52</v>
      </c>
      <c r="C30" s="107">
        <f t="shared" si="0"/>
        <v>13</v>
      </c>
      <c r="D30" s="753">
        <v>50.2</v>
      </c>
      <c r="E30" s="754">
        <v>49.8</v>
      </c>
      <c r="F30" s="540">
        <v>2619</v>
      </c>
      <c r="G30" s="750">
        <v>2.4</v>
      </c>
      <c r="H30" s="750">
        <v>16</v>
      </c>
      <c r="I30" s="750">
        <v>20.7</v>
      </c>
      <c r="J30" s="750">
        <v>18.600000000000001</v>
      </c>
      <c r="K30" s="750">
        <v>14.4</v>
      </c>
      <c r="L30" s="750">
        <v>16.3</v>
      </c>
      <c r="M30" s="750">
        <v>11.6</v>
      </c>
      <c r="N30" s="540">
        <v>2619</v>
      </c>
      <c r="O30" s="749">
        <v>38.1</v>
      </c>
      <c r="P30" s="750">
        <v>2.2999999999999998</v>
      </c>
      <c r="Q30" s="750">
        <v>7.2</v>
      </c>
      <c r="R30" s="750">
        <v>12.8</v>
      </c>
      <c r="S30" s="750">
        <v>17.899999999999999</v>
      </c>
      <c r="T30" s="750">
        <v>6.1</v>
      </c>
      <c r="U30" s="750">
        <v>13.6</v>
      </c>
      <c r="V30" s="750">
        <v>2</v>
      </c>
      <c r="W30" s="540">
        <v>2619</v>
      </c>
      <c r="X30" s="749">
        <v>19.3</v>
      </c>
      <c r="Y30" s="750">
        <v>75.599999999999994</v>
      </c>
      <c r="Z30" s="750">
        <v>5.2</v>
      </c>
      <c r="AA30" s="540">
        <v>2619</v>
      </c>
      <c r="AB30" s="749">
        <v>4</v>
      </c>
      <c r="AC30" s="750">
        <v>90.9</v>
      </c>
      <c r="AD30" s="750">
        <v>5.0999999999999996</v>
      </c>
      <c r="AE30" s="540">
        <v>2619</v>
      </c>
      <c r="AF30" s="749">
        <v>9.1999999999999993</v>
      </c>
      <c r="AG30" s="750">
        <v>85.1</v>
      </c>
      <c r="AH30" s="750">
        <v>5.7</v>
      </c>
      <c r="AI30" s="540">
        <v>2619</v>
      </c>
      <c r="AJ30" s="749">
        <v>1.9</v>
      </c>
      <c r="AK30" s="750">
        <v>21.1</v>
      </c>
      <c r="AL30" s="750">
        <v>11</v>
      </c>
      <c r="AM30" s="750">
        <v>9.6</v>
      </c>
      <c r="AN30" s="750">
        <v>49.7</v>
      </c>
      <c r="AO30" s="750">
        <v>6.4</v>
      </c>
      <c r="AP30" s="750">
        <v>0.3</v>
      </c>
      <c r="AQ30" s="540">
        <v>2619</v>
      </c>
      <c r="AR30" s="749">
        <v>4.8</v>
      </c>
      <c r="AS30" s="750">
        <v>95.2</v>
      </c>
      <c r="AT30" s="540">
        <v>2619</v>
      </c>
      <c r="AU30" s="749">
        <v>36.200000000000003</v>
      </c>
      <c r="AV30" s="750">
        <v>19.8</v>
      </c>
      <c r="AW30" s="750">
        <v>8.1999999999999993</v>
      </c>
      <c r="AX30" s="750">
        <v>17.100000000000001</v>
      </c>
      <c r="AY30" s="750">
        <v>18.5</v>
      </c>
      <c r="AZ30" s="750">
        <v>0.2</v>
      </c>
      <c r="BA30" s="540">
        <v>2619</v>
      </c>
      <c r="BB30" s="749">
        <v>4</v>
      </c>
      <c r="BC30" s="750">
        <v>14.5</v>
      </c>
      <c r="BD30" s="750">
        <v>24.7</v>
      </c>
      <c r="BE30" s="750">
        <v>16.5</v>
      </c>
      <c r="BF30" s="750">
        <v>11.6</v>
      </c>
      <c r="BG30" s="750">
        <v>7.6</v>
      </c>
      <c r="BH30" s="750">
        <v>2.9</v>
      </c>
      <c r="BI30" s="750">
        <v>18.2</v>
      </c>
      <c r="BJ30" s="540">
        <v>2619</v>
      </c>
      <c r="BK30" s="749">
        <v>13.4</v>
      </c>
      <c r="BL30" s="750">
        <v>14.1</v>
      </c>
      <c r="BM30" s="750">
        <v>9</v>
      </c>
      <c r="BN30" s="750">
        <v>5.8</v>
      </c>
      <c r="BO30" s="750">
        <v>4.8</v>
      </c>
      <c r="BP30" s="750">
        <v>7.3</v>
      </c>
      <c r="BQ30" s="750">
        <v>15</v>
      </c>
      <c r="BR30" s="750">
        <v>30.5</v>
      </c>
      <c r="BS30" s="540">
        <v>2619</v>
      </c>
      <c r="BT30" s="749">
        <v>33.700000000000003</v>
      </c>
      <c r="BU30" s="750">
        <v>35.6</v>
      </c>
      <c r="BV30" s="750">
        <v>22.9</v>
      </c>
      <c r="BW30" s="750">
        <v>5.2</v>
      </c>
      <c r="BX30" s="750">
        <v>2.6</v>
      </c>
      <c r="BY30" s="540">
        <v>2619</v>
      </c>
      <c r="BZ30" s="749">
        <v>63.3</v>
      </c>
      <c r="CA30" s="750">
        <v>20</v>
      </c>
      <c r="CB30" s="750">
        <v>11.6</v>
      </c>
      <c r="CC30" s="750">
        <v>3.3</v>
      </c>
      <c r="CD30" s="750">
        <v>1.7</v>
      </c>
      <c r="CE30" s="540">
        <v>2619</v>
      </c>
      <c r="CF30" s="749">
        <v>3.4</v>
      </c>
      <c r="CG30" s="750">
        <v>8.9</v>
      </c>
      <c r="CH30" s="750">
        <v>42.4</v>
      </c>
      <c r="CI30" s="750">
        <v>24.2</v>
      </c>
      <c r="CJ30" s="750">
        <v>21.1</v>
      </c>
      <c r="CK30" s="540">
        <v>2619</v>
      </c>
      <c r="CL30" s="749">
        <v>17</v>
      </c>
      <c r="CM30" s="750">
        <v>28.9</v>
      </c>
      <c r="CN30" s="750">
        <v>37</v>
      </c>
      <c r="CO30" s="750">
        <v>11</v>
      </c>
      <c r="CP30" s="750">
        <v>6.1</v>
      </c>
      <c r="CQ30" s="540">
        <v>2619</v>
      </c>
      <c r="CR30" s="749">
        <v>6.5</v>
      </c>
      <c r="CS30" s="750">
        <v>17.8</v>
      </c>
      <c r="CT30" s="750">
        <v>42.4</v>
      </c>
      <c r="CU30" s="750">
        <v>19.399999999999999</v>
      </c>
      <c r="CV30" s="750">
        <v>13.9</v>
      </c>
      <c r="CW30" s="540">
        <v>2619</v>
      </c>
      <c r="CX30" s="749">
        <v>4.2</v>
      </c>
      <c r="CY30" s="750">
        <v>14.4</v>
      </c>
      <c r="CZ30" s="750">
        <v>28.8</v>
      </c>
      <c r="DA30" s="750">
        <v>24.9</v>
      </c>
      <c r="DB30" s="750">
        <v>27.8</v>
      </c>
      <c r="DC30" s="540">
        <v>2619</v>
      </c>
      <c r="DD30" s="749">
        <v>22.7</v>
      </c>
      <c r="DE30" s="750">
        <v>34.9</v>
      </c>
      <c r="DF30" s="750">
        <v>31</v>
      </c>
      <c r="DG30" s="750">
        <v>8.1999999999999993</v>
      </c>
      <c r="DH30" s="750">
        <v>3.2</v>
      </c>
      <c r="DI30" s="540">
        <v>2619</v>
      </c>
      <c r="DJ30" s="749">
        <v>4.0999999999999996</v>
      </c>
      <c r="DK30" s="750">
        <v>6.8</v>
      </c>
      <c r="DL30" s="750">
        <v>15.5</v>
      </c>
      <c r="DM30" s="750">
        <v>12.2</v>
      </c>
      <c r="DN30" s="750">
        <v>61.4</v>
      </c>
      <c r="DO30" s="540">
        <v>2619</v>
      </c>
      <c r="DP30" s="749">
        <v>8.8000000000000007</v>
      </c>
      <c r="DQ30" s="750">
        <v>20.100000000000001</v>
      </c>
      <c r="DR30" s="750">
        <v>33.299999999999997</v>
      </c>
      <c r="DS30" s="750">
        <v>17.399999999999999</v>
      </c>
      <c r="DT30" s="750">
        <v>20.5</v>
      </c>
      <c r="DU30" s="540">
        <v>2619</v>
      </c>
      <c r="DV30" s="749">
        <v>30</v>
      </c>
      <c r="DW30" s="750">
        <v>15.4</v>
      </c>
      <c r="DX30" s="750">
        <v>19.5</v>
      </c>
      <c r="DY30" s="750">
        <v>12.5</v>
      </c>
      <c r="DZ30" s="750">
        <v>22.6</v>
      </c>
      <c r="EA30" s="540">
        <v>2619</v>
      </c>
      <c r="EB30" s="749">
        <v>8.5</v>
      </c>
      <c r="EC30" s="750">
        <v>17.5</v>
      </c>
      <c r="ED30" s="750">
        <v>35.4</v>
      </c>
      <c r="EE30" s="750">
        <v>16.2</v>
      </c>
      <c r="EF30" s="750">
        <v>22.5</v>
      </c>
      <c r="EG30" s="540">
        <v>2619</v>
      </c>
      <c r="EH30" s="749">
        <v>88</v>
      </c>
      <c r="EI30" s="750">
        <v>12</v>
      </c>
      <c r="EJ30" s="540">
        <v>2619</v>
      </c>
      <c r="EK30" s="749">
        <v>71.5</v>
      </c>
      <c r="EL30" s="750">
        <v>28.5</v>
      </c>
      <c r="EM30" s="540">
        <v>2619</v>
      </c>
      <c r="EN30" s="749">
        <v>12.4</v>
      </c>
      <c r="EO30" s="750">
        <v>16.3</v>
      </c>
      <c r="EP30" s="750">
        <v>5.2</v>
      </c>
      <c r="EQ30" s="750">
        <v>54</v>
      </c>
      <c r="ER30" s="750">
        <v>12.2</v>
      </c>
      <c r="ES30" s="540">
        <v>2619</v>
      </c>
      <c r="ET30" s="749">
        <v>14.6</v>
      </c>
      <c r="EU30" s="750">
        <v>9</v>
      </c>
      <c r="EV30" s="750">
        <v>47.8</v>
      </c>
      <c r="EW30" s="750">
        <v>10.9</v>
      </c>
      <c r="EX30" s="750">
        <v>17.7</v>
      </c>
      <c r="EY30" s="540">
        <v>2619</v>
      </c>
      <c r="EZ30" s="749">
        <v>23.9</v>
      </c>
      <c r="FA30" s="750">
        <v>76.099999999999994</v>
      </c>
      <c r="FB30" s="540">
        <v>2619</v>
      </c>
      <c r="FC30" s="749">
        <v>55.1</v>
      </c>
      <c r="FD30" s="750">
        <v>24.1</v>
      </c>
      <c r="FE30" s="750">
        <v>16.3</v>
      </c>
      <c r="FF30" s="750">
        <v>52.5</v>
      </c>
      <c r="FG30" s="750">
        <v>39.5</v>
      </c>
      <c r="FH30" s="750">
        <v>13.2</v>
      </c>
      <c r="FI30" s="750">
        <v>9.4</v>
      </c>
      <c r="FJ30" s="750">
        <v>11.1</v>
      </c>
      <c r="FK30" s="750">
        <v>1.9</v>
      </c>
      <c r="FL30" s="750">
        <v>14.8</v>
      </c>
      <c r="FM30" s="540">
        <v>2619</v>
      </c>
      <c r="FN30" s="749">
        <v>49.9</v>
      </c>
      <c r="FO30" s="750">
        <v>50.1</v>
      </c>
      <c r="FP30" s="540">
        <v>1442</v>
      </c>
      <c r="FQ30" s="749">
        <v>58.1</v>
      </c>
      <c r="FR30" s="750">
        <v>41.9</v>
      </c>
      <c r="FS30" s="540">
        <v>630</v>
      </c>
      <c r="FT30" s="749">
        <v>57.4</v>
      </c>
      <c r="FU30" s="750">
        <v>42.6</v>
      </c>
      <c r="FV30" s="763">
        <v>427</v>
      </c>
      <c r="FW30" s="749">
        <v>38.200000000000003</v>
      </c>
      <c r="FX30" s="750">
        <v>61.8</v>
      </c>
      <c r="FY30" s="763">
        <v>1376</v>
      </c>
      <c r="FZ30" s="749">
        <v>35.5</v>
      </c>
      <c r="GA30" s="750">
        <v>64.5</v>
      </c>
      <c r="GB30" s="763">
        <v>1035</v>
      </c>
      <c r="GC30" s="749">
        <v>72.3</v>
      </c>
      <c r="GD30" s="750">
        <v>27.7</v>
      </c>
      <c r="GE30" s="763">
        <v>347</v>
      </c>
      <c r="GF30" s="749">
        <v>42.9</v>
      </c>
      <c r="GG30" s="750">
        <v>57.1</v>
      </c>
      <c r="GH30" s="763">
        <v>247</v>
      </c>
      <c r="GI30" s="749">
        <v>47.6</v>
      </c>
      <c r="GJ30" s="750">
        <v>52.4</v>
      </c>
      <c r="GK30" s="763">
        <v>292</v>
      </c>
      <c r="GL30" s="749">
        <v>79.599999999999994</v>
      </c>
      <c r="GM30" s="750">
        <v>20.399999999999999</v>
      </c>
      <c r="GN30" s="763">
        <v>49</v>
      </c>
      <c r="GO30" s="749">
        <v>36</v>
      </c>
      <c r="GP30" s="750">
        <v>64</v>
      </c>
      <c r="GQ30" s="763">
        <v>1442</v>
      </c>
      <c r="GR30" s="749">
        <v>46</v>
      </c>
      <c r="GS30" s="750">
        <v>54</v>
      </c>
      <c r="GT30" s="763">
        <v>630</v>
      </c>
      <c r="GU30" s="749">
        <v>37</v>
      </c>
      <c r="GV30" s="750">
        <v>63</v>
      </c>
      <c r="GW30" s="763">
        <v>427</v>
      </c>
      <c r="GX30" s="749">
        <v>29.9</v>
      </c>
      <c r="GY30" s="750">
        <v>70.099999999999994</v>
      </c>
      <c r="GZ30" s="763">
        <v>1376</v>
      </c>
      <c r="HA30" s="749">
        <v>27.2</v>
      </c>
      <c r="HB30" s="750">
        <v>72.8</v>
      </c>
      <c r="HC30" s="763">
        <v>1035</v>
      </c>
      <c r="HD30" s="749">
        <v>34.6</v>
      </c>
      <c r="HE30" s="750">
        <v>65.400000000000006</v>
      </c>
      <c r="HF30" s="763">
        <v>347</v>
      </c>
      <c r="HG30" s="749">
        <v>25.5</v>
      </c>
      <c r="HH30" s="750">
        <v>74.5</v>
      </c>
      <c r="HI30" s="763">
        <v>247</v>
      </c>
      <c r="HJ30" s="749">
        <v>24.7</v>
      </c>
      <c r="HK30" s="750">
        <v>75.3</v>
      </c>
      <c r="HL30" s="763">
        <v>292</v>
      </c>
      <c r="HM30" s="749">
        <v>61.2</v>
      </c>
      <c r="HN30" s="750">
        <v>38.799999999999997</v>
      </c>
      <c r="HO30" s="763">
        <v>49</v>
      </c>
      <c r="HP30" s="749">
        <v>23.9</v>
      </c>
      <c r="HQ30" s="750">
        <v>76.099999999999994</v>
      </c>
      <c r="HR30" s="763">
        <v>1442</v>
      </c>
      <c r="HS30" s="749">
        <v>35.200000000000003</v>
      </c>
      <c r="HT30" s="750">
        <v>64.8</v>
      </c>
      <c r="HU30" s="763">
        <v>630</v>
      </c>
      <c r="HV30" s="749">
        <v>15.9</v>
      </c>
      <c r="HW30" s="750">
        <v>84.1</v>
      </c>
      <c r="HX30" s="763">
        <v>427</v>
      </c>
      <c r="HY30" s="749">
        <v>31.1</v>
      </c>
      <c r="HZ30" s="750">
        <v>68.900000000000006</v>
      </c>
      <c r="IA30" s="763">
        <v>1376</v>
      </c>
      <c r="IB30" s="749">
        <v>29.3</v>
      </c>
      <c r="IC30" s="750">
        <v>70.7</v>
      </c>
      <c r="ID30" s="763">
        <v>1035</v>
      </c>
      <c r="IE30" s="749">
        <v>30</v>
      </c>
      <c r="IF30" s="750">
        <v>70</v>
      </c>
      <c r="IG30" s="763">
        <v>347</v>
      </c>
      <c r="IH30" s="749">
        <v>23.1</v>
      </c>
      <c r="II30" s="750">
        <v>76.900000000000006</v>
      </c>
      <c r="IJ30" s="763">
        <v>247</v>
      </c>
      <c r="IK30" s="749">
        <v>24.3</v>
      </c>
      <c r="IL30" s="750">
        <v>75.7</v>
      </c>
      <c r="IM30" s="763">
        <v>292</v>
      </c>
      <c r="IN30" s="749">
        <v>49</v>
      </c>
      <c r="IO30" s="750">
        <v>51</v>
      </c>
      <c r="IP30" s="763">
        <v>49</v>
      </c>
      <c r="IQ30" s="749">
        <v>56.8</v>
      </c>
      <c r="IR30" s="750">
        <v>28.8</v>
      </c>
      <c r="IS30" s="750">
        <v>14.4</v>
      </c>
      <c r="IT30" s="763">
        <v>2619</v>
      </c>
      <c r="IU30" s="749">
        <v>6.4</v>
      </c>
      <c r="IV30" s="750">
        <v>3.3</v>
      </c>
      <c r="IW30" s="750">
        <v>12.4</v>
      </c>
      <c r="IX30" s="750">
        <v>52.5</v>
      </c>
      <c r="IY30" s="750">
        <v>25.4</v>
      </c>
      <c r="IZ30" s="763">
        <v>2619</v>
      </c>
      <c r="JA30" s="749">
        <v>23.8</v>
      </c>
      <c r="JB30" s="750">
        <v>47.2</v>
      </c>
      <c r="JC30" s="750">
        <v>6.3</v>
      </c>
      <c r="JD30" s="750">
        <v>22.6</v>
      </c>
      <c r="JE30" s="763">
        <v>2619</v>
      </c>
      <c r="JF30" s="749">
        <v>8.6</v>
      </c>
      <c r="JG30" s="750">
        <v>3.8</v>
      </c>
      <c r="JH30" s="750">
        <v>65.8</v>
      </c>
      <c r="JI30" s="750">
        <v>5</v>
      </c>
      <c r="JJ30" s="750">
        <v>16.8</v>
      </c>
      <c r="JK30" s="763">
        <v>2619</v>
      </c>
      <c r="JL30" s="749">
        <v>8.5</v>
      </c>
      <c r="JM30" s="750">
        <v>3.6</v>
      </c>
      <c r="JN30" s="750">
        <v>71.900000000000006</v>
      </c>
      <c r="JO30" s="750">
        <v>3.6</v>
      </c>
      <c r="JP30" s="750">
        <v>12.4</v>
      </c>
      <c r="JQ30" s="763">
        <v>2619</v>
      </c>
      <c r="JR30" s="749">
        <v>2.1</v>
      </c>
      <c r="JS30" s="750">
        <v>4.0999999999999996</v>
      </c>
      <c r="JT30" s="750">
        <v>79.5</v>
      </c>
      <c r="JU30" s="750">
        <v>1.8</v>
      </c>
      <c r="JV30" s="750">
        <v>12.5</v>
      </c>
      <c r="JW30" s="763">
        <v>2619</v>
      </c>
      <c r="JX30" s="749">
        <v>1.6</v>
      </c>
      <c r="JY30" s="750">
        <v>13.2</v>
      </c>
      <c r="JZ30" s="750">
        <v>42.8</v>
      </c>
      <c r="KA30" s="750">
        <v>26.4</v>
      </c>
      <c r="KB30" s="750">
        <v>12.6</v>
      </c>
      <c r="KC30" s="750">
        <v>3.5</v>
      </c>
      <c r="KD30" s="763">
        <v>2619</v>
      </c>
      <c r="KE30" s="749">
        <v>66.7</v>
      </c>
      <c r="KF30" s="750">
        <v>9.6999999999999993</v>
      </c>
      <c r="KG30" s="750">
        <v>23.6</v>
      </c>
      <c r="KH30" s="763">
        <v>2619</v>
      </c>
      <c r="KI30" s="749">
        <v>46</v>
      </c>
      <c r="KJ30" s="750">
        <v>16.600000000000001</v>
      </c>
      <c r="KK30" s="750">
        <v>11.3</v>
      </c>
      <c r="KL30" s="750">
        <v>9.4</v>
      </c>
      <c r="KM30" s="750">
        <v>16.8</v>
      </c>
      <c r="KN30" s="763">
        <v>2619</v>
      </c>
      <c r="KO30" s="749">
        <v>3.7</v>
      </c>
      <c r="KP30" s="750">
        <v>7.3</v>
      </c>
      <c r="KQ30" s="750">
        <v>56.7</v>
      </c>
      <c r="KR30" s="750">
        <v>32.4</v>
      </c>
      <c r="KS30" s="763">
        <v>2619</v>
      </c>
      <c r="KT30" s="749">
        <v>62.5</v>
      </c>
      <c r="KU30" s="750">
        <v>7.8</v>
      </c>
      <c r="KV30" s="750">
        <v>29.7</v>
      </c>
      <c r="KW30" s="540">
        <v>2619</v>
      </c>
      <c r="KX30" s="749">
        <v>66.2</v>
      </c>
      <c r="KY30" s="750">
        <v>6</v>
      </c>
      <c r="KZ30" s="750">
        <v>27.8</v>
      </c>
      <c r="LA30" s="540">
        <v>2619</v>
      </c>
      <c r="LB30" s="749">
        <v>74.5</v>
      </c>
      <c r="LC30" s="750">
        <v>2.4</v>
      </c>
      <c r="LD30" s="750">
        <v>23.1</v>
      </c>
      <c r="LE30" s="540">
        <v>2619</v>
      </c>
      <c r="LF30" s="749">
        <v>5.2</v>
      </c>
      <c r="LG30" s="750">
        <v>47.5</v>
      </c>
      <c r="LH30" s="750">
        <v>47.3</v>
      </c>
      <c r="LI30" s="540">
        <v>2619</v>
      </c>
      <c r="LJ30" s="749">
        <v>20.6</v>
      </c>
      <c r="LK30" s="750">
        <v>28</v>
      </c>
      <c r="LL30" s="750">
        <v>4.3</v>
      </c>
      <c r="LM30" s="750">
        <v>9.6</v>
      </c>
      <c r="LN30" s="750">
        <v>37.5</v>
      </c>
      <c r="LO30" s="540">
        <v>2619</v>
      </c>
      <c r="LP30" s="749">
        <v>5.6</v>
      </c>
      <c r="LQ30" s="750">
        <v>8.3000000000000007</v>
      </c>
      <c r="LR30" s="750">
        <v>45.7</v>
      </c>
      <c r="LS30" s="750">
        <v>2.6</v>
      </c>
      <c r="LT30" s="750">
        <v>37.799999999999997</v>
      </c>
      <c r="LU30" s="540">
        <v>2619</v>
      </c>
      <c r="LV30" s="749">
        <v>36.700000000000003</v>
      </c>
      <c r="LW30" s="750">
        <v>26.7</v>
      </c>
      <c r="LX30" s="750">
        <v>36.6</v>
      </c>
      <c r="LY30" s="540">
        <v>2619</v>
      </c>
      <c r="LZ30" s="749">
        <v>5.9</v>
      </c>
      <c r="MA30" s="750">
        <v>49</v>
      </c>
      <c r="MB30" s="750">
        <v>3.4</v>
      </c>
      <c r="MC30" s="750">
        <v>6.3</v>
      </c>
      <c r="MD30" s="750">
        <v>35.5</v>
      </c>
      <c r="ME30" s="540">
        <v>2619</v>
      </c>
      <c r="MF30" s="749">
        <v>12.6</v>
      </c>
      <c r="MG30" s="750">
        <v>48.8</v>
      </c>
      <c r="MH30" s="750">
        <v>12.7</v>
      </c>
      <c r="MI30" s="750">
        <v>25.9</v>
      </c>
      <c r="MJ30" s="540">
        <v>2619</v>
      </c>
      <c r="MK30" s="749">
        <v>61.5</v>
      </c>
      <c r="ML30" s="750">
        <v>39.299999999999997</v>
      </c>
      <c r="MM30" s="750">
        <v>42.2</v>
      </c>
      <c r="MN30" s="750">
        <v>34.9</v>
      </c>
      <c r="MO30" s="750">
        <v>42.5</v>
      </c>
      <c r="MP30" s="750">
        <v>26.9</v>
      </c>
      <c r="MQ30" s="540">
        <v>2619</v>
      </c>
      <c r="MR30" s="749">
        <v>7.1</v>
      </c>
      <c r="MS30" s="750">
        <v>56.4</v>
      </c>
      <c r="MT30" s="750">
        <v>2.7</v>
      </c>
      <c r="MU30" s="750">
        <v>10.5</v>
      </c>
      <c r="MV30" s="750">
        <v>23.3</v>
      </c>
      <c r="MW30" s="540">
        <v>2619</v>
      </c>
      <c r="MX30" s="749">
        <v>10.4</v>
      </c>
      <c r="MY30" s="750">
        <v>9.3000000000000007</v>
      </c>
      <c r="MZ30" s="750">
        <v>80.3</v>
      </c>
      <c r="NA30" s="540">
        <v>2619</v>
      </c>
      <c r="NB30" s="749">
        <v>3.9</v>
      </c>
      <c r="NC30" s="750">
        <v>3.6</v>
      </c>
      <c r="ND30" s="750">
        <v>4.9000000000000004</v>
      </c>
      <c r="NE30" s="750">
        <v>50.9</v>
      </c>
      <c r="NF30" s="750">
        <v>36.799999999999997</v>
      </c>
      <c r="NG30" s="540">
        <v>2619</v>
      </c>
      <c r="NH30" s="749">
        <v>3.6</v>
      </c>
      <c r="NI30" s="750">
        <v>41.5</v>
      </c>
      <c r="NJ30" s="750">
        <v>15.9</v>
      </c>
      <c r="NK30" s="750">
        <v>2.2000000000000002</v>
      </c>
      <c r="NL30" s="750">
        <v>36.799999999999997</v>
      </c>
      <c r="NM30" s="540">
        <v>2619</v>
      </c>
      <c r="NN30" s="749">
        <v>17.5</v>
      </c>
      <c r="NO30" s="750">
        <v>9.1999999999999993</v>
      </c>
      <c r="NP30" s="750">
        <v>73.3</v>
      </c>
      <c r="NQ30" s="540">
        <v>2619</v>
      </c>
      <c r="NR30" s="749">
        <v>10.3</v>
      </c>
      <c r="NS30" s="750">
        <v>42.6</v>
      </c>
      <c r="NT30" s="750">
        <v>10.199999999999999</v>
      </c>
      <c r="NU30" s="750">
        <v>3.4</v>
      </c>
      <c r="NV30" s="750">
        <v>33.5</v>
      </c>
      <c r="NW30" s="540">
        <v>2619</v>
      </c>
      <c r="NX30" s="749">
        <v>5.5</v>
      </c>
      <c r="NY30" s="750">
        <v>21.6</v>
      </c>
      <c r="NZ30" s="750">
        <v>5.2</v>
      </c>
      <c r="OA30" s="750">
        <v>1.9</v>
      </c>
      <c r="OB30" s="750">
        <v>65.900000000000006</v>
      </c>
      <c r="OC30" s="540">
        <v>2619</v>
      </c>
      <c r="OD30" s="749">
        <v>3.4</v>
      </c>
      <c r="OE30" s="750">
        <v>15.8</v>
      </c>
      <c r="OF30" s="750">
        <v>5.8</v>
      </c>
      <c r="OG30" s="750">
        <v>2</v>
      </c>
      <c r="OH30" s="750">
        <v>73</v>
      </c>
      <c r="OI30" s="540">
        <v>2619</v>
      </c>
      <c r="OJ30" s="749">
        <v>3.4</v>
      </c>
      <c r="OK30" s="750">
        <v>13.1</v>
      </c>
      <c r="OL30" s="750">
        <v>3.5</v>
      </c>
      <c r="OM30" s="750">
        <v>1.3</v>
      </c>
      <c r="ON30" s="750">
        <v>78.7</v>
      </c>
      <c r="OO30" s="540">
        <v>2619</v>
      </c>
      <c r="OP30" s="749">
        <v>22.2</v>
      </c>
      <c r="OQ30" s="750">
        <v>15.9</v>
      </c>
      <c r="OR30" s="750">
        <v>6.8</v>
      </c>
      <c r="OS30" s="750">
        <v>4.7</v>
      </c>
      <c r="OT30" s="750">
        <v>18.399999999999999</v>
      </c>
      <c r="OU30" s="750">
        <v>25.2</v>
      </c>
      <c r="OV30" s="750">
        <v>15.7</v>
      </c>
      <c r="OW30" s="750">
        <v>1.9</v>
      </c>
      <c r="OX30" s="750">
        <v>1</v>
      </c>
      <c r="OY30" s="750">
        <v>3.3</v>
      </c>
      <c r="OZ30" s="750">
        <v>41.2</v>
      </c>
      <c r="PA30" s="540">
        <v>2619</v>
      </c>
      <c r="PB30" s="749">
        <v>2.9</v>
      </c>
      <c r="PC30" s="750">
        <v>3.4</v>
      </c>
      <c r="PD30" s="750">
        <v>2.6</v>
      </c>
      <c r="PE30" s="750">
        <v>60.1</v>
      </c>
      <c r="PF30" s="750">
        <v>31</v>
      </c>
      <c r="PG30" s="540">
        <v>2619</v>
      </c>
      <c r="PH30" s="749">
        <v>1.6</v>
      </c>
      <c r="PI30" s="750">
        <v>3.3</v>
      </c>
      <c r="PJ30" s="750">
        <v>3.1</v>
      </c>
      <c r="PK30" s="750">
        <v>63</v>
      </c>
      <c r="PL30" s="750">
        <v>29</v>
      </c>
      <c r="PM30" s="540">
        <v>2619</v>
      </c>
      <c r="PN30" s="749">
        <v>14.9</v>
      </c>
      <c r="PO30" s="750">
        <v>5.5</v>
      </c>
      <c r="PP30" s="750">
        <v>73.2</v>
      </c>
      <c r="PQ30" s="750">
        <v>6.4</v>
      </c>
      <c r="PR30" s="540">
        <v>2619</v>
      </c>
      <c r="PS30" s="749">
        <v>1.9</v>
      </c>
      <c r="PT30" s="750">
        <v>7.5</v>
      </c>
      <c r="PU30" s="750">
        <v>73.599999999999994</v>
      </c>
      <c r="PV30" s="750">
        <v>17</v>
      </c>
      <c r="PW30" s="540">
        <v>2619</v>
      </c>
      <c r="PX30" s="749">
        <v>18.899999999999999</v>
      </c>
      <c r="PY30" s="750">
        <v>61.9</v>
      </c>
      <c r="PZ30" s="750">
        <v>19.2</v>
      </c>
      <c r="QA30" s="540">
        <v>2619</v>
      </c>
      <c r="QB30" s="749">
        <v>63.7</v>
      </c>
      <c r="QC30" s="750">
        <v>12.9</v>
      </c>
      <c r="QD30" s="750">
        <v>23.4</v>
      </c>
      <c r="QE30" s="802">
        <v>2619</v>
      </c>
    </row>
    <row r="31" spans="1:447" ht="17.100000000000001" customHeight="1">
      <c r="A31" s="1533"/>
      <c r="B31" s="737" t="s">
        <v>53</v>
      </c>
      <c r="C31" s="107">
        <f t="shared" si="0"/>
        <v>14</v>
      </c>
      <c r="D31" s="753">
        <v>50.9</v>
      </c>
      <c r="E31" s="754">
        <v>49.1</v>
      </c>
      <c r="F31" s="540">
        <v>1809</v>
      </c>
      <c r="G31" s="750">
        <v>2.6</v>
      </c>
      <c r="H31" s="750">
        <v>14.6</v>
      </c>
      <c r="I31" s="750">
        <v>19.899999999999999</v>
      </c>
      <c r="J31" s="750">
        <v>18.7</v>
      </c>
      <c r="K31" s="750">
        <v>15</v>
      </c>
      <c r="L31" s="750">
        <v>17.600000000000001</v>
      </c>
      <c r="M31" s="750">
        <v>11.6</v>
      </c>
      <c r="N31" s="540">
        <v>1809</v>
      </c>
      <c r="O31" s="749">
        <v>35.9</v>
      </c>
      <c r="P31" s="750">
        <v>2.5</v>
      </c>
      <c r="Q31" s="750">
        <v>4.5</v>
      </c>
      <c r="R31" s="750">
        <v>13.3</v>
      </c>
      <c r="S31" s="750">
        <v>21.3</v>
      </c>
      <c r="T31" s="750">
        <v>5.3</v>
      </c>
      <c r="U31" s="750">
        <v>15.3</v>
      </c>
      <c r="V31" s="750">
        <v>1.8</v>
      </c>
      <c r="W31" s="540">
        <v>1809</v>
      </c>
      <c r="X31" s="749">
        <v>22.6</v>
      </c>
      <c r="Y31" s="750">
        <v>71.5</v>
      </c>
      <c r="Z31" s="750">
        <v>5.9</v>
      </c>
      <c r="AA31" s="540">
        <v>1809</v>
      </c>
      <c r="AB31" s="749">
        <v>4.0999999999999996</v>
      </c>
      <c r="AC31" s="750">
        <v>90</v>
      </c>
      <c r="AD31" s="750">
        <v>5.9</v>
      </c>
      <c r="AE31" s="540">
        <v>1809</v>
      </c>
      <c r="AF31" s="749">
        <v>9.1</v>
      </c>
      <c r="AG31" s="750">
        <v>84.6</v>
      </c>
      <c r="AH31" s="750">
        <v>6.3</v>
      </c>
      <c r="AI31" s="540">
        <v>1809</v>
      </c>
      <c r="AJ31" s="749">
        <v>1.9</v>
      </c>
      <c r="AK31" s="750">
        <v>24.5</v>
      </c>
      <c r="AL31" s="750">
        <v>11.7</v>
      </c>
      <c r="AM31" s="750">
        <v>10.1</v>
      </c>
      <c r="AN31" s="750">
        <v>45.3</v>
      </c>
      <c r="AO31" s="750">
        <v>6.4</v>
      </c>
      <c r="AP31" s="750">
        <v>0.2</v>
      </c>
      <c r="AQ31" s="540">
        <v>1809</v>
      </c>
      <c r="AR31" s="749">
        <v>4.9000000000000004</v>
      </c>
      <c r="AS31" s="750">
        <v>95.1</v>
      </c>
      <c r="AT31" s="540">
        <v>1809</v>
      </c>
      <c r="AU31" s="749">
        <v>36.5</v>
      </c>
      <c r="AV31" s="750">
        <v>19.3</v>
      </c>
      <c r="AW31" s="750">
        <v>7</v>
      </c>
      <c r="AX31" s="750">
        <v>18.2</v>
      </c>
      <c r="AY31" s="750">
        <v>18.7</v>
      </c>
      <c r="AZ31" s="750">
        <v>0.2</v>
      </c>
      <c r="BA31" s="540">
        <v>1809</v>
      </c>
      <c r="BB31" s="749">
        <v>4.3</v>
      </c>
      <c r="BC31" s="750">
        <v>13.4</v>
      </c>
      <c r="BD31" s="750">
        <v>24.5</v>
      </c>
      <c r="BE31" s="750">
        <v>18.5</v>
      </c>
      <c r="BF31" s="750">
        <v>10.8</v>
      </c>
      <c r="BG31" s="750">
        <v>8</v>
      </c>
      <c r="BH31" s="750">
        <v>2.2000000000000002</v>
      </c>
      <c r="BI31" s="750">
        <v>18.399999999999999</v>
      </c>
      <c r="BJ31" s="540">
        <v>1809</v>
      </c>
      <c r="BK31" s="749">
        <v>12.6</v>
      </c>
      <c r="BL31" s="750">
        <v>13.5</v>
      </c>
      <c r="BM31" s="750">
        <v>9.8000000000000007</v>
      </c>
      <c r="BN31" s="750">
        <v>5.9</v>
      </c>
      <c r="BO31" s="750">
        <v>5.5</v>
      </c>
      <c r="BP31" s="750">
        <v>7.1</v>
      </c>
      <c r="BQ31" s="750">
        <v>14</v>
      </c>
      <c r="BR31" s="750">
        <v>31.5</v>
      </c>
      <c r="BS31" s="540">
        <v>1809</v>
      </c>
      <c r="BT31" s="749">
        <v>32.6</v>
      </c>
      <c r="BU31" s="750">
        <v>37.299999999999997</v>
      </c>
      <c r="BV31" s="750">
        <v>22.6</v>
      </c>
      <c r="BW31" s="750">
        <v>4.5999999999999996</v>
      </c>
      <c r="BX31" s="750">
        <v>2.9</v>
      </c>
      <c r="BY31" s="540">
        <v>1809</v>
      </c>
      <c r="BZ31" s="749">
        <v>64.3</v>
      </c>
      <c r="CA31" s="750">
        <v>20.2</v>
      </c>
      <c r="CB31" s="750">
        <v>12.1</v>
      </c>
      <c r="CC31" s="750">
        <v>2.4</v>
      </c>
      <c r="CD31" s="750">
        <v>1</v>
      </c>
      <c r="CE31" s="540">
        <v>1809</v>
      </c>
      <c r="CF31" s="749">
        <v>3.9</v>
      </c>
      <c r="CG31" s="750">
        <v>11.1</v>
      </c>
      <c r="CH31" s="750">
        <v>43.8</v>
      </c>
      <c r="CI31" s="750">
        <v>22.1</v>
      </c>
      <c r="CJ31" s="750">
        <v>19.100000000000001</v>
      </c>
      <c r="CK31" s="540">
        <v>1809</v>
      </c>
      <c r="CL31" s="749">
        <v>17.5</v>
      </c>
      <c r="CM31" s="750">
        <v>31.5</v>
      </c>
      <c r="CN31" s="750">
        <v>34.4</v>
      </c>
      <c r="CO31" s="750">
        <v>10.8</v>
      </c>
      <c r="CP31" s="750">
        <v>5.7</v>
      </c>
      <c r="CQ31" s="540">
        <v>1809</v>
      </c>
      <c r="CR31" s="749">
        <v>5.9</v>
      </c>
      <c r="CS31" s="750">
        <v>17.5</v>
      </c>
      <c r="CT31" s="750">
        <v>40</v>
      </c>
      <c r="CU31" s="750">
        <v>22.4</v>
      </c>
      <c r="CV31" s="750">
        <v>14.2</v>
      </c>
      <c r="CW31" s="540">
        <v>1809</v>
      </c>
      <c r="CX31" s="749">
        <v>4.5</v>
      </c>
      <c r="CY31" s="750">
        <v>11.9</v>
      </c>
      <c r="CZ31" s="750">
        <v>28.6</v>
      </c>
      <c r="DA31" s="750">
        <v>25.7</v>
      </c>
      <c r="DB31" s="750">
        <v>29.3</v>
      </c>
      <c r="DC31" s="540">
        <v>1809</v>
      </c>
      <c r="DD31" s="749">
        <v>22.7</v>
      </c>
      <c r="DE31" s="750">
        <v>33.299999999999997</v>
      </c>
      <c r="DF31" s="750">
        <v>30.9</v>
      </c>
      <c r="DG31" s="750">
        <v>9</v>
      </c>
      <c r="DH31" s="750">
        <v>4.0999999999999996</v>
      </c>
      <c r="DI31" s="540">
        <v>1809</v>
      </c>
      <c r="DJ31" s="749">
        <v>4.9000000000000004</v>
      </c>
      <c r="DK31" s="750">
        <v>6.1</v>
      </c>
      <c r="DL31" s="750">
        <v>15.8</v>
      </c>
      <c r="DM31" s="750">
        <v>11.8</v>
      </c>
      <c r="DN31" s="750">
        <v>61.4</v>
      </c>
      <c r="DO31" s="540">
        <v>1809</v>
      </c>
      <c r="DP31" s="749">
        <v>7.5</v>
      </c>
      <c r="DQ31" s="750">
        <v>19.399999999999999</v>
      </c>
      <c r="DR31" s="750">
        <v>32.9</v>
      </c>
      <c r="DS31" s="750">
        <v>18</v>
      </c>
      <c r="DT31" s="750">
        <v>22.2</v>
      </c>
      <c r="DU31" s="540">
        <v>1809</v>
      </c>
      <c r="DV31" s="749">
        <v>28.8</v>
      </c>
      <c r="DW31" s="750">
        <v>16</v>
      </c>
      <c r="DX31" s="750">
        <v>17.8</v>
      </c>
      <c r="DY31" s="750">
        <v>13.5</v>
      </c>
      <c r="DZ31" s="750">
        <v>23.9</v>
      </c>
      <c r="EA31" s="540">
        <v>1809</v>
      </c>
      <c r="EB31" s="749">
        <v>7.4</v>
      </c>
      <c r="EC31" s="750">
        <v>16.100000000000001</v>
      </c>
      <c r="ED31" s="750">
        <v>37</v>
      </c>
      <c r="EE31" s="750">
        <v>16.100000000000001</v>
      </c>
      <c r="EF31" s="750">
        <v>23.4</v>
      </c>
      <c r="EG31" s="540">
        <v>1809</v>
      </c>
      <c r="EH31" s="749">
        <v>86.7</v>
      </c>
      <c r="EI31" s="750">
        <v>13.3</v>
      </c>
      <c r="EJ31" s="540">
        <v>1809</v>
      </c>
      <c r="EK31" s="749">
        <v>71.599999999999994</v>
      </c>
      <c r="EL31" s="750">
        <v>28.4</v>
      </c>
      <c r="EM31" s="540">
        <v>1809</v>
      </c>
      <c r="EN31" s="749">
        <v>13.9</v>
      </c>
      <c r="EO31" s="750">
        <v>15.2</v>
      </c>
      <c r="EP31" s="750">
        <v>6</v>
      </c>
      <c r="EQ31" s="750">
        <v>52.6</v>
      </c>
      <c r="ER31" s="750">
        <v>12.4</v>
      </c>
      <c r="ES31" s="540">
        <v>1809</v>
      </c>
      <c r="ET31" s="749">
        <v>14.3</v>
      </c>
      <c r="EU31" s="750">
        <v>10.4</v>
      </c>
      <c r="EV31" s="750">
        <v>45.7</v>
      </c>
      <c r="EW31" s="750">
        <v>11.5</v>
      </c>
      <c r="EX31" s="750">
        <v>18.100000000000001</v>
      </c>
      <c r="EY31" s="540">
        <v>1809</v>
      </c>
      <c r="EZ31" s="749">
        <v>22.1</v>
      </c>
      <c r="FA31" s="750">
        <v>77.900000000000006</v>
      </c>
      <c r="FB31" s="540">
        <v>1809</v>
      </c>
      <c r="FC31" s="749">
        <v>58.1</v>
      </c>
      <c r="FD31" s="750">
        <v>25</v>
      </c>
      <c r="FE31" s="750">
        <v>14.8</v>
      </c>
      <c r="FF31" s="750">
        <v>53.5</v>
      </c>
      <c r="FG31" s="750">
        <v>43.1</v>
      </c>
      <c r="FH31" s="750">
        <v>17.600000000000001</v>
      </c>
      <c r="FI31" s="750">
        <v>8</v>
      </c>
      <c r="FJ31" s="750">
        <v>12.7</v>
      </c>
      <c r="FK31" s="750">
        <v>1.3</v>
      </c>
      <c r="FL31" s="750">
        <v>14</v>
      </c>
      <c r="FM31" s="540">
        <v>1809</v>
      </c>
      <c r="FN31" s="749">
        <v>50.4</v>
      </c>
      <c r="FO31" s="750">
        <v>49.6</v>
      </c>
      <c r="FP31" s="540">
        <v>1051</v>
      </c>
      <c r="FQ31" s="749">
        <v>54.9</v>
      </c>
      <c r="FR31" s="750">
        <v>45.1</v>
      </c>
      <c r="FS31" s="540">
        <v>452</v>
      </c>
      <c r="FT31" s="749">
        <v>53.7</v>
      </c>
      <c r="FU31" s="750">
        <v>46.3</v>
      </c>
      <c r="FV31" s="763">
        <v>268</v>
      </c>
      <c r="FW31" s="749">
        <v>38.200000000000003</v>
      </c>
      <c r="FX31" s="750">
        <v>61.8</v>
      </c>
      <c r="FY31" s="763">
        <v>967</v>
      </c>
      <c r="FZ31" s="749">
        <v>35.700000000000003</v>
      </c>
      <c r="GA31" s="750">
        <v>64.3</v>
      </c>
      <c r="GB31" s="763">
        <v>779</v>
      </c>
      <c r="GC31" s="749">
        <v>73.400000000000006</v>
      </c>
      <c r="GD31" s="750">
        <v>26.6</v>
      </c>
      <c r="GE31" s="763">
        <v>319</v>
      </c>
      <c r="GF31" s="749">
        <v>30.6</v>
      </c>
      <c r="GG31" s="750">
        <v>69.400000000000006</v>
      </c>
      <c r="GH31" s="763">
        <v>144</v>
      </c>
      <c r="GI31" s="749">
        <v>47.2</v>
      </c>
      <c r="GJ31" s="750">
        <v>52.8</v>
      </c>
      <c r="GK31" s="763">
        <v>229</v>
      </c>
      <c r="GL31" s="749">
        <v>95.8</v>
      </c>
      <c r="GM31" s="750">
        <v>4.2</v>
      </c>
      <c r="GN31" s="763">
        <v>24</v>
      </c>
      <c r="GO31" s="749">
        <v>36.6</v>
      </c>
      <c r="GP31" s="750">
        <v>63.4</v>
      </c>
      <c r="GQ31" s="763">
        <v>1051</v>
      </c>
      <c r="GR31" s="749">
        <v>49.3</v>
      </c>
      <c r="GS31" s="750">
        <v>50.7</v>
      </c>
      <c r="GT31" s="763">
        <v>452</v>
      </c>
      <c r="GU31" s="749">
        <v>33.6</v>
      </c>
      <c r="GV31" s="750">
        <v>66.400000000000006</v>
      </c>
      <c r="GW31" s="763">
        <v>268</v>
      </c>
      <c r="GX31" s="749">
        <v>27.8</v>
      </c>
      <c r="GY31" s="750">
        <v>72.2</v>
      </c>
      <c r="GZ31" s="763">
        <v>967</v>
      </c>
      <c r="HA31" s="749">
        <v>25.3</v>
      </c>
      <c r="HB31" s="750">
        <v>74.7</v>
      </c>
      <c r="HC31" s="763">
        <v>779</v>
      </c>
      <c r="HD31" s="749">
        <v>35.700000000000003</v>
      </c>
      <c r="HE31" s="750">
        <v>64.3</v>
      </c>
      <c r="HF31" s="763">
        <v>319</v>
      </c>
      <c r="HG31" s="749">
        <v>18.100000000000001</v>
      </c>
      <c r="HH31" s="750">
        <v>81.900000000000006</v>
      </c>
      <c r="HI31" s="763">
        <v>144</v>
      </c>
      <c r="HJ31" s="749">
        <v>25.3</v>
      </c>
      <c r="HK31" s="750">
        <v>74.7</v>
      </c>
      <c r="HL31" s="763">
        <v>229</v>
      </c>
      <c r="HM31" s="749">
        <v>62.5</v>
      </c>
      <c r="HN31" s="750">
        <v>37.5</v>
      </c>
      <c r="HO31" s="763">
        <v>24</v>
      </c>
      <c r="HP31" s="749">
        <v>28.4</v>
      </c>
      <c r="HQ31" s="750">
        <v>71.599999999999994</v>
      </c>
      <c r="HR31" s="763">
        <v>1051</v>
      </c>
      <c r="HS31" s="749">
        <v>31.9</v>
      </c>
      <c r="HT31" s="750">
        <v>68.099999999999994</v>
      </c>
      <c r="HU31" s="763">
        <v>452</v>
      </c>
      <c r="HV31" s="749">
        <v>16.399999999999999</v>
      </c>
      <c r="HW31" s="750">
        <v>83.6</v>
      </c>
      <c r="HX31" s="763">
        <v>268</v>
      </c>
      <c r="HY31" s="749">
        <v>30.9</v>
      </c>
      <c r="HZ31" s="750">
        <v>69.099999999999994</v>
      </c>
      <c r="IA31" s="763">
        <v>967</v>
      </c>
      <c r="IB31" s="749">
        <v>30.2</v>
      </c>
      <c r="IC31" s="750">
        <v>69.8</v>
      </c>
      <c r="ID31" s="763">
        <v>779</v>
      </c>
      <c r="IE31" s="749">
        <v>31.7</v>
      </c>
      <c r="IF31" s="750">
        <v>68.3</v>
      </c>
      <c r="IG31" s="763">
        <v>319</v>
      </c>
      <c r="IH31" s="749">
        <v>11.1</v>
      </c>
      <c r="II31" s="750">
        <v>88.9</v>
      </c>
      <c r="IJ31" s="763">
        <v>144</v>
      </c>
      <c r="IK31" s="749">
        <v>25.3</v>
      </c>
      <c r="IL31" s="750">
        <v>74.7</v>
      </c>
      <c r="IM31" s="763">
        <v>229</v>
      </c>
      <c r="IN31" s="749">
        <v>37.5</v>
      </c>
      <c r="IO31" s="750">
        <v>62.5</v>
      </c>
      <c r="IP31" s="763">
        <v>24</v>
      </c>
      <c r="IQ31" s="749">
        <v>56.7</v>
      </c>
      <c r="IR31" s="750">
        <v>28.2</v>
      </c>
      <c r="IS31" s="750">
        <v>15.1</v>
      </c>
      <c r="IT31" s="763">
        <v>1809</v>
      </c>
      <c r="IU31" s="749">
        <v>4.9000000000000004</v>
      </c>
      <c r="IV31" s="750">
        <v>3.8</v>
      </c>
      <c r="IW31" s="750">
        <v>12.7</v>
      </c>
      <c r="IX31" s="750">
        <v>53.2</v>
      </c>
      <c r="IY31" s="750">
        <v>25.4</v>
      </c>
      <c r="IZ31" s="763">
        <v>1809</v>
      </c>
      <c r="JA31" s="749">
        <v>24.5</v>
      </c>
      <c r="JB31" s="750">
        <v>46.9</v>
      </c>
      <c r="JC31" s="750">
        <v>6.3</v>
      </c>
      <c r="JD31" s="750">
        <v>22.3</v>
      </c>
      <c r="JE31" s="763">
        <v>1809</v>
      </c>
      <c r="JF31" s="749">
        <v>9.6</v>
      </c>
      <c r="JG31" s="750">
        <v>5.0999999999999996</v>
      </c>
      <c r="JH31" s="750">
        <v>63.8</v>
      </c>
      <c r="JI31" s="750">
        <v>4.7</v>
      </c>
      <c r="JJ31" s="750">
        <v>16.7</v>
      </c>
      <c r="JK31" s="763">
        <v>1809</v>
      </c>
      <c r="JL31" s="749">
        <v>8.6</v>
      </c>
      <c r="JM31" s="750">
        <v>4.9000000000000004</v>
      </c>
      <c r="JN31" s="750">
        <v>71.5</v>
      </c>
      <c r="JO31" s="750">
        <v>2.9</v>
      </c>
      <c r="JP31" s="750">
        <v>12.1</v>
      </c>
      <c r="JQ31" s="763">
        <v>1809</v>
      </c>
      <c r="JR31" s="749">
        <v>2.2999999999999998</v>
      </c>
      <c r="JS31" s="750">
        <v>4.3</v>
      </c>
      <c r="JT31" s="750">
        <v>80.900000000000006</v>
      </c>
      <c r="JU31" s="750">
        <v>1.5</v>
      </c>
      <c r="JV31" s="750">
        <v>11.1</v>
      </c>
      <c r="JW31" s="763">
        <v>1809</v>
      </c>
      <c r="JX31" s="749">
        <v>1.6</v>
      </c>
      <c r="JY31" s="750">
        <v>13.5</v>
      </c>
      <c r="JZ31" s="750">
        <v>42.5</v>
      </c>
      <c r="KA31" s="750">
        <v>28.1</v>
      </c>
      <c r="KB31" s="750">
        <v>12.1</v>
      </c>
      <c r="KC31" s="750">
        <v>2.2000000000000002</v>
      </c>
      <c r="KD31" s="763">
        <v>1809</v>
      </c>
      <c r="KE31" s="749">
        <v>66.3</v>
      </c>
      <c r="KF31" s="750">
        <v>9.8000000000000007</v>
      </c>
      <c r="KG31" s="750">
        <v>23.9</v>
      </c>
      <c r="KH31" s="763">
        <v>1809</v>
      </c>
      <c r="KI31" s="749">
        <v>45.6</v>
      </c>
      <c r="KJ31" s="750">
        <v>17.7</v>
      </c>
      <c r="KK31" s="750">
        <v>10.9</v>
      </c>
      <c r="KL31" s="750">
        <v>9.4</v>
      </c>
      <c r="KM31" s="750">
        <v>16.399999999999999</v>
      </c>
      <c r="KN31" s="763">
        <v>1809</v>
      </c>
      <c r="KO31" s="749">
        <v>2.8</v>
      </c>
      <c r="KP31" s="750">
        <v>7.8</v>
      </c>
      <c r="KQ31" s="750">
        <v>56.2</v>
      </c>
      <c r="KR31" s="750">
        <v>33.1</v>
      </c>
      <c r="KS31" s="763">
        <v>1809</v>
      </c>
      <c r="KT31" s="749">
        <v>61.4</v>
      </c>
      <c r="KU31" s="750">
        <v>7.3</v>
      </c>
      <c r="KV31" s="750">
        <v>31.3</v>
      </c>
      <c r="KW31" s="540">
        <v>1809</v>
      </c>
      <c r="KX31" s="749">
        <v>69.900000000000006</v>
      </c>
      <c r="KY31" s="750">
        <v>5.2</v>
      </c>
      <c r="KZ31" s="750">
        <v>24.9</v>
      </c>
      <c r="LA31" s="540">
        <v>1809</v>
      </c>
      <c r="LB31" s="749">
        <v>75.099999999999994</v>
      </c>
      <c r="LC31" s="750">
        <v>2.4</v>
      </c>
      <c r="LD31" s="750">
        <v>22.5</v>
      </c>
      <c r="LE31" s="540">
        <v>1809</v>
      </c>
      <c r="LF31" s="749">
        <v>4.7</v>
      </c>
      <c r="LG31" s="750">
        <v>47.6</v>
      </c>
      <c r="LH31" s="750">
        <v>47.7</v>
      </c>
      <c r="LI31" s="540">
        <v>1809</v>
      </c>
      <c r="LJ31" s="749">
        <v>20.8</v>
      </c>
      <c r="LK31" s="750">
        <v>26.9</v>
      </c>
      <c r="LL31" s="750">
        <v>4.5999999999999996</v>
      </c>
      <c r="LM31" s="750">
        <v>8.6</v>
      </c>
      <c r="LN31" s="750">
        <v>39.1</v>
      </c>
      <c r="LO31" s="540">
        <v>1809</v>
      </c>
      <c r="LP31" s="749">
        <v>3.8</v>
      </c>
      <c r="LQ31" s="750">
        <v>7.5</v>
      </c>
      <c r="LR31" s="750">
        <v>46</v>
      </c>
      <c r="LS31" s="750">
        <v>2.5</v>
      </c>
      <c r="LT31" s="750">
        <v>40.1</v>
      </c>
      <c r="LU31" s="540">
        <v>1809</v>
      </c>
      <c r="LV31" s="749">
        <v>39</v>
      </c>
      <c r="LW31" s="750">
        <v>27.2</v>
      </c>
      <c r="LX31" s="750">
        <v>33.799999999999997</v>
      </c>
      <c r="LY31" s="540">
        <v>1809</v>
      </c>
      <c r="LZ31" s="749">
        <v>5.7</v>
      </c>
      <c r="MA31" s="750">
        <v>49</v>
      </c>
      <c r="MB31" s="750">
        <v>1.9</v>
      </c>
      <c r="MC31" s="750">
        <v>7.1</v>
      </c>
      <c r="MD31" s="750">
        <v>36.299999999999997</v>
      </c>
      <c r="ME31" s="540">
        <v>1809</v>
      </c>
      <c r="MF31" s="749">
        <v>13.1</v>
      </c>
      <c r="MG31" s="750">
        <v>51</v>
      </c>
      <c r="MH31" s="750">
        <v>11</v>
      </c>
      <c r="MI31" s="750">
        <v>24.9</v>
      </c>
      <c r="MJ31" s="540">
        <v>1809</v>
      </c>
      <c r="MK31" s="749">
        <v>60.1</v>
      </c>
      <c r="ML31" s="750">
        <v>42.5</v>
      </c>
      <c r="MM31" s="750">
        <v>43.6</v>
      </c>
      <c r="MN31" s="750">
        <v>34.799999999999997</v>
      </c>
      <c r="MO31" s="750">
        <v>44.1</v>
      </c>
      <c r="MP31" s="750">
        <v>27.3</v>
      </c>
      <c r="MQ31" s="540">
        <v>1809</v>
      </c>
      <c r="MR31" s="749">
        <v>6.4</v>
      </c>
      <c r="MS31" s="750">
        <v>58.3</v>
      </c>
      <c r="MT31" s="750">
        <v>3.7</v>
      </c>
      <c r="MU31" s="750">
        <v>8.6999999999999993</v>
      </c>
      <c r="MV31" s="750">
        <v>22.9</v>
      </c>
      <c r="MW31" s="540">
        <v>1809</v>
      </c>
      <c r="MX31" s="749">
        <v>10.199999999999999</v>
      </c>
      <c r="MY31" s="750">
        <v>8.1999999999999993</v>
      </c>
      <c r="MZ31" s="750">
        <v>81.599999999999994</v>
      </c>
      <c r="NA31" s="540">
        <v>1809</v>
      </c>
      <c r="NB31" s="749">
        <v>3.6</v>
      </c>
      <c r="NC31" s="750">
        <v>3.2</v>
      </c>
      <c r="ND31" s="750">
        <v>4.5</v>
      </c>
      <c r="NE31" s="750">
        <v>51.9</v>
      </c>
      <c r="NF31" s="750">
        <v>36.9</v>
      </c>
      <c r="NG31" s="540">
        <v>1809</v>
      </c>
      <c r="NH31" s="749">
        <v>2.5</v>
      </c>
      <c r="NI31" s="750">
        <v>42.6</v>
      </c>
      <c r="NJ31" s="750">
        <v>15.1</v>
      </c>
      <c r="NK31" s="750">
        <v>2.4</v>
      </c>
      <c r="NL31" s="750">
        <v>37.4</v>
      </c>
      <c r="NM31" s="540">
        <v>1809</v>
      </c>
      <c r="NN31" s="749">
        <v>17.600000000000001</v>
      </c>
      <c r="NO31" s="750">
        <v>7.7</v>
      </c>
      <c r="NP31" s="750">
        <v>74.7</v>
      </c>
      <c r="NQ31" s="540">
        <v>1809</v>
      </c>
      <c r="NR31" s="749">
        <v>10.1</v>
      </c>
      <c r="NS31" s="750">
        <v>41.1</v>
      </c>
      <c r="NT31" s="750">
        <v>9.6</v>
      </c>
      <c r="NU31" s="750">
        <v>3.6</v>
      </c>
      <c r="NV31" s="750">
        <v>35.700000000000003</v>
      </c>
      <c r="NW31" s="540">
        <v>1809</v>
      </c>
      <c r="NX31" s="749">
        <v>5</v>
      </c>
      <c r="NY31" s="750">
        <v>22.2</v>
      </c>
      <c r="NZ31" s="750">
        <v>6.4</v>
      </c>
      <c r="OA31" s="750">
        <v>1.9</v>
      </c>
      <c r="OB31" s="750">
        <v>64.599999999999994</v>
      </c>
      <c r="OC31" s="540">
        <v>1809</v>
      </c>
      <c r="OD31" s="749">
        <v>3.5</v>
      </c>
      <c r="OE31" s="750">
        <v>16.100000000000001</v>
      </c>
      <c r="OF31" s="750">
        <v>6.5</v>
      </c>
      <c r="OG31" s="750">
        <v>1.9</v>
      </c>
      <c r="OH31" s="750">
        <v>72</v>
      </c>
      <c r="OI31" s="540">
        <v>1809</v>
      </c>
      <c r="OJ31" s="749">
        <v>3.3</v>
      </c>
      <c r="OK31" s="750">
        <v>14</v>
      </c>
      <c r="OL31" s="750">
        <v>3.4</v>
      </c>
      <c r="OM31" s="750">
        <v>1</v>
      </c>
      <c r="ON31" s="750">
        <v>78.3</v>
      </c>
      <c r="OO31" s="540">
        <v>1809</v>
      </c>
      <c r="OP31" s="749">
        <v>20.8</v>
      </c>
      <c r="OQ31" s="750">
        <v>15</v>
      </c>
      <c r="OR31" s="750">
        <v>6.2</v>
      </c>
      <c r="OS31" s="750">
        <v>5.3</v>
      </c>
      <c r="OT31" s="750">
        <v>17.2</v>
      </c>
      <c r="OU31" s="750">
        <v>25.8</v>
      </c>
      <c r="OV31" s="750">
        <v>13.7</v>
      </c>
      <c r="OW31" s="750">
        <v>0.8</v>
      </c>
      <c r="OX31" s="750">
        <v>0.9</v>
      </c>
      <c r="OY31" s="750">
        <v>4.8</v>
      </c>
      <c r="OZ31" s="750">
        <v>41.2</v>
      </c>
      <c r="PA31" s="540">
        <v>1809</v>
      </c>
      <c r="PB31" s="749">
        <v>3.3</v>
      </c>
      <c r="PC31" s="750">
        <v>3.8</v>
      </c>
      <c r="PD31" s="750">
        <v>2.8</v>
      </c>
      <c r="PE31" s="750">
        <v>59.5</v>
      </c>
      <c r="PF31" s="750">
        <v>30.7</v>
      </c>
      <c r="PG31" s="540">
        <v>1809</v>
      </c>
      <c r="PH31" s="749">
        <v>1.7</v>
      </c>
      <c r="PI31" s="750">
        <v>2.5</v>
      </c>
      <c r="PJ31" s="750">
        <v>2.9</v>
      </c>
      <c r="PK31" s="750">
        <v>63.8</v>
      </c>
      <c r="PL31" s="750">
        <v>29</v>
      </c>
      <c r="PM31" s="540">
        <v>1809</v>
      </c>
      <c r="PN31" s="749">
        <v>15.8</v>
      </c>
      <c r="PO31" s="750">
        <v>4.9000000000000004</v>
      </c>
      <c r="PP31" s="750">
        <v>73.900000000000006</v>
      </c>
      <c r="PQ31" s="750">
        <v>5.5</v>
      </c>
      <c r="PR31" s="540">
        <v>1809</v>
      </c>
      <c r="PS31" s="749">
        <v>2.7</v>
      </c>
      <c r="PT31" s="750">
        <v>6.8</v>
      </c>
      <c r="PU31" s="750">
        <v>73.7</v>
      </c>
      <c r="PV31" s="750">
        <v>16.8</v>
      </c>
      <c r="PW31" s="540">
        <v>1809</v>
      </c>
      <c r="PX31" s="749">
        <v>19.600000000000001</v>
      </c>
      <c r="PY31" s="750">
        <v>60.2</v>
      </c>
      <c r="PZ31" s="750">
        <v>20.2</v>
      </c>
      <c r="QA31" s="540">
        <v>1809</v>
      </c>
      <c r="QB31" s="749">
        <v>62.7</v>
      </c>
      <c r="QC31" s="750">
        <v>12.9</v>
      </c>
      <c r="QD31" s="750">
        <v>24.4</v>
      </c>
      <c r="QE31" s="802">
        <v>1809</v>
      </c>
    </row>
    <row r="32" spans="1:447" ht="17.100000000000001" customHeight="1">
      <c r="A32" s="1533"/>
      <c r="B32" s="737" t="s">
        <v>54</v>
      </c>
      <c r="C32" s="107">
        <f t="shared" si="0"/>
        <v>15</v>
      </c>
      <c r="D32" s="753">
        <v>49.5</v>
      </c>
      <c r="E32" s="754">
        <v>50.5</v>
      </c>
      <c r="F32" s="540">
        <v>459</v>
      </c>
      <c r="G32" s="750">
        <v>2.2000000000000002</v>
      </c>
      <c r="H32" s="750">
        <v>12.4</v>
      </c>
      <c r="I32" s="750">
        <v>16.600000000000001</v>
      </c>
      <c r="J32" s="750">
        <v>15.9</v>
      </c>
      <c r="K32" s="750">
        <v>18.5</v>
      </c>
      <c r="L32" s="750">
        <v>21.8</v>
      </c>
      <c r="M32" s="750">
        <v>12.6</v>
      </c>
      <c r="N32" s="540">
        <v>459</v>
      </c>
      <c r="O32" s="749">
        <v>31.8</v>
      </c>
      <c r="P32" s="750">
        <v>3.5</v>
      </c>
      <c r="Q32" s="750">
        <v>8.3000000000000007</v>
      </c>
      <c r="R32" s="750">
        <v>15.9</v>
      </c>
      <c r="S32" s="750">
        <v>17.899999999999999</v>
      </c>
      <c r="T32" s="750">
        <v>3.3</v>
      </c>
      <c r="U32" s="750">
        <v>18.3</v>
      </c>
      <c r="V32" s="750">
        <v>1.1000000000000001</v>
      </c>
      <c r="W32" s="540">
        <v>459</v>
      </c>
      <c r="X32" s="749">
        <v>21.4</v>
      </c>
      <c r="Y32" s="750">
        <v>72.5</v>
      </c>
      <c r="Z32" s="750">
        <v>6.1</v>
      </c>
      <c r="AA32" s="540">
        <v>459</v>
      </c>
      <c r="AB32" s="749">
        <v>3.3</v>
      </c>
      <c r="AC32" s="750">
        <v>90.8</v>
      </c>
      <c r="AD32" s="750">
        <v>5.9</v>
      </c>
      <c r="AE32" s="540">
        <v>459</v>
      </c>
      <c r="AF32" s="749">
        <v>12.4</v>
      </c>
      <c r="AG32" s="750">
        <v>80.599999999999994</v>
      </c>
      <c r="AH32" s="750">
        <v>7</v>
      </c>
      <c r="AI32" s="540">
        <v>459</v>
      </c>
      <c r="AJ32" s="749">
        <v>4.4000000000000004</v>
      </c>
      <c r="AK32" s="750">
        <v>38.799999999999997</v>
      </c>
      <c r="AL32" s="750">
        <v>14.4</v>
      </c>
      <c r="AM32" s="750">
        <v>10</v>
      </c>
      <c r="AN32" s="750">
        <v>29.4</v>
      </c>
      <c r="AO32" s="750">
        <v>2.8</v>
      </c>
      <c r="AP32" s="750">
        <v>0.2</v>
      </c>
      <c r="AQ32" s="540">
        <v>459</v>
      </c>
      <c r="AR32" s="749">
        <v>8.3000000000000007</v>
      </c>
      <c r="AS32" s="750">
        <v>91.7</v>
      </c>
      <c r="AT32" s="540">
        <v>459</v>
      </c>
      <c r="AU32" s="749">
        <v>36.4</v>
      </c>
      <c r="AV32" s="750">
        <v>19.600000000000001</v>
      </c>
      <c r="AW32" s="750">
        <v>6.8</v>
      </c>
      <c r="AX32" s="750">
        <v>17.2</v>
      </c>
      <c r="AY32" s="750">
        <v>19.8</v>
      </c>
      <c r="AZ32" s="750">
        <v>0.2</v>
      </c>
      <c r="BA32" s="540">
        <v>459</v>
      </c>
      <c r="BB32" s="749">
        <v>3.3</v>
      </c>
      <c r="BC32" s="750">
        <v>16.100000000000001</v>
      </c>
      <c r="BD32" s="750">
        <v>27</v>
      </c>
      <c r="BE32" s="750">
        <v>15.3</v>
      </c>
      <c r="BF32" s="750">
        <v>9.8000000000000007</v>
      </c>
      <c r="BG32" s="750">
        <v>4.5999999999999996</v>
      </c>
      <c r="BH32" s="750">
        <v>1.1000000000000001</v>
      </c>
      <c r="BI32" s="750">
        <v>22.9</v>
      </c>
      <c r="BJ32" s="540">
        <v>459</v>
      </c>
      <c r="BK32" s="749">
        <v>15</v>
      </c>
      <c r="BL32" s="750">
        <v>13.7</v>
      </c>
      <c r="BM32" s="750">
        <v>10</v>
      </c>
      <c r="BN32" s="750">
        <v>4.8</v>
      </c>
      <c r="BO32" s="750">
        <v>4.4000000000000004</v>
      </c>
      <c r="BP32" s="750">
        <v>5.9</v>
      </c>
      <c r="BQ32" s="750">
        <v>9.4</v>
      </c>
      <c r="BR32" s="750">
        <v>36.799999999999997</v>
      </c>
      <c r="BS32" s="540">
        <v>459</v>
      </c>
      <c r="BT32" s="749">
        <v>36.4</v>
      </c>
      <c r="BU32" s="750">
        <v>35.5</v>
      </c>
      <c r="BV32" s="750">
        <v>20</v>
      </c>
      <c r="BW32" s="750">
        <v>6.1</v>
      </c>
      <c r="BX32" s="750">
        <v>2</v>
      </c>
      <c r="BY32" s="540">
        <v>459</v>
      </c>
      <c r="BZ32" s="749">
        <v>62.5</v>
      </c>
      <c r="CA32" s="750">
        <v>21.6</v>
      </c>
      <c r="CB32" s="750">
        <v>12</v>
      </c>
      <c r="CC32" s="750">
        <v>2.8</v>
      </c>
      <c r="CD32" s="750">
        <v>1.1000000000000001</v>
      </c>
      <c r="CE32" s="540">
        <v>459</v>
      </c>
      <c r="CF32" s="749">
        <v>3.9</v>
      </c>
      <c r="CG32" s="750">
        <v>10</v>
      </c>
      <c r="CH32" s="750">
        <v>45.1</v>
      </c>
      <c r="CI32" s="750">
        <v>24.4</v>
      </c>
      <c r="CJ32" s="750">
        <v>16.600000000000001</v>
      </c>
      <c r="CK32" s="540">
        <v>459</v>
      </c>
      <c r="CL32" s="749">
        <v>16.8</v>
      </c>
      <c r="CM32" s="750">
        <v>28.3</v>
      </c>
      <c r="CN32" s="750">
        <v>36.799999999999997</v>
      </c>
      <c r="CO32" s="750">
        <v>13.3</v>
      </c>
      <c r="CP32" s="750">
        <v>4.8</v>
      </c>
      <c r="CQ32" s="540">
        <v>459</v>
      </c>
      <c r="CR32" s="749">
        <v>5.7</v>
      </c>
      <c r="CS32" s="750">
        <v>18.3</v>
      </c>
      <c r="CT32" s="750">
        <v>37.9</v>
      </c>
      <c r="CU32" s="750">
        <v>22.4</v>
      </c>
      <c r="CV32" s="750">
        <v>15.7</v>
      </c>
      <c r="CW32" s="540">
        <v>459</v>
      </c>
      <c r="CX32" s="749">
        <v>3.7</v>
      </c>
      <c r="CY32" s="750">
        <v>15</v>
      </c>
      <c r="CZ32" s="750">
        <v>27.7</v>
      </c>
      <c r="DA32" s="750">
        <v>26.6</v>
      </c>
      <c r="DB32" s="750">
        <v>27</v>
      </c>
      <c r="DC32" s="540">
        <v>459</v>
      </c>
      <c r="DD32" s="749">
        <v>23.3</v>
      </c>
      <c r="DE32" s="750">
        <v>33.299999999999997</v>
      </c>
      <c r="DF32" s="750">
        <v>31.2</v>
      </c>
      <c r="DG32" s="750">
        <v>8.6999999999999993</v>
      </c>
      <c r="DH32" s="750">
        <v>3.5</v>
      </c>
      <c r="DI32" s="540">
        <v>459</v>
      </c>
      <c r="DJ32" s="749">
        <v>4.8</v>
      </c>
      <c r="DK32" s="750">
        <v>7.8</v>
      </c>
      <c r="DL32" s="750">
        <v>14.8</v>
      </c>
      <c r="DM32" s="750">
        <v>14.6</v>
      </c>
      <c r="DN32" s="750">
        <v>58</v>
      </c>
      <c r="DO32" s="540">
        <v>459</v>
      </c>
      <c r="DP32" s="749">
        <v>9.1999999999999993</v>
      </c>
      <c r="DQ32" s="750">
        <v>16.100000000000001</v>
      </c>
      <c r="DR32" s="750">
        <v>29.6</v>
      </c>
      <c r="DS32" s="750">
        <v>19.8</v>
      </c>
      <c r="DT32" s="750">
        <v>25.3</v>
      </c>
      <c r="DU32" s="540">
        <v>459</v>
      </c>
      <c r="DV32" s="749">
        <v>31.2</v>
      </c>
      <c r="DW32" s="750">
        <v>16.8</v>
      </c>
      <c r="DX32" s="750">
        <v>15</v>
      </c>
      <c r="DY32" s="750">
        <v>13.5</v>
      </c>
      <c r="DZ32" s="750">
        <v>23.5</v>
      </c>
      <c r="EA32" s="540">
        <v>459</v>
      </c>
      <c r="EB32" s="749">
        <v>5.9</v>
      </c>
      <c r="EC32" s="750">
        <v>14.6</v>
      </c>
      <c r="ED32" s="750">
        <v>35.9</v>
      </c>
      <c r="EE32" s="750">
        <v>19.2</v>
      </c>
      <c r="EF32" s="750">
        <v>24.4</v>
      </c>
      <c r="EG32" s="540">
        <v>459</v>
      </c>
      <c r="EH32" s="749">
        <v>88.5</v>
      </c>
      <c r="EI32" s="750">
        <v>11.5</v>
      </c>
      <c r="EJ32" s="540">
        <v>459</v>
      </c>
      <c r="EK32" s="749">
        <v>72.099999999999994</v>
      </c>
      <c r="EL32" s="750">
        <v>27.9</v>
      </c>
      <c r="EM32" s="540">
        <v>459</v>
      </c>
      <c r="EN32" s="749">
        <v>10</v>
      </c>
      <c r="EO32" s="750">
        <v>13.5</v>
      </c>
      <c r="EP32" s="750">
        <v>6.5</v>
      </c>
      <c r="EQ32" s="750">
        <v>59.5</v>
      </c>
      <c r="ER32" s="750">
        <v>10.5</v>
      </c>
      <c r="ES32" s="540">
        <v>459</v>
      </c>
      <c r="ET32" s="749">
        <v>9.8000000000000007</v>
      </c>
      <c r="EU32" s="750">
        <v>9.8000000000000007</v>
      </c>
      <c r="EV32" s="750">
        <v>48.6</v>
      </c>
      <c r="EW32" s="750">
        <v>13.9</v>
      </c>
      <c r="EX32" s="750">
        <v>17.899999999999999</v>
      </c>
      <c r="EY32" s="540">
        <v>459</v>
      </c>
      <c r="EZ32" s="749">
        <v>22</v>
      </c>
      <c r="FA32" s="750">
        <v>78</v>
      </c>
      <c r="FB32" s="540">
        <v>459</v>
      </c>
      <c r="FC32" s="749">
        <v>53.8</v>
      </c>
      <c r="FD32" s="750">
        <v>23.3</v>
      </c>
      <c r="FE32" s="750">
        <v>11.8</v>
      </c>
      <c r="FF32" s="750">
        <v>59</v>
      </c>
      <c r="FG32" s="750">
        <v>49</v>
      </c>
      <c r="FH32" s="750">
        <v>37.299999999999997</v>
      </c>
      <c r="FI32" s="750">
        <v>6.8</v>
      </c>
      <c r="FJ32" s="750">
        <v>17.2</v>
      </c>
      <c r="FK32" s="750">
        <v>2.6</v>
      </c>
      <c r="FL32" s="750">
        <v>12</v>
      </c>
      <c r="FM32" s="540">
        <v>459</v>
      </c>
      <c r="FN32" s="749">
        <v>49.4</v>
      </c>
      <c r="FO32" s="750">
        <v>50.6</v>
      </c>
      <c r="FP32" s="540">
        <v>247</v>
      </c>
      <c r="FQ32" s="749">
        <v>50.5</v>
      </c>
      <c r="FR32" s="750">
        <v>49.5</v>
      </c>
      <c r="FS32" s="540">
        <v>107</v>
      </c>
      <c r="FT32" s="749">
        <v>51.9</v>
      </c>
      <c r="FU32" s="750">
        <v>48.1</v>
      </c>
      <c r="FV32" s="763">
        <v>54</v>
      </c>
      <c r="FW32" s="749">
        <v>34.299999999999997</v>
      </c>
      <c r="FX32" s="750">
        <v>65.7</v>
      </c>
      <c r="FY32" s="763">
        <v>271</v>
      </c>
      <c r="FZ32" s="749">
        <v>30.2</v>
      </c>
      <c r="GA32" s="750">
        <v>69.8</v>
      </c>
      <c r="GB32" s="763">
        <v>225</v>
      </c>
      <c r="GC32" s="749">
        <v>74.3</v>
      </c>
      <c r="GD32" s="750">
        <v>25.7</v>
      </c>
      <c r="GE32" s="763">
        <v>171</v>
      </c>
      <c r="GF32" s="749">
        <v>35.5</v>
      </c>
      <c r="GG32" s="750">
        <v>64.5</v>
      </c>
      <c r="GH32" s="763">
        <v>31</v>
      </c>
      <c r="GI32" s="749">
        <v>38</v>
      </c>
      <c r="GJ32" s="750">
        <v>62</v>
      </c>
      <c r="GK32" s="763">
        <v>79</v>
      </c>
      <c r="GL32" s="749">
        <v>50</v>
      </c>
      <c r="GM32" s="750">
        <v>50</v>
      </c>
      <c r="GN32" s="763">
        <v>12</v>
      </c>
      <c r="GO32" s="749">
        <v>37.200000000000003</v>
      </c>
      <c r="GP32" s="750">
        <v>62.8</v>
      </c>
      <c r="GQ32" s="763">
        <v>247</v>
      </c>
      <c r="GR32" s="749">
        <v>48.6</v>
      </c>
      <c r="GS32" s="750">
        <v>51.4</v>
      </c>
      <c r="GT32" s="763">
        <v>107</v>
      </c>
      <c r="GU32" s="749">
        <v>44.4</v>
      </c>
      <c r="GV32" s="750">
        <v>55.6</v>
      </c>
      <c r="GW32" s="763">
        <v>54</v>
      </c>
      <c r="GX32" s="749">
        <v>27.3</v>
      </c>
      <c r="GY32" s="750">
        <v>72.7</v>
      </c>
      <c r="GZ32" s="763">
        <v>271</v>
      </c>
      <c r="HA32" s="749">
        <v>22.7</v>
      </c>
      <c r="HB32" s="750">
        <v>77.3</v>
      </c>
      <c r="HC32" s="763">
        <v>225</v>
      </c>
      <c r="HD32" s="749">
        <v>38.6</v>
      </c>
      <c r="HE32" s="750">
        <v>61.4</v>
      </c>
      <c r="HF32" s="763">
        <v>171</v>
      </c>
      <c r="HG32" s="749">
        <v>29</v>
      </c>
      <c r="HH32" s="750">
        <v>71</v>
      </c>
      <c r="HI32" s="763">
        <v>31</v>
      </c>
      <c r="HJ32" s="749">
        <v>16.5</v>
      </c>
      <c r="HK32" s="750">
        <v>83.5</v>
      </c>
      <c r="HL32" s="763">
        <v>79</v>
      </c>
      <c r="HM32" s="749">
        <v>33.299999999999997</v>
      </c>
      <c r="HN32" s="750">
        <v>66.7</v>
      </c>
      <c r="HO32" s="763">
        <v>12</v>
      </c>
      <c r="HP32" s="749">
        <v>24.3</v>
      </c>
      <c r="HQ32" s="750">
        <v>75.7</v>
      </c>
      <c r="HR32" s="763">
        <v>247</v>
      </c>
      <c r="HS32" s="749">
        <v>29.9</v>
      </c>
      <c r="HT32" s="750">
        <v>70.099999999999994</v>
      </c>
      <c r="HU32" s="763">
        <v>107</v>
      </c>
      <c r="HV32" s="749">
        <v>22.2</v>
      </c>
      <c r="HW32" s="750">
        <v>77.8</v>
      </c>
      <c r="HX32" s="763">
        <v>54</v>
      </c>
      <c r="HY32" s="749">
        <v>29.5</v>
      </c>
      <c r="HZ32" s="750">
        <v>70.5</v>
      </c>
      <c r="IA32" s="763">
        <v>271</v>
      </c>
      <c r="IB32" s="749">
        <v>25.8</v>
      </c>
      <c r="IC32" s="750">
        <v>74.2</v>
      </c>
      <c r="ID32" s="763">
        <v>225</v>
      </c>
      <c r="IE32" s="749">
        <v>26.3</v>
      </c>
      <c r="IF32" s="750">
        <v>73.7</v>
      </c>
      <c r="IG32" s="763">
        <v>171</v>
      </c>
      <c r="IH32" s="749">
        <v>22.6</v>
      </c>
      <c r="II32" s="750">
        <v>77.400000000000006</v>
      </c>
      <c r="IJ32" s="763">
        <v>31</v>
      </c>
      <c r="IK32" s="749">
        <v>19</v>
      </c>
      <c r="IL32" s="750">
        <v>81</v>
      </c>
      <c r="IM32" s="763">
        <v>79</v>
      </c>
      <c r="IN32" s="749">
        <v>50</v>
      </c>
      <c r="IO32" s="750">
        <v>50</v>
      </c>
      <c r="IP32" s="763">
        <v>12</v>
      </c>
      <c r="IQ32" s="749">
        <v>52.3</v>
      </c>
      <c r="IR32" s="750">
        <v>31.4</v>
      </c>
      <c r="IS32" s="750">
        <v>16.3</v>
      </c>
      <c r="IT32" s="763">
        <v>459</v>
      </c>
      <c r="IU32" s="749">
        <v>6.5</v>
      </c>
      <c r="IV32" s="750">
        <v>3.1</v>
      </c>
      <c r="IW32" s="750">
        <v>12.9</v>
      </c>
      <c r="IX32" s="750">
        <v>52.9</v>
      </c>
      <c r="IY32" s="750">
        <v>24.6</v>
      </c>
      <c r="IZ32" s="763">
        <v>459</v>
      </c>
      <c r="JA32" s="749">
        <v>23.7</v>
      </c>
      <c r="JB32" s="750">
        <v>49.9</v>
      </c>
      <c r="JC32" s="750">
        <v>5.4</v>
      </c>
      <c r="JD32" s="750">
        <v>20.9</v>
      </c>
      <c r="JE32" s="763">
        <v>459</v>
      </c>
      <c r="JF32" s="749">
        <v>8.6999999999999993</v>
      </c>
      <c r="JG32" s="750">
        <v>3.1</v>
      </c>
      <c r="JH32" s="750">
        <v>67.8</v>
      </c>
      <c r="JI32" s="750">
        <v>4.0999999999999996</v>
      </c>
      <c r="JJ32" s="750">
        <v>16.3</v>
      </c>
      <c r="JK32" s="763">
        <v>459</v>
      </c>
      <c r="JL32" s="749">
        <v>10.5</v>
      </c>
      <c r="JM32" s="750">
        <v>2.8</v>
      </c>
      <c r="JN32" s="750">
        <v>72.3</v>
      </c>
      <c r="JO32" s="750">
        <v>2.2000000000000002</v>
      </c>
      <c r="JP32" s="750">
        <v>12.2</v>
      </c>
      <c r="JQ32" s="763">
        <v>459</v>
      </c>
      <c r="JR32" s="749">
        <v>2</v>
      </c>
      <c r="JS32" s="750">
        <v>4.5999999999999996</v>
      </c>
      <c r="JT32" s="750">
        <v>80</v>
      </c>
      <c r="JU32" s="750">
        <v>1.1000000000000001</v>
      </c>
      <c r="JV32" s="750">
        <v>12.4</v>
      </c>
      <c r="JW32" s="763">
        <v>459</v>
      </c>
      <c r="JX32" s="749">
        <v>0.2</v>
      </c>
      <c r="JY32" s="750">
        <v>11.3</v>
      </c>
      <c r="JZ32" s="750">
        <v>41.4</v>
      </c>
      <c r="KA32" s="750">
        <v>30.3</v>
      </c>
      <c r="KB32" s="750">
        <v>12.9</v>
      </c>
      <c r="KC32" s="750">
        <v>3.9</v>
      </c>
      <c r="KD32" s="763">
        <v>459</v>
      </c>
      <c r="KE32" s="749">
        <v>64.099999999999994</v>
      </c>
      <c r="KF32" s="750">
        <v>10</v>
      </c>
      <c r="KG32" s="750">
        <v>25.9</v>
      </c>
      <c r="KH32" s="763">
        <v>459</v>
      </c>
      <c r="KI32" s="749">
        <v>40.5</v>
      </c>
      <c r="KJ32" s="750">
        <v>20.5</v>
      </c>
      <c r="KK32" s="750">
        <v>10.9</v>
      </c>
      <c r="KL32" s="750">
        <v>12</v>
      </c>
      <c r="KM32" s="750">
        <v>16.100000000000001</v>
      </c>
      <c r="KN32" s="763">
        <v>459</v>
      </c>
      <c r="KO32" s="749">
        <v>3.3</v>
      </c>
      <c r="KP32" s="750">
        <v>7.8</v>
      </c>
      <c r="KQ32" s="750">
        <v>51.2</v>
      </c>
      <c r="KR32" s="750">
        <v>37.700000000000003</v>
      </c>
      <c r="KS32" s="763">
        <v>459</v>
      </c>
      <c r="KT32" s="749">
        <v>54.7</v>
      </c>
      <c r="KU32" s="750">
        <v>7.4</v>
      </c>
      <c r="KV32" s="750">
        <v>37.9</v>
      </c>
      <c r="KW32" s="540">
        <v>459</v>
      </c>
      <c r="KX32" s="749">
        <v>69.099999999999994</v>
      </c>
      <c r="KY32" s="750">
        <v>4.8</v>
      </c>
      <c r="KZ32" s="750">
        <v>26.1</v>
      </c>
      <c r="LA32" s="540">
        <v>459</v>
      </c>
      <c r="LB32" s="749">
        <v>74.5</v>
      </c>
      <c r="LC32" s="750">
        <v>3.1</v>
      </c>
      <c r="LD32" s="750">
        <v>22.4</v>
      </c>
      <c r="LE32" s="540">
        <v>459</v>
      </c>
      <c r="LF32" s="749">
        <v>2.4</v>
      </c>
      <c r="LG32" s="750">
        <v>42.5</v>
      </c>
      <c r="LH32" s="750">
        <v>55.1</v>
      </c>
      <c r="LI32" s="540">
        <v>459</v>
      </c>
      <c r="LJ32" s="749">
        <v>21.1</v>
      </c>
      <c r="LK32" s="750">
        <v>17.399999999999999</v>
      </c>
      <c r="LL32" s="750">
        <v>3.9</v>
      </c>
      <c r="LM32" s="750">
        <v>11.1</v>
      </c>
      <c r="LN32" s="750">
        <v>46.4</v>
      </c>
      <c r="LO32" s="540">
        <v>459</v>
      </c>
      <c r="LP32" s="749">
        <v>5.4</v>
      </c>
      <c r="LQ32" s="750">
        <v>6.1</v>
      </c>
      <c r="LR32" s="750">
        <v>41.2</v>
      </c>
      <c r="LS32" s="750">
        <v>3.3</v>
      </c>
      <c r="LT32" s="750">
        <v>44</v>
      </c>
      <c r="LU32" s="540">
        <v>459</v>
      </c>
      <c r="LV32" s="749">
        <v>35.9</v>
      </c>
      <c r="LW32" s="750">
        <v>36.799999999999997</v>
      </c>
      <c r="LX32" s="750">
        <v>27.2</v>
      </c>
      <c r="LY32" s="540">
        <v>459</v>
      </c>
      <c r="LZ32" s="749">
        <v>5</v>
      </c>
      <c r="MA32" s="750">
        <v>43.6</v>
      </c>
      <c r="MB32" s="750">
        <v>3.3</v>
      </c>
      <c r="MC32" s="750">
        <v>7</v>
      </c>
      <c r="MD32" s="750">
        <v>41.2</v>
      </c>
      <c r="ME32" s="540">
        <v>459</v>
      </c>
      <c r="MF32" s="749">
        <v>14.2</v>
      </c>
      <c r="MG32" s="750">
        <v>51</v>
      </c>
      <c r="MH32" s="750">
        <v>10.7</v>
      </c>
      <c r="MI32" s="750">
        <v>24.2</v>
      </c>
      <c r="MJ32" s="540">
        <v>459</v>
      </c>
      <c r="MK32" s="749">
        <v>66</v>
      </c>
      <c r="ML32" s="750">
        <v>42</v>
      </c>
      <c r="MM32" s="750">
        <v>46</v>
      </c>
      <c r="MN32" s="750">
        <v>37.5</v>
      </c>
      <c r="MO32" s="750">
        <v>44.7</v>
      </c>
      <c r="MP32" s="750">
        <v>22.4</v>
      </c>
      <c r="MQ32" s="540">
        <v>459</v>
      </c>
      <c r="MR32" s="749">
        <v>6.3</v>
      </c>
      <c r="MS32" s="750">
        <v>61.4</v>
      </c>
      <c r="MT32" s="750">
        <v>2.4</v>
      </c>
      <c r="MU32" s="750">
        <v>10</v>
      </c>
      <c r="MV32" s="750">
        <v>19.8</v>
      </c>
      <c r="MW32" s="540">
        <v>459</v>
      </c>
      <c r="MX32" s="749">
        <v>9.6</v>
      </c>
      <c r="MY32" s="750">
        <v>14.6</v>
      </c>
      <c r="MZ32" s="750">
        <v>75.8</v>
      </c>
      <c r="NA32" s="540">
        <v>459</v>
      </c>
      <c r="NB32" s="749">
        <v>3.1</v>
      </c>
      <c r="NC32" s="750">
        <v>2.4</v>
      </c>
      <c r="ND32" s="750">
        <v>2.8</v>
      </c>
      <c r="NE32" s="750">
        <v>50.1</v>
      </c>
      <c r="NF32" s="750">
        <v>41.6</v>
      </c>
      <c r="NG32" s="540">
        <v>459</v>
      </c>
      <c r="NH32" s="749">
        <v>2.8</v>
      </c>
      <c r="NI32" s="750">
        <v>37.299999999999997</v>
      </c>
      <c r="NJ32" s="750">
        <v>17</v>
      </c>
      <c r="NK32" s="750">
        <v>2</v>
      </c>
      <c r="NL32" s="750">
        <v>41</v>
      </c>
      <c r="NM32" s="540">
        <v>459</v>
      </c>
      <c r="NN32" s="749">
        <v>14.2</v>
      </c>
      <c r="NO32" s="750">
        <v>10.199999999999999</v>
      </c>
      <c r="NP32" s="750">
        <v>75.599999999999994</v>
      </c>
      <c r="NQ32" s="540">
        <v>459</v>
      </c>
      <c r="NR32" s="749">
        <v>10.9</v>
      </c>
      <c r="NS32" s="750">
        <v>39.200000000000003</v>
      </c>
      <c r="NT32" s="750">
        <v>8.3000000000000007</v>
      </c>
      <c r="NU32" s="750">
        <v>3.3</v>
      </c>
      <c r="NV32" s="750">
        <v>38.299999999999997</v>
      </c>
      <c r="NW32" s="540">
        <v>459</v>
      </c>
      <c r="NX32" s="749">
        <v>2.2000000000000002</v>
      </c>
      <c r="NY32" s="750">
        <v>16.3</v>
      </c>
      <c r="NZ32" s="750">
        <v>4.5999999999999996</v>
      </c>
      <c r="OA32" s="750">
        <v>1.1000000000000001</v>
      </c>
      <c r="OB32" s="750">
        <v>75.8</v>
      </c>
      <c r="OC32" s="540">
        <v>459</v>
      </c>
      <c r="OD32" s="749">
        <v>1.5</v>
      </c>
      <c r="OE32" s="750">
        <v>13.3</v>
      </c>
      <c r="OF32" s="750">
        <v>7</v>
      </c>
      <c r="OG32" s="750">
        <v>1.3</v>
      </c>
      <c r="OH32" s="750">
        <v>76.900000000000006</v>
      </c>
      <c r="OI32" s="540">
        <v>459</v>
      </c>
      <c r="OJ32" s="749">
        <v>1.3</v>
      </c>
      <c r="OK32" s="750">
        <v>8.3000000000000007</v>
      </c>
      <c r="OL32" s="750">
        <v>2.8</v>
      </c>
      <c r="OM32" s="750">
        <v>0.9</v>
      </c>
      <c r="ON32" s="750">
        <v>86.7</v>
      </c>
      <c r="OO32" s="540">
        <v>459</v>
      </c>
      <c r="OP32" s="749">
        <v>21.8</v>
      </c>
      <c r="OQ32" s="750">
        <v>17</v>
      </c>
      <c r="OR32" s="750">
        <v>6.5</v>
      </c>
      <c r="OS32" s="750">
        <v>5.2</v>
      </c>
      <c r="OT32" s="750">
        <v>16.8</v>
      </c>
      <c r="OU32" s="750">
        <v>24.6</v>
      </c>
      <c r="OV32" s="750">
        <v>14.4</v>
      </c>
      <c r="OW32" s="750">
        <v>0.7</v>
      </c>
      <c r="OX32" s="750">
        <v>0.4</v>
      </c>
      <c r="OY32" s="750">
        <v>4.8</v>
      </c>
      <c r="OZ32" s="750">
        <v>42.9</v>
      </c>
      <c r="PA32" s="540">
        <v>459</v>
      </c>
      <c r="PB32" s="749">
        <v>2.4</v>
      </c>
      <c r="PC32" s="750">
        <v>4.0999999999999996</v>
      </c>
      <c r="PD32" s="750">
        <v>2.4</v>
      </c>
      <c r="PE32" s="750">
        <v>57.3</v>
      </c>
      <c r="PF32" s="750">
        <v>33.799999999999997</v>
      </c>
      <c r="PG32" s="540">
        <v>459</v>
      </c>
      <c r="PH32" s="749">
        <v>1.5</v>
      </c>
      <c r="PI32" s="750">
        <v>3.9</v>
      </c>
      <c r="PJ32" s="750">
        <v>3.1</v>
      </c>
      <c r="PK32" s="750">
        <v>58</v>
      </c>
      <c r="PL32" s="750">
        <v>33.6</v>
      </c>
      <c r="PM32" s="540">
        <v>459</v>
      </c>
      <c r="PN32" s="749">
        <v>14.8</v>
      </c>
      <c r="PO32" s="750">
        <v>6.3</v>
      </c>
      <c r="PP32" s="750">
        <v>74.099999999999994</v>
      </c>
      <c r="PQ32" s="750">
        <v>4.8</v>
      </c>
      <c r="PR32" s="540">
        <v>459</v>
      </c>
      <c r="PS32" s="749">
        <v>2.2000000000000002</v>
      </c>
      <c r="PT32" s="750">
        <v>5.7</v>
      </c>
      <c r="PU32" s="750">
        <v>75.599999999999994</v>
      </c>
      <c r="PV32" s="750">
        <v>16.600000000000001</v>
      </c>
      <c r="PW32" s="540">
        <v>459</v>
      </c>
      <c r="PX32" s="749">
        <v>19.600000000000001</v>
      </c>
      <c r="PY32" s="750">
        <v>60.1</v>
      </c>
      <c r="PZ32" s="750">
        <v>20.3</v>
      </c>
      <c r="QA32" s="540">
        <v>459</v>
      </c>
      <c r="QB32" s="749">
        <v>61</v>
      </c>
      <c r="QC32" s="750">
        <v>13.9</v>
      </c>
      <c r="QD32" s="750">
        <v>25.1</v>
      </c>
      <c r="QE32" s="802">
        <v>459</v>
      </c>
    </row>
    <row r="33" spans="1:447" ht="17.100000000000001" customHeight="1">
      <c r="A33" s="1533"/>
      <c r="B33" s="737" t="s">
        <v>55</v>
      </c>
      <c r="C33" s="107">
        <f t="shared" si="0"/>
        <v>16</v>
      </c>
      <c r="D33" s="753">
        <v>49.1</v>
      </c>
      <c r="E33" s="754">
        <v>50.9</v>
      </c>
      <c r="F33" s="540">
        <v>212</v>
      </c>
      <c r="G33" s="750">
        <v>1.9</v>
      </c>
      <c r="H33" s="750">
        <v>11.3</v>
      </c>
      <c r="I33" s="750">
        <v>17.5</v>
      </c>
      <c r="J33" s="750">
        <v>16</v>
      </c>
      <c r="K33" s="750">
        <v>17.5</v>
      </c>
      <c r="L33" s="750">
        <v>24.5</v>
      </c>
      <c r="M33" s="750">
        <v>11.3</v>
      </c>
      <c r="N33" s="540">
        <v>212</v>
      </c>
      <c r="O33" s="749">
        <v>38.700000000000003</v>
      </c>
      <c r="P33" s="750">
        <v>0.9</v>
      </c>
      <c r="Q33" s="750">
        <v>11.3</v>
      </c>
      <c r="R33" s="750">
        <v>15.1</v>
      </c>
      <c r="S33" s="750">
        <v>15.1</v>
      </c>
      <c r="T33" s="750">
        <v>2.4</v>
      </c>
      <c r="U33" s="750">
        <v>14.6</v>
      </c>
      <c r="V33" s="750">
        <v>1.9</v>
      </c>
      <c r="W33" s="540">
        <v>212</v>
      </c>
      <c r="X33" s="749">
        <v>21.7</v>
      </c>
      <c r="Y33" s="750">
        <v>72.599999999999994</v>
      </c>
      <c r="Z33" s="750">
        <v>5.7</v>
      </c>
      <c r="AA33" s="540">
        <v>212</v>
      </c>
      <c r="AB33" s="749">
        <v>1.4</v>
      </c>
      <c r="AC33" s="750">
        <v>89.2</v>
      </c>
      <c r="AD33" s="750">
        <v>9.4</v>
      </c>
      <c r="AE33" s="540">
        <v>212</v>
      </c>
      <c r="AF33" s="749">
        <v>10.4</v>
      </c>
      <c r="AG33" s="750">
        <v>82.1</v>
      </c>
      <c r="AH33" s="750">
        <v>7.5</v>
      </c>
      <c r="AI33" s="540">
        <v>212</v>
      </c>
      <c r="AJ33" s="749">
        <v>3.3</v>
      </c>
      <c r="AK33" s="750">
        <v>36.299999999999997</v>
      </c>
      <c r="AL33" s="750">
        <v>12.3</v>
      </c>
      <c r="AM33" s="750">
        <v>9</v>
      </c>
      <c r="AN33" s="750">
        <v>36.299999999999997</v>
      </c>
      <c r="AO33" s="750">
        <v>2.8</v>
      </c>
      <c r="AP33" s="750">
        <v>0</v>
      </c>
      <c r="AQ33" s="540">
        <v>212</v>
      </c>
      <c r="AR33" s="749">
        <v>9.9</v>
      </c>
      <c r="AS33" s="750">
        <v>90.1</v>
      </c>
      <c r="AT33" s="540">
        <v>212</v>
      </c>
      <c r="AU33" s="749">
        <v>37.700000000000003</v>
      </c>
      <c r="AV33" s="750">
        <v>18.399999999999999</v>
      </c>
      <c r="AW33" s="750">
        <v>7.5</v>
      </c>
      <c r="AX33" s="750">
        <v>13.2</v>
      </c>
      <c r="AY33" s="750">
        <v>22.2</v>
      </c>
      <c r="AZ33" s="750">
        <v>0.9</v>
      </c>
      <c r="BA33" s="540">
        <v>212</v>
      </c>
      <c r="BB33" s="749">
        <v>2.4</v>
      </c>
      <c r="BC33" s="750">
        <v>16.5</v>
      </c>
      <c r="BD33" s="750">
        <v>30.7</v>
      </c>
      <c r="BE33" s="750">
        <v>17</v>
      </c>
      <c r="BF33" s="750">
        <v>7.5</v>
      </c>
      <c r="BG33" s="750">
        <v>3.8</v>
      </c>
      <c r="BH33" s="750">
        <v>1.4</v>
      </c>
      <c r="BI33" s="750">
        <v>20.8</v>
      </c>
      <c r="BJ33" s="540">
        <v>212</v>
      </c>
      <c r="BK33" s="749">
        <v>15.1</v>
      </c>
      <c r="BL33" s="750">
        <v>17.899999999999999</v>
      </c>
      <c r="BM33" s="750">
        <v>8.5</v>
      </c>
      <c r="BN33" s="750">
        <v>5.2</v>
      </c>
      <c r="BO33" s="750">
        <v>6.1</v>
      </c>
      <c r="BP33" s="750">
        <v>6.6</v>
      </c>
      <c r="BQ33" s="750">
        <v>7.1</v>
      </c>
      <c r="BR33" s="750">
        <v>33.5</v>
      </c>
      <c r="BS33" s="540">
        <v>212</v>
      </c>
      <c r="BT33" s="749">
        <v>26.9</v>
      </c>
      <c r="BU33" s="750">
        <v>40.6</v>
      </c>
      <c r="BV33" s="750">
        <v>26.4</v>
      </c>
      <c r="BW33" s="750">
        <v>4.2</v>
      </c>
      <c r="BX33" s="750">
        <v>1.9</v>
      </c>
      <c r="BY33" s="540">
        <v>212</v>
      </c>
      <c r="BZ33" s="749">
        <v>57.5</v>
      </c>
      <c r="CA33" s="750">
        <v>25.9</v>
      </c>
      <c r="CB33" s="750">
        <v>13.2</v>
      </c>
      <c r="CC33" s="750">
        <v>1.4</v>
      </c>
      <c r="CD33" s="750">
        <v>1.9</v>
      </c>
      <c r="CE33" s="540">
        <v>212</v>
      </c>
      <c r="CF33" s="749">
        <v>5.7</v>
      </c>
      <c r="CG33" s="750">
        <v>7.1</v>
      </c>
      <c r="CH33" s="750">
        <v>50</v>
      </c>
      <c r="CI33" s="750">
        <v>22.2</v>
      </c>
      <c r="CJ33" s="750">
        <v>15.1</v>
      </c>
      <c r="CK33" s="540">
        <v>212</v>
      </c>
      <c r="CL33" s="749">
        <v>17</v>
      </c>
      <c r="CM33" s="750">
        <v>25.9</v>
      </c>
      <c r="CN33" s="750">
        <v>42.9</v>
      </c>
      <c r="CO33" s="750">
        <v>9.4</v>
      </c>
      <c r="CP33" s="750">
        <v>4.7</v>
      </c>
      <c r="CQ33" s="540">
        <v>212</v>
      </c>
      <c r="CR33" s="749">
        <v>3.3</v>
      </c>
      <c r="CS33" s="750">
        <v>14.2</v>
      </c>
      <c r="CT33" s="750">
        <v>42.5</v>
      </c>
      <c r="CU33" s="750">
        <v>25.5</v>
      </c>
      <c r="CV33" s="750">
        <v>14.6</v>
      </c>
      <c r="CW33" s="540">
        <v>212</v>
      </c>
      <c r="CX33" s="749">
        <v>2.4</v>
      </c>
      <c r="CY33" s="750">
        <v>12.3</v>
      </c>
      <c r="CZ33" s="750">
        <v>34</v>
      </c>
      <c r="DA33" s="750">
        <v>25</v>
      </c>
      <c r="DB33" s="750">
        <v>26.4</v>
      </c>
      <c r="DC33" s="540">
        <v>212</v>
      </c>
      <c r="DD33" s="749">
        <v>21.2</v>
      </c>
      <c r="DE33" s="750">
        <v>35.799999999999997</v>
      </c>
      <c r="DF33" s="750">
        <v>29.7</v>
      </c>
      <c r="DG33" s="750">
        <v>10.4</v>
      </c>
      <c r="DH33" s="750">
        <v>2.8</v>
      </c>
      <c r="DI33" s="540">
        <v>212</v>
      </c>
      <c r="DJ33" s="749">
        <v>3.8</v>
      </c>
      <c r="DK33" s="750">
        <v>8</v>
      </c>
      <c r="DL33" s="750">
        <v>21.7</v>
      </c>
      <c r="DM33" s="750">
        <v>15.1</v>
      </c>
      <c r="DN33" s="750">
        <v>51.4</v>
      </c>
      <c r="DO33" s="540">
        <v>212</v>
      </c>
      <c r="DP33" s="749">
        <v>4.7</v>
      </c>
      <c r="DQ33" s="750">
        <v>15.1</v>
      </c>
      <c r="DR33" s="750">
        <v>40.6</v>
      </c>
      <c r="DS33" s="750">
        <v>20.3</v>
      </c>
      <c r="DT33" s="750">
        <v>19.3</v>
      </c>
      <c r="DU33" s="540">
        <v>212</v>
      </c>
      <c r="DV33" s="749">
        <v>24.5</v>
      </c>
      <c r="DW33" s="750">
        <v>18.399999999999999</v>
      </c>
      <c r="DX33" s="750">
        <v>19.8</v>
      </c>
      <c r="DY33" s="750">
        <v>14.6</v>
      </c>
      <c r="DZ33" s="750">
        <v>22.6</v>
      </c>
      <c r="EA33" s="540">
        <v>212</v>
      </c>
      <c r="EB33" s="749">
        <v>7.1</v>
      </c>
      <c r="EC33" s="750">
        <v>12.7</v>
      </c>
      <c r="ED33" s="750">
        <v>34.4</v>
      </c>
      <c r="EE33" s="750">
        <v>23.1</v>
      </c>
      <c r="EF33" s="750">
        <v>22.6</v>
      </c>
      <c r="EG33" s="540">
        <v>212</v>
      </c>
      <c r="EH33" s="749">
        <v>87.3</v>
      </c>
      <c r="EI33" s="750">
        <v>12.7</v>
      </c>
      <c r="EJ33" s="540">
        <v>212</v>
      </c>
      <c r="EK33" s="749">
        <v>74.099999999999994</v>
      </c>
      <c r="EL33" s="750">
        <v>25.9</v>
      </c>
      <c r="EM33" s="540">
        <v>212</v>
      </c>
      <c r="EN33" s="749">
        <v>17.899999999999999</v>
      </c>
      <c r="EO33" s="750">
        <v>17.899999999999999</v>
      </c>
      <c r="EP33" s="750">
        <v>9</v>
      </c>
      <c r="EQ33" s="750">
        <v>46.2</v>
      </c>
      <c r="ER33" s="750">
        <v>9</v>
      </c>
      <c r="ES33" s="540">
        <v>212</v>
      </c>
      <c r="ET33" s="749">
        <v>17.5</v>
      </c>
      <c r="EU33" s="750">
        <v>8</v>
      </c>
      <c r="EV33" s="750">
        <v>43.4</v>
      </c>
      <c r="EW33" s="750">
        <v>12.3</v>
      </c>
      <c r="EX33" s="750">
        <v>18.899999999999999</v>
      </c>
      <c r="EY33" s="540">
        <v>212</v>
      </c>
      <c r="EZ33" s="749">
        <v>22.2</v>
      </c>
      <c r="FA33" s="750">
        <v>77.8</v>
      </c>
      <c r="FB33" s="540">
        <v>212</v>
      </c>
      <c r="FC33" s="749">
        <v>54.2</v>
      </c>
      <c r="FD33" s="750">
        <v>19.3</v>
      </c>
      <c r="FE33" s="750">
        <v>6.6</v>
      </c>
      <c r="FF33" s="750">
        <v>53.3</v>
      </c>
      <c r="FG33" s="750">
        <v>44.3</v>
      </c>
      <c r="FH33" s="750">
        <v>29.7</v>
      </c>
      <c r="FI33" s="750">
        <v>4.7</v>
      </c>
      <c r="FJ33" s="750">
        <v>13.2</v>
      </c>
      <c r="FK33" s="750">
        <v>3.3</v>
      </c>
      <c r="FL33" s="750">
        <v>13.2</v>
      </c>
      <c r="FM33" s="540">
        <v>212</v>
      </c>
      <c r="FN33" s="749">
        <v>48.7</v>
      </c>
      <c r="FO33" s="750">
        <v>51.3</v>
      </c>
      <c r="FP33" s="540">
        <v>115</v>
      </c>
      <c r="FQ33" s="749">
        <v>53.7</v>
      </c>
      <c r="FR33" s="750">
        <v>46.3</v>
      </c>
      <c r="FS33" s="540">
        <v>41</v>
      </c>
      <c r="FT33" s="749">
        <v>57.1</v>
      </c>
      <c r="FU33" s="750">
        <v>42.9</v>
      </c>
      <c r="FV33" s="763">
        <v>14</v>
      </c>
      <c r="FW33" s="749">
        <v>37.200000000000003</v>
      </c>
      <c r="FX33" s="750">
        <v>62.8</v>
      </c>
      <c r="FY33" s="763">
        <v>113</v>
      </c>
      <c r="FZ33" s="749">
        <v>37.200000000000003</v>
      </c>
      <c r="GA33" s="750">
        <v>62.8</v>
      </c>
      <c r="GB33" s="763">
        <v>94</v>
      </c>
      <c r="GC33" s="749">
        <v>77.8</v>
      </c>
      <c r="GD33" s="750">
        <v>22.2</v>
      </c>
      <c r="GE33" s="763">
        <v>63</v>
      </c>
      <c r="GF33" s="749">
        <v>60</v>
      </c>
      <c r="GG33" s="750">
        <v>40</v>
      </c>
      <c r="GH33" s="763">
        <v>10</v>
      </c>
      <c r="GI33" s="749">
        <v>42.9</v>
      </c>
      <c r="GJ33" s="750">
        <v>57.1</v>
      </c>
      <c r="GK33" s="763">
        <v>28</v>
      </c>
      <c r="GL33" s="749">
        <v>71.400000000000006</v>
      </c>
      <c r="GM33" s="750">
        <v>28.6</v>
      </c>
      <c r="GN33" s="763">
        <v>7</v>
      </c>
      <c r="GO33" s="749">
        <v>34.799999999999997</v>
      </c>
      <c r="GP33" s="750">
        <v>65.2</v>
      </c>
      <c r="GQ33" s="763">
        <v>115</v>
      </c>
      <c r="GR33" s="749">
        <v>53.7</v>
      </c>
      <c r="GS33" s="750">
        <v>46.3</v>
      </c>
      <c r="GT33" s="763">
        <v>41</v>
      </c>
      <c r="GU33" s="749">
        <v>50</v>
      </c>
      <c r="GV33" s="750">
        <v>50</v>
      </c>
      <c r="GW33" s="763">
        <v>14</v>
      </c>
      <c r="GX33" s="749">
        <v>26.5</v>
      </c>
      <c r="GY33" s="750">
        <v>73.5</v>
      </c>
      <c r="GZ33" s="763">
        <v>113</v>
      </c>
      <c r="HA33" s="749">
        <v>24.5</v>
      </c>
      <c r="HB33" s="750">
        <v>75.5</v>
      </c>
      <c r="HC33" s="763">
        <v>94</v>
      </c>
      <c r="HD33" s="749">
        <v>38.1</v>
      </c>
      <c r="HE33" s="750">
        <v>61.9</v>
      </c>
      <c r="HF33" s="763">
        <v>63</v>
      </c>
      <c r="HG33" s="749">
        <v>30</v>
      </c>
      <c r="HH33" s="750">
        <v>70</v>
      </c>
      <c r="HI33" s="763">
        <v>10</v>
      </c>
      <c r="HJ33" s="749">
        <v>17.899999999999999</v>
      </c>
      <c r="HK33" s="750">
        <v>82.1</v>
      </c>
      <c r="HL33" s="763">
        <v>28</v>
      </c>
      <c r="HM33" s="749">
        <v>57.1</v>
      </c>
      <c r="HN33" s="750">
        <v>42.9</v>
      </c>
      <c r="HO33" s="763">
        <v>7</v>
      </c>
      <c r="HP33" s="749">
        <v>23.5</v>
      </c>
      <c r="HQ33" s="750">
        <v>76.5</v>
      </c>
      <c r="HR33" s="763">
        <v>115</v>
      </c>
      <c r="HS33" s="749">
        <v>19.5</v>
      </c>
      <c r="HT33" s="750">
        <v>80.5</v>
      </c>
      <c r="HU33" s="763">
        <v>41</v>
      </c>
      <c r="HV33" s="749">
        <v>7.1</v>
      </c>
      <c r="HW33" s="750">
        <v>92.9</v>
      </c>
      <c r="HX33" s="763">
        <v>14</v>
      </c>
      <c r="HY33" s="749">
        <v>29.2</v>
      </c>
      <c r="HZ33" s="750">
        <v>70.8</v>
      </c>
      <c r="IA33" s="763">
        <v>113</v>
      </c>
      <c r="IB33" s="749">
        <v>23.4</v>
      </c>
      <c r="IC33" s="750">
        <v>76.599999999999994</v>
      </c>
      <c r="ID33" s="763">
        <v>94</v>
      </c>
      <c r="IE33" s="749">
        <v>31.7</v>
      </c>
      <c r="IF33" s="750">
        <v>68.3</v>
      </c>
      <c r="IG33" s="763">
        <v>63</v>
      </c>
      <c r="IH33" s="749">
        <v>20</v>
      </c>
      <c r="II33" s="750">
        <v>80</v>
      </c>
      <c r="IJ33" s="763">
        <v>10</v>
      </c>
      <c r="IK33" s="749">
        <v>14.3</v>
      </c>
      <c r="IL33" s="750">
        <v>85.7</v>
      </c>
      <c r="IM33" s="763">
        <v>28</v>
      </c>
      <c r="IN33" s="749">
        <v>57.1</v>
      </c>
      <c r="IO33" s="750">
        <v>42.9</v>
      </c>
      <c r="IP33" s="763">
        <v>7</v>
      </c>
      <c r="IQ33" s="749">
        <v>50.9</v>
      </c>
      <c r="IR33" s="750">
        <v>33.5</v>
      </c>
      <c r="IS33" s="750">
        <v>15.6</v>
      </c>
      <c r="IT33" s="763">
        <v>212</v>
      </c>
      <c r="IU33" s="749">
        <v>5.7</v>
      </c>
      <c r="IV33" s="750">
        <v>3.3</v>
      </c>
      <c r="IW33" s="750">
        <v>17</v>
      </c>
      <c r="IX33" s="750">
        <v>52.8</v>
      </c>
      <c r="IY33" s="750">
        <v>21.2</v>
      </c>
      <c r="IZ33" s="763">
        <v>212</v>
      </c>
      <c r="JA33" s="749">
        <v>26.4</v>
      </c>
      <c r="JB33" s="750">
        <v>46.7</v>
      </c>
      <c r="JC33" s="750">
        <v>4.2</v>
      </c>
      <c r="JD33" s="750">
        <v>22.6</v>
      </c>
      <c r="JE33" s="763">
        <v>212</v>
      </c>
      <c r="JF33" s="749">
        <v>11.8</v>
      </c>
      <c r="JG33" s="750">
        <v>3.3</v>
      </c>
      <c r="JH33" s="750">
        <v>66</v>
      </c>
      <c r="JI33" s="750">
        <v>3.8</v>
      </c>
      <c r="JJ33" s="750">
        <v>15.1</v>
      </c>
      <c r="JK33" s="763">
        <v>212</v>
      </c>
      <c r="JL33" s="749">
        <v>11.8</v>
      </c>
      <c r="JM33" s="750">
        <v>2.4</v>
      </c>
      <c r="JN33" s="750">
        <v>71.7</v>
      </c>
      <c r="JO33" s="750">
        <v>3.3</v>
      </c>
      <c r="JP33" s="750">
        <v>10.8</v>
      </c>
      <c r="JQ33" s="763">
        <v>212</v>
      </c>
      <c r="JR33" s="749">
        <v>2.8</v>
      </c>
      <c r="JS33" s="750">
        <v>3.3</v>
      </c>
      <c r="JT33" s="750">
        <v>79.2</v>
      </c>
      <c r="JU33" s="750">
        <v>1.4</v>
      </c>
      <c r="JV33" s="750">
        <v>13.2</v>
      </c>
      <c r="JW33" s="763">
        <v>212</v>
      </c>
      <c r="JX33" s="749">
        <v>0.9</v>
      </c>
      <c r="JY33" s="750">
        <v>7.5</v>
      </c>
      <c r="JZ33" s="750">
        <v>45.8</v>
      </c>
      <c r="KA33" s="750">
        <v>29.2</v>
      </c>
      <c r="KB33" s="750">
        <v>12.7</v>
      </c>
      <c r="KC33" s="750">
        <v>3.8</v>
      </c>
      <c r="KD33" s="763">
        <v>212</v>
      </c>
      <c r="KE33" s="749">
        <v>67</v>
      </c>
      <c r="KF33" s="750">
        <v>9.4</v>
      </c>
      <c r="KG33" s="750">
        <v>23.6</v>
      </c>
      <c r="KH33" s="763">
        <v>212</v>
      </c>
      <c r="KI33" s="749">
        <v>41</v>
      </c>
      <c r="KJ33" s="750">
        <v>19.8</v>
      </c>
      <c r="KK33" s="750">
        <v>10.8</v>
      </c>
      <c r="KL33" s="750">
        <v>13.2</v>
      </c>
      <c r="KM33" s="750">
        <v>15.1</v>
      </c>
      <c r="KN33" s="763">
        <v>212</v>
      </c>
      <c r="KO33" s="749">
        <v>1.9</v>
      </c>
      <c r="KP33" s="750">
        <v>8</v>
      </c>
      <c r="KQ33" s="750">
        <v>60.8</v>
      </c>
      <c r="KR33" s="750">
        <v>29.2</v>
      </c>
      <c r="KS33" s="763">
        <v>212</v>
      </c>
      <c r="KT33" s="749">
        <v>60.8</v>
      </c>
      <c r="KU33" s="750">
        <v>8.5</v>
      </c>
      <c r="KV33" s="750">
        <v>30.7</v>
      </c>
      <c r="KW33" s="540">
        <v>212</v>
      </c>
      <c r="KX33" s="749">
        <v>66.5</v>
      </c>
      <c r="KY33" s="750">
        <v>6.1</v>
      </c>
      <c r="KZ33" s="750">
        <v>27.4</v>
      </c>
      <c r="LA33" s="540">
        <v>212</v>
      </c>
      <c r="LB33" s="749">
        <v>74.099999999999994</v>
      </c>
      <c r="LC33" s="750">
        <v>2.4</v>
      </c>
      <c r="LD33" s="750">
        <v>23.6</v>
      </c>
      <c r="LE33" s="540">
        <v>212</v>
      </c>
      <c r="LF33" s="749">
        <v>7.1</v>
      </c>
      <c r="LG33" s="750">
        <v>44.8</v>
      </c>
      <c r="LH33" s="750">
        <v>48.1</v>
      </c>
      <c r="LI33" s="540">
        <v>212</v>
      </c>
      <c r="LJ33" s="749">
        <v>24.1</v>
      </c>
      <c r="LK33" s="750">
        <v>22.6</v>
      </c>
      <c r="LL33" s="750">
        <v>3.8</v>
      </c>
      <c r="LM33" s="750">
        <v>13.2</v>
      </c>
      <c r="LN33" s="750">
        <v>36.299999999999997</v>
      </c>
      <c r="LO33" s="540">
        <v>212</v>
      </c>
      <c r="LP33" s="749">
        <v>3.3</v>
      </c>
      <c r="LQ33" s="750">
        <v>6.6</v>
      </c>
      <c r="LR33" s="750">
        <v>46.7</v>
      </c>
      <c r="LS33" s="750">
        <v>3.3</v>
      </c>
      <c r="LT33" s="750">
        <v>40.1</v>
      </c>
      <c r="LU33" s="540">
        <v>212</v>
      </c>
      <c r="LV33" s="749">
        <v>36.799999999999997</v>
      </c>
      <c r="LW33" s="750">
        <v>34.9</v>
      </c>
      <c r="LX33" s="750">
        <v>28.3</v>
      </c>
      <c r="LY33" s="540">
        <v>212</v>
      </c>
      <c r="LZ33" s="749">
        <v>6.1</v>
      </c>
      <c r="MA33" s="750">
        <v>42.5</v>
      </c>
      <c r="MB33" s="750">
        <v>3.8</v>
      </c>
      <c r="MC33" s="750">
        <v>8</v>
      </c>
      <c r="MD33" s="750">
        <v>39.6</v>
      </c>
      <c r="ME33" s="540">
        <v>212</v>
      </c>
      <c r="MF33" s="749">
        <v>10.4</v>
      </c>
      <c r="MG33" s="750">
        <v>50.5</v>
      </c>
      <c r="MH33" s="750">
        <v>14.6</v>
      </c>
      <c r="MI33" s="750">
        <v>24.5</v>
      </c>
      <c r="MJ33" s="540">
        <v>212</v>
      </c>
      <c r="MK33" s="749">
        <v>67</v>
      </c>
      <c r="ML33" s="750">
        <v>40.1</v>
      </c>
      <c r="MM33" s="750">
        <v>45.8</v>
      </c>
      <c r="MN33" s="750">
        <v>34</v>
      </c>
      <c r="MO33" s="750">
        <v>47.6</v>
      </c>
      <c r="MP33" s="750">
        <v>21.7</v>
      </c>
      <c r="MQ33" s="540">
        <v>212</v>
      </c>
      <c r="MR33" s="749">
        <v>6.6</v>
      </c>
      <c r="MS33" s="750">
        <v>57.5</v>
      </c>
      <c r="MT33" s="750">
        <v>6.1</v>
      </c>
      <c r="MU33" s="750">
        <v>13.2</v>
      </c>
      <c r="MV33" s="750">
        <v>16.5</v>
      </c>
      <c r="MW33" s="540">
        <v>212</v>
      </c>
      <c r="MX33" s="749">
        <v>15.6</v>
      </c>
      <c r="MY33" s="750">
        <v>9.9</v>
      </c>
      <c r="MZ33" s="750">
        <v>74.5</v>
      </c>
      <c r="NA33" s="540">
        <v>212</v>
      </c>
      <c r="NB33" s="749">
        <v>4.7</v>
      </c>
      <c r="NC33" s="750">
        <v>3.3</v>
      </c>
      <c r="ND33" s="750">
        <v>4.7</v>
      </c>
      <c r="NE33" s="750">
        <v>50</v>
      </c>
      <c r="NF33" s="750">
        <v>37.299999999999997</v>
      </c>
      <c r="NG33" s="540">
        <v>212</v>
      </c>
      <c r="NH33" s="749">
        <v>3.8</v>
      </c>
      <c r="NI33" s="750">
        <v>40.6</v>
      </c>
      <c r="NJ33" s="750">
        <v>18.399999999999999</v>
      </c>
      <c r="NK33" s="750">
        <v>1.4</v>
      </c>
      <c r="NL33" s="750">
        <v>35.799999999999997</v>
      </c>
      <c r="NM33" s="540">
        <v>212</v>
      </c>
      <c r="NN33" s="749">
        <v>14.6</v>
      </c>
      <c r="NO33" s="750">
        <v>7.1</v>
      </c>
      <c r="NP33" s="750">
        <v>78.3</v>
      </c>
      <c r="NQ33" s="540">
        <v>212</v>
      </c>
      <c r="NR33" s="749">
        <v>14.2</v>
      </c>
      <c r="NS33" s="750">
        <v>40.1</v>
      </c>
      <c r="NT33" s="750">
        <v>8</v>
      </c>
      <c r="NU33" s="750">
        <v>3.8</v>
      </c>
      <c r="NV33" s="750">
        <v>34</v>
      </c>
      <c r="NW33" s="540">
        <v>212</v>
      </c>
      <c r="NX33" s="749">
        <v>2.4</v>
      </c>
      <c r="NY33" s="750">
        <v>20.3</v>
      </c>
      <c r="NZ33" s="750">
        <v>8</v>
      </c>
      <c r="OA33" s="750">
        <v>2.8</v>
      </c>
      <c r="OB33" s="750">
        <v>66.5</v>
      </c>
      <c r="OC33" s="540">
        <v>212</v>
      </c>
      <c r="OD33" s="749">
        <v>1.4</v>
      </c>
      <c r="OE33" s="750">
        <v>16.5</v>
      </c>
      <c r="OF33" s="750">
        <v>4.7</v>
      </c>
      <c r="OG33" s="750">
        <v>1.9</v>
      </c>
      <c r="OH33" s="750">
        <v>75.5</v>
      </c>
      <c r="OI33" s="540">
        <v>212</v>
      </c>
      <c r="OJ33" s="749">
        <v>1.9</v>
      </c>
      <c r="OK33" s="750">
        <v>8</v>
      </c>
      <c r="OL33" s="750">
        <v>3.3</v>
      </c>
      <c r="OM33" s="750">
        <v>1.4</v>
      </c>
      <c r="ON33" s="750">
        <v>85.4</v>
      </c>
      <c r="OO33" s="540">
        <v>212</v>
      </c>
      <c r="OP33" s="749">
        <v>22.6</v>
      </c>
      <c r="OQ33" s="750">
        <v>16</v>
      </c>
      <c r="OR33" s="750">
        <v>4.7</v>
      </c>
      <c r="OS33" s="750">
        <v>5.7</v>
      </c>
      <c r="OT33" s="750">
        <v>13.2</v>
      </c>
      <c r="OU33" s="750">
        <v>23.1</v>
      </c>
      <c r="OV33" s="750">
        <v>11.8</v>
      </c>
      <c r="OW33" s="750">
        <v>2.4</v>
      </c>
      <c r="OX33" s="750">
        <v>0.9</v>
      </c>
      <c r="OY33" s="750">
        <v>4.7</v>
      </c>
      <c r="OZ33" s="750">
        <v>44.3</v>
      </c>
      <c r="PA33" s="540">
        <v>212</v>
      </c>
      <c r="PB33" s="749">
        <v>3.8</v>
      </c>
      <c r="PC33" s="750">
        <v>2.8</v>
      </c>
      <c r="PD33" s="750">
        <v>0.9</v>
      </c>
      <c r="PE33" s="750">
        <v>59</v>
      </c>
      <c r="PF33" s="750">
        <v>33.5</v>
      </c>
      <c r="PG33" s="540">
        <v>212</v>
      </c>
      <c r="PH33" s="749">
        <v>2.8</v>
      </c>
      <c r="PI33" s="750">
        <v>3.3</v>
      </c>
      <c r="PJ33" s="750">
        <v>1.9</v>
      </c>
      <c r="PK33" s="750">
        <v>59.9</v>
      </c>
      <c r="PL33" s="750">
        <v>32.1</v>
      </c>
      <c r="PM33" s="540">
        <v>212</v>
      </c>
      <c r="PN33" s="749">
        <v>14.6</v>
      </c>
      <c r="PO33" s="750">
        <v>4.7</v>
      </c>
      <c r="PP33" s="750">
        <v>72.2</v>
      </c>
      <c r="PQ33" s="750">
        <v>8.5</v>
      </c>
      <c r="PR33" s="540">
        <v>212</v>
      </c>
      <c r="PS33" s="749">
        <v>0.9</v>
      </c>
      <c r="PT33" s="750">
        <v>3.8</v>
      </c>
      <c r="PU33" s="750">
        <v>75</v>
      </c>
      <c r="PV33" s="750">
        <v>20.3</v>
      </c>
      <c r="PW33" s="540">
        <v>212</v>
      </c>
      <c r="PX33" s="749">
        <v>18.899999999999999</v>
      </c>
      <c r="PY33" s="750">
        <v>62.3</v>
      </c>
      <c r="PZ33" s="750">
        <v>18.899999999999999</v>
      </c>
      <c r="QA33" s="540">
        <v>212</v>
      </c>
      <c r="QB33" s="749">
        <v>61.8</v>
      </c>
      <c r="QC33" s="750">
        <v>11.3</v>
      </c>
      <c r="QD33" s="750">
        <v>26.9</v>
      </c>
      <c r="QE33" s="802">
        <v>212</v>
      </c>
    </row>
    <row r="34" spans="1:447" ht="17.100000000000001" customHeight="1">
      <c r="A34" s="1533"/>
      <c r="B34" s="737" t="s">
        <v>56</v>
      </c>
      <c r="C34" s="107">
        <f t="shared" si="0"/>
        <v>17</v>
      </c>
      <c r="D34" s="753">
        <v>49.1</v>
      </c>
      <c r="E34" s="754">
        <v>50.9</v>
      </c>
      <c r="F34" s="540">
        <v>226</v>
      </c>
      <c r="G34" s="750">
        <v>2.7</v>
      </c>
      <c r="H34" s="750">
        <v>12.8</v>
      </c>
      <c r="I34" s="750">
        <v>18.100000000000001</v>
      </c>
      <c r="J34" s="750">
        <v>16.399999999999999</v>
      </c>
      <c r="K34" s="750">
        <v>16.8</v>
      </c>
      <c r="L34" s="750">
        <v>19.899999999999999</v>
      </c>
      <c r="M34" s="750">
        <v>13.3</v>
      </c>
      <c r="N34" s="540">
        <v>226</v>
      </c>
      <c r="O34" s="749">
        <v>38.5</v>
      </c>
      <c r="P34" s="750">
        <v>3.1</v>
      </c>
      <c r="Q34" s="750">
        <v>8.8000000000000007</v>
      </c>
      <c r="R34" s="750">
        <v>10.199999999999999</v>
      </c>
      <c r="S34" s="750">
        <v>20.399999999999999</v>
      </c>
      <c r="T34" s="750">
        <v>4.9000000000000004</v>
      </c>
      <c r="U34" s="750">
        <v>12.8</v>
      </c>
      <c r="V34" s="750">
        <v>1.3</v>
      </c>
      <c r="W34" s="540">
        <v>226</v>
      </c>
      <c r="X34" s="749">
        <v>17.3</v>
      </c>
      <c r="Y34" s="750">
        <v>77.900000000000006</v>
      </c>
      <c r="Z34" s="750">
        <v>4.9000000000000004</v>
      </c>
      <c r="AA34" s="540">
        <v>226</v>
      </c>
      <c r="AB34" s="749">
        <v>6.6</v>
      </c>
      <c r="AC34" s="750">
        <v>87.2</v>
      </c>
      <c r="AD34" s="750">
        <v>6.2</v>
      </c>
      <c r="AE34" s="540">
        <v>226</v>
      </c>
      <c r="AF34" s="749">
        <v>15</v>
      </c>
      <c r="AG34" s="750">
        <v>78.3</v>
      </c>
      <c r="AH34" s="750">
        <v>6.6</v>
      </c>
      <c r="AI34" s="540">
        <v>226</v>
      </c>
      <c r="AJ34" s="749">
        <v>2.2000000000000002</v>
      </c>
      <c r="AK34" s="750">
        <v>31.9</v>
      </c>
      <c r="AL34" s="750">
        <v>13.7</v>
      </c>
      <c r="AM34" s="750">
        <v>15.5</v>
      </c>
      <c r="AN34" s="750">
        <v>32.700000000000003</v>
      </c>
      <c r="AO34" s="750">
        <v>4</v>
      </c>
      <c r="AP34" s="750">
        <v>0</v>
      </c>
      <c r="AQ34" s="540">
        <v>226</v>
      </c>
      <c r="AR34" s="749">
        <v>3.1</v>
      </c>
      <c r="AS34" s="750">
        <v>96.9</v>
      </c>
      <c r="AT34" s="540">
        <v>226</v>
      </c>
      <c r="AU34" s="749">
        <v>36.299999999999997</v>
      </c>
      <c r="AV34" s="750">
        <v>15.9</v>
      </c>
      <c r="AW34" s="750">
        <v>8.8000000000000007</v>
      </c>
      <c r="AX34" s="750">
        <v>19.5</v>
      </c>
      <c r="AY34" s="750">
        <v>19.5</v>
      </c>
      <c r="AZ34" s="750">
        <v>0</v>
      </c>
      <c r="BA34" s="540">
        <v>226</v>
      </c>
      <c r="BB34" s="749">
        <v>4.4000000000000004</v>
      </c>
      <c r="BC34" s="750">
        <v>17.3</v>
      </c>
      <c r="BD34" s="750">
        <v>30.1</v>
      </c>
      <c r="BE34" s="750">
        <v>17.3</v>
      </c>
      <c r="BF34" s="750">
        <v>4.9000000000000004</v>
      </c>
      <c r="BG34" s="750">
        <v>5.3</v>
      </c>
      <c r="BH34" s="750">
        <v>1.3</v>
      </c>
      <c r="BI34" s="750">
        <v>19.5</v>
      </c>
      <c r="BJ34" s="540">
        <v>226</v>
      </c>
      <c r="BK34" s="749">
        <v>13.3</v>
      </c>
      <c r="BL34" s="750">
        <v>16.399999999999999</v>
      </c>
      <c r="BM34" s="750">
        <v>11.1</v>
      </c>
      <c r="BN34" s="750">
        <v>7.1</v>
      </c>
      <c r="BO34" s="750">
        <v>3.1</v>
      </c>
      <c r="BP34" s="750">
        <v>5.3</v>
      </c>
      <c r="BQ34" s="750">
        <v>6.6</v>
      </c>
      <c r="BR34" s="750">
        <v>37.200000000000003</v>
      </c>
      <c r="BS34" s="540">
        <v>226</v>
      </c>
      <c r="BT34" s="749">
        <v>35.799999999999997</v>
      </c>
      <c r="BU34" s="750">
        <v>33.6</v>
      </c>
      <c r="BV34" s="750">
        <v>23</v>
      </c>
      <c r="BW34" s="750">
        <v>6.6</v>
      </c>
      <c r="BX34" s="750">
        <v>0.9</v>
      </c>
      <c r="BY34" s="540">
        <v>226</v>
      </c>
      <c r="BZ34" s="749">
        <v>55.3</v>
      </c>
      <c r="CA34" s="750">
        <v>23.9</v>
      </c>
      <c r="CB34" s="750">
        <v>15.9</v>
      </c>
      <c r="CC34" s="750">
        <v>4</v>
      </c>
      <c r="CD34" s="750">
        <v>0.9</v>
      </c>
      <c r="CE34" s="540">
        <v>226</v>
      </c>
      <c r="CF34" s="749">
        <v>3.5</v>
      </c>
      <c r="CG34" s="750">
        <v>11.9</v>
      </c>
      <c r="CH34" s="750">
        <v>43.8</v>
      </c>
      <c r="CI34" s="750">
        <v>23</v>
      </c>
      <c r="CJ34" s="750">
        <v>17.7</v>
      </c>
      <c r="CK34" s="540">
        <v>226</v>
      </c>
      <c r="CL34" s="749">
        <v>16.8</v>
      </c>
      <c r="CM34" s="750">
        <v>25.2</v>
      </c>
      <c r="CN34" s="750">
        <v>34.5</v>
      </c>
      <c r="CO34" s="750">
        <v>15.9</v>
      </c>
      <c r="CP34" s="750">
        <v>7.5</v>
      </c>
      <c r="CQ34" s="540">
        <v>226</v>
      </c>
      <c r="CR34" s="749">
        <v>7.1</v>
      </c>
      <c r="CS34" s="750">
        <v>19.899999999999999</v>
      </c>
      <c r="CT34" s="750">
        <v>40.299999999999997</v>
      </c>
      <c r="CU34" s="750">
        <v>15.5</v>
      </c>
      <c r="CV34" s="750">
        <v>17.3</v>
      </c>
      <c r="CW34" s="540">
        <v>226</v>
      </c>
      <c r="CX34" s="749">
        <v>6.2</v>
      </c>
      <c r="CY34" s="750">
        <v>14.6</v>
      </c>
      <c r="CZ34" s="750">
        <v>35.799999999999997</v>
      </c>
      <c r="DA34" s="750">
        <v>18.600000000000001</v>
      </c>
      <c r="DB34" s="750">
        <v>24.8</v>
      </c>
      <c r="DC34" s="540">
        <v>226</v>
      </c>
      <c r="DD34" s="749">
        <v>19</v>
      </c>
      <c r="DE34" s="750">
        <v>32.299999999999997</v>
      </c>
      <c r="DF34" s="750">
        <v>34.1</v>
      </c>
      <c r="DG34" s="750">
        <v>8.8000000000000007</v>
      </c>
      <c r="DH34" s="750">
        <v>5.8</v>
      </c>
      <c r="DI34" s="540">
        <v>226</v>
      </c>
      <c r="DJ34" s="749">
        <v>6.2</v>
      </c>
      <c r="DK34" s="750">
        <v>7.1</v>
      </c>
      <c r="DL34" s="750">
        <v>18.100000000000001</v>
      </c>
      <c r="DM34" s="750">
        <v>14.6</v>
      </c>
      <c r="DN34" s="750">
        <v>54</v>
      </c>
      <c r="DO34" s="540">
        <v>226</v>
      </c>
      <c r="DP34" s="749">
        <v>8.8000000000000007</v>
      </c>
      <c r="DQ34" s="750">
        <v>21.7</v>
      </c>
      <c r="DR34" s="750">
        <v>32.700000000000003</v>
      </c>
      <c r="DS34" s="750">
        <v>19.5</v>
      </c>
      <c r="DT34" s="750">
        <v>17.3</v>
      </c>
      <c r="DU34" s="540">
        <v>226</v>
      </c>
      <c r="DV34" s="749">
        <v>31.9</v>
      </c>
      <c r="DW34" s="750">
        <v>18.100000000000001</v>
      </c>
      <c r="DX34" s="750">
        <v>17.3</v>
      </c>
      <c r="DY34" s="750">
        <v>10.6</v>
      </c>
      <c r="DZ34" s="750">
        <v>22.1</v>
      </c>
      <c r="EA34" s="540">
        <v>226</v>
      </c>
      <c r="EB34" s="749">
        <v>5.3</v>
      </c>
      <c r="EC34" s="750">
        <v>13.3</v>
      </c>
      <c r="ED34" s="750">
        <v>38.5</v>
      </c>
      <c r="EE34" s="750">
        <v>18.100000000000001</v>
      </c>
      <c r="EF34" s="750">
        <v>24.8</v>
      </c>
      <c r="EG34" s="540">
        <v>226</v>
      </c>
      <c r="EH34" s="749">
        <v>85.4</v>
      </c>
      <c r="EI34" s="750">
        <v>14.6</v>
      </c>
      <c r="EJ34" s="540">
        <v>226</v>
      </c>
      <c r="EK34" s="749">
        <v>69.5</v>
      </c>
      <c r="EL34" s="750">
        <v>30.5</v>
      </c>
      <c r="EM34" s="540">
        <v>226</v>
      </c>
      <c r="EN34" s="749">
        <v>13.3</v>
      </c>
      <c r="EO34" s="750">
        <v>15.9</v>
      </c>
      <c r="EP34" s="750">
        <v>7.1</v>
      </c>
      <c r="EQ34" s="750">
        <v>53.5</v>
      </c>
      <c r="ER34" s="750">
        <v>10.199999999999999</v>
      </c>
      <c r="ES34" s="540">
        <v>226</v>
      </c>
      <c r="ET34" s="749">
        <v>10.6</v>
      </c>
      <c r="EU34" s="750">
        <v>13.7</v>
      </c>
      <c r="EV34" s="750">
        <v>42.5</v>
      </c>
      <c r="EW34" s="750">
        <v>16.399999999999999</v>
      </c>
      <c r="EX34" s="750">
        <v>16.8</v>
      </c>
      <c r="EY34" s="540">
        <v>226</v>
      </c>
      <c r="EZ34" s="749">
        <v>23</v>
      </c>
      <c r="FA34" s="750">
        <v>77</v>
      </c>
      <c r="FB34" s="540">
        <v>226</v>
      </c>
      <c r="FC34" s="749">
        <v>57.1</v>
      </c>
      <c r="FD34" s="750">
        <v>23.5</v>
      </c>
      <c r="FE34" s="750">
        <v>10.199999999999999</v>
      </c>
      <c r="FF34" s="750">
        <v>51.8</v>
      </c>
      <c r="FG34" s="750">
        <v>45.6</v>
      </c>
      <c r="FH34" s="750">
        <v>41.2</v>
      </c>
      <c r="FI34" s="750">
        <v>7.5</v>
      </c>
      <c r="FJ34" s="750">
        <v>15</v>
      </c>
      <c r="FK34" s="750">
        <v>0.4</v>
      </c>
      <c r="FL34" s="750">
        <v>11.5</v>
      </c>
      <c r="FM34" s="540">
        <v>226</v>
      </c>
      <c r="FN34" s="749">
        <v>49.6</v>
      </c>
      <c r="FO34" s="750">
        <v>50.4</v>
      </c>
      <c r="FP34" s="540">
        <v>129</v>
      </c>
      <c r="FQ34" s="749">
        <v>66</v>
      </c>
      <c r="FR34" s="750">
        <v>34</v>
      </c>
      <c r="FS34" s="540">
        <v>53</v>
      </c>
      <c r="FT34" s="749">
        <v>56.5</v>
      </c>
      <c r="FU34" s="750">
        <v>43.5</v>
      </c>
      <c r="FV34" s="763">
        <v>23</v>
      </c>
      <c r="FW34" s="749">
        <v>36.799999999999997</v>
      </c>
      <c r="FX34" s="750">
        <v>63.2</v>
      </c>
      <c r="FY34" s="763">
        <v>117</v>
      </c>
      <c r="FZ34" s="749">
        <v>35.9</v>
      </c>
      <c r="GA34" s="750">
        <v>64.099999999999994</v>
      </c>
      <c r="GB34" s="763">
        <v>103</v>
      </c>
      <c r="GC34" s="749">
        <v>75.3</v>
      </c>
      <c r="GD34" s="750">
        <v>24.7</v>
      </c>
      <c r="GE34" s="763">
        <v>93</v>
      </c>
      <c r="GF34" s="749">
        <v>52.9</v>
      </c>
      <c r="GG34" s="750">
        <v>47.1</v>
      </c>
      <c r="GH34" s="763">
        <v>17</v>
      </c>
      <c r="GI34" s="749">
        <v>47.1</v>
      </c>
      <c r="GJ34" s="750">
        <v>52.9</v>
      </c>
      <c r="GK34" s="763">
        <v>34</v>
      </c>
      <c r="GL34" s="749">
        <v>0</v>
      </c>
      <c r="GM34" s="750">
        <v>100</v>
      </c>
      <c r="GN34" s="763">
        <v>1</v>
      </c>
      <c r="GO34" s="749">
        <v>33.299999999999997</v>
      </c>
      <c r="GP34" s="750">
        <v>66.7</v>
      </c>
      <c r="GQ34" s="763">
        <v>129</v>
      </c>
      <c r="GR34" s="749">
        <v>58.5</v>
      </c>
      <c r="GS34" s="750">
        <v>41.5</v>
      </c>
      <c r="GT34" s="763">
        <v>53</v>
      </c>
      <c r="GU34" s="749">
        <v>30.4</v>
      </c>
      <c r="GV34" s="750">
        <v>69.599999999999994</v>
      </c>
      <c r="GW34" s="763">
        <v>23</v>
      </c>
      <c r="GX34" s="749">
        <v>30.8</v>
      </c>
      <c r="GY34" s="750">
        <v>69.2</v>
      </c>
      <c r="GZ34" s="763">
        <v>117</v>
      </c>
      <c r="HA34" s="749">
        <v>32</v>
      </c>
      <c r="HB34" s="750">
        <v>68</v>
      </c>
      <c r="HC34" s="763">
        <v>103</v>
      </c>
      <c r="HD34" s="749">
        <v>37.6</v>
      </c>
      <c r="HE34" s="750">
        <v>62.4</v>
      </c>
      <c r="HF34" s="763">
        <v>93</v>
      </c>
      <c r="HG34" s="749">
        <v>29.4</v>
      </c>
      <c r="HH34" s="750">
        <v>70.599999999999994</v>
      </c>
      <c r="HI34" s="763">
        <v>17</v>
      </c>
      <c r="HJ34" s="749">
        <v>26.5</v>
      </c>
      <c r="HK34" s="750">
        <v>73.5</v>
      </c>
      <c r="HL34" s="763">
        <v>34</v>
      </c>
      <c r="HM34" s="749">
        <v>100</v>
      </c>
      <c r="HN34" s="750">
        <v>0</v>
      </c>
      <c r="HO34" s="763">
        <v>1</v>
      </c>
      <c r="HP34" s="749">
        <v>21.7</v>
      </c>
      <c r="HQ34" s="750">
        <v>78.3</v>
      </c>
      <c r="HR34" s="763">
        <v>129</v>
      </c>
      <c r="HS34" s="749">
        <v>39.6</v>
      </c>
      <c r="HT34" s="750">
        <v>60.4</v>
      </c>
      <c r="HU34" s="763">
        <v>53</v>
      </c>
      <c r="HV34" s="749">
        <v>8.6999999999999993</v>
      </c>
      <c r="HW34" s="750">
        <v>91.3</v>
      </c>
      <c r="HX34" s="763">
        <v>23</v>
      </c>
      <c r="HY34" s="749">
        <v>26.5</v>
      </c>
      <c r="HZ34" s="750">
        <v>73.5</v>
      </c>
      <c r="IA34" s="763">
        <v>117</v>
      </c>
      <c r="IB34" s="749">
        <v>25.2</v>
      </c>
      <c r="IC34" s="750">
        <v>74.8</v>
      </c>
      <c r="ID34" s="763">
        <v>103</v>
      </c>
      <c r="IE34" s="749">
        <v>28</v>
      </c>
      <c r="IF34" s="750">
        <v>72</v>
      </c>
      <c r="IG34" s="763">
        <v>93</v>
      </c>
      <c r="IH34" s="749">
        <v>35.299999999999997</v>
      </c>
      <c r="II34" s="750">
        <v>64.7</v>
      </c>
      <c r="IJ34" s="763">
        <v>17</v>
      </c>
      <c r="IK34" s="749">
        <v>17.600000000000001</v>
      </c>
      <c r="IL34" s="750">
        <v>82.4</v>
      </c>
      <c r="IM34" s="763">
        <v>34</v>
      </c>
      <c r="IN34" s="749">
        <v>0</v>
      </c>
      <c r="IO34" s="750">
        <v>100</v>
      </c>
      <c r="IP34" s="763">
        <v>1</v>
      </c>
      <c r="IQ34" s="749">
        <v>51.8</v>
      </c>
      <c r="IR34" s="750">
        <v>28.3</v>
      </c>
      <c r="IS34" s="750">
        <v>19.899999999999999</v>
      </c>
      <c r="IT34" s="763">
        <v>226</v>
      </c>
      <c r="IU34" s="749">
        <v>5.8</v>
      </c>
      <c r="IV34" s="750">
        <v>4.9000000000000004</v>
      </c>
      <c r="IW34" s="750">
        <v>6.6</v>
      </c>
      <c r="IX34" s="750">
        <v>56.2</v>
      </c>
      <c r="IY34" s="750">
        <v>26.5</v>
      </c>
      <c r="IZ34" s="763">
        <v>226</v>
      </c>
      <c r="JA34" s="749">
        <v>25.7</v>
      </c>
      <c r="JB34" s="750">
        <v>45.6</v>
      </c>
      <c r="JC34" s="750">
        <v>9.3000000000000007</v>
      </c>
      <c r="JD34" s="750">
        <v>19.5</v>
      </c>
      <c r="JE34" s="763">
        <v>226</v>
      </c>
      <c r="JF34" s="749">
        <v>9.3000000000000007</v>
      </c>
      <c r="JG34" s="750">
        <v>8</v>
      </c>
      <c r="JH34" s="750">
        <v>61.9</v>
      </c>
      <c r="JI34" s="750">
        <v>4.4000000000000004</v>
      </c>
      <c r="JJ34" s="750">
        <v>16.399999999999999</v>
      </c>
      <c r="JK34" s="763">
        <v>226</v>
      </c>
      <c r="JL34" s="749">
        <v>11.5</v>
      </c>
      <c r="JM34" s="750">
        <v>4.4000000000000004</v>
      </c>
      <c r="JN34" s="750">
        <v>68.599999999999994</v>
      </c>
      <c r="JO34" s="750">
        <v>3.5</v>
      </c>
      <c r="JP34" s="750">
        <v>11.9</v>
      </c>
      <c r="JQ34" s="763">
        <v>226</v>
      </c>
      <c r="JR34" s="749">
        <v>1.3</v>
      </c>
      <c r="JS34" s="750">
        <v>6.2</v>
      </c>
      <c r="JT34" s="750">
        <v>77</v>
      </c>
      <c r="JU34" s="750">
        <v>1.8</v>
      </c>
      <c r="JV34" s="750">
        <v>13.7</v>
      </c>
      <c r="JW34" s="763">
        <v>226</v>
      </c>
      <c r="JX34" s="749">
        <v>0.9</v>
      </c>
      <c r="JY34" s="750">
        <v>11.5</v>
      </c>
      <c r="JZ34" s="750">
        <v>46</v>
      </c>
      <c r="KA34" s="750">
        <v>27</v>
      </c>
      <c r="KB34" s="750">
        <v>10.199999999999999</v>
      </c>
      <c r="KC34" s="750">
        <v>4.4000000000000004</v>
      </c>
      <c r="KD34" s="763">
        <v>226</v>
      </c>
      <c r="KE34" s="749">
        <v>65</v>
      </c>
      <c r="KF34" s="750">
        <v>10.199999999999999</v>
      </c>
      <c r="KG34" s="750">
        <v>24.8</v>
      </c>
      <c r="KH34" s="763">
        <v>226</v>
      </c>
      <c r="KI34" s="749">
        <v>41.6</v>
      </c>
      <c r="KJ34" s="750">
        <v>18.100000000000001</v>
      </c>
      <c r="KK34" s="750">
        <v>11.5</v>
      </c>
      <c r="KL34" s="750">
        <v>11.1</v>
      </c>
      <c r="KM34" s="750">
        <v>17.7</v>
      </c>
      <c r="KN34" s="763">
        <v>226</v>
      </c>
      <c r="KO34" s="749">
        <v>3.5</v>
      </c>
      <c r="KP34" s="750">
        <v>4.9000000000000004</v>
      </c>
      <c r="KQ34" s="750">
        <v>62.4</v>
      </c>
      <c r="KR34" s="750">
        <v>29.2</v>
      </c>
      <c r="KS34" s="763">
        <v>226</v>
      </c>
      <c r="KT34" s="749">
        <v>61.5</v>
      </c>
      <c r="KU34" s="750">
        <v>9.6999999999999993</v>
      </c>
      <c r="KV34" s="750">
        <v>28.8</v>
      </c>
      <c r="KW34" s="540">
        <v>226</v>
      </c>
      <c r="KX34" s="749">
        <v>66.8</v>
      </c>
      <c r="KY34" s="750">
        <v>7.1</v>
      </c>
      <c r="KZ34" s="750">
        <v>26.1</v>
      </c>
      <c r="LA34" s="540">
        <v>226</v>
      </c>
      <c r="LB34" s="749">
        <v>77</v>
      </c>
      <c r="LC34" s="750">
        <v>3.5</v>
      </c>
      <c r="LD34" s="750">
        <v>19.5</v>
      </c>
      <c r="LE34" s="540">
        <v>226</v>
      </c>
      <c r="LF34" s="749">
        <v>4.9000000000000004</v>
      </c>
      <c r="LG34" s="750">
        <v>47.3</v>
      </c>
      <c r="LH34" s="750">
        <v>47.8</v>
      </c>
      <c r="LI34" s="540">
        <v>226</v>
      </c>
      <c r="LJ34" s="749">
        <v>20.8</v>
      </c>
      <c r="LK34" s="750">
        <v>25.7</v>
      </c>
      <c r="LL34" s="750">
        <v>4</v>
      </c>
      <c r="LM34" s="750">
        <v>8.8000000000000007</v>
      </c>
      <c r="LN34" s="750">
        <v>40.700000000000003</v>
      </c>
      <c r="LO34" s="540">
        <v>226</v>
      </c>
      <c r="LP34" s="749">
        <v>3.5</v>
      </c>
      <c r="LQ34" s="750">
        <v>9.3000000000000007</v>
      </c>
      <c r="LR34" s="750">
        <v>46.9</v>
      </c>
      <c r="LS34" s="750">
        <v>3.1</v>
      </c>
      <c r="LT34" s="750">
        <v>37.200000000000003</v>
      </c>
      <c r="LU34" s="540">
        <v>226</v>
      </c>
      <c r="LV34" s="749">
        <v>38.1</v>
      </c>
      <c r="LW34" s="750">
        <v>33.6</v>
      </c>
      <c r="LX34" s="750">
        <v>28.3</v>
      </c>
      <c r="LY34" s="540">
        <v>226</v>
      </c>
      <c r="LZ34" s="749">
        <v>8</v>
      </c>
      <c r="MA34" s="750">
        <v>46.5</v>
      </c>
      <c r="MB34" s="750">
        <v>3.5</v>
      </c>
      <c r="MC34" s="750">
        <v>5.3</v>
      </c>
      <c r="MD34" s="750">
        <v>36.700000000000003</v>
      </c>
      <c r="ME34" s="540">
        <v>226</v>
      </c>
      <c r="MF34" s="749">
        <v>13.7</v>
      </c>
      <c r="MG34" s="750">
        <v>45.6</v>
      </c>
      <c r="MH34" s="750">
        <v>13.3</v>
      </c>
      <c r="MI34" s="750">
        <v>27.4</v>
      </c>
      <c r="MJ34" s="540">
        <v>226</v>
      </c>
      <c r="MK34" s="749">
        <v>64.599999999999994</v>
      </c>
      <c r="ML34" s="750">
        <v>38.5</v>
      </c>
      <c r="MM34" s="750">
        <v>41.2</v>
      </c>
      <c r="MN34" s="750">
        <v>37.6</v>
      </c>
      <c r="MO34" s="750">
        <v>43.4</v>
      </c>
      <c r="MP34" s="750">
        <v>24.3</v>
      </c>
      <c r="MQ34" s="540">
        <v>226</v>
      </c>
      <c r="MR34" s="749">
        <v>6.6</v>
      </c>
      <c r="MS34" s="750">
        <v>61.5</v>
      </c>
      <c r="MT34" s="750">
        <v>4</v>
      </c>
      <c r="MU34" s="750">
        <v>7.5</v>
      </c>
      <c r="MV34" s="750">
        <v>20.399999999999999</v>
      </c>
      <c r="MW34" s="540">
        <v>226</v>
      </c>
      <c r="MX34" s="749">
        <v>12.8</v>
      </c>
      <c r="MY34" s="750">
        <v>14.2</v>
      </c>
      <c r="MZ34" s="750">
        <v>73</v>
      </c>
      <c r="NA34" s="540">
        <v>226</v>
      </c>
      <c r="NB34" s="749">
        <v>5.8</v>
      </c>
      <c r="NC34" s="750">
        <v>4.4000000000000004</v>
      </c>
      <c r="ND34" s="750">
        <v>5.3</v>
      </c>
      <c r="NE34" s="750">
        <v>47.3</v>
      </c>
      <c r="NF34" s="750">
        <v>37.200000000000003</v>
      </c>
      <c r="NG34" s="540">
        <v>226</v>
      </c>
      <c r="NH34" s="749">
        <v>2.2000000000000002</v>
      </c>
      <c r="NI34" s="750">
        <v>36.700000000000003</v>
      </c>
      <c r="NJ34" s="750">
        <v>16.8</v>
      </c>
      <c r="NK34" s="750">
        <v>4.9000000000000004</v>
      </c>
      <c r="NL34" s="750">
        <v>39.4</v>
      </c>
      <c r="NM34" s="540">
        <v>226</v>
      </c>
      <c r="NN34" s="749">
        <v>14.6</v>
      </c>
      <c r="NO34" s="750">
        <v>15.5</v>
      </c>
      <c r="NP34" s="750">
        <v>69.900000000000006</v>
      </c>
      <c r="NQ34" s="540">
        <v>226</v>
      </c>
      <c r="NR34" s="749">
        <v>9.3000000000000007</v>
      </c>
      <c r="NS34" s="750">
        <v>42</v>
      </c>
      <c r="NT34" s="750">
        <v>12.4</v>
      </c>
      <c r="NU34" s="750">
        <v>2.7</v>
      </c>
      <c r="NV34" s="750">
        <v>33.6</v>
      </c>
      <c r="NW34" s="540">
        <v>226</v>
      </c>
      <c r="NX34" s="749">
        <v>4</v>
      </c>
      <c r="NY34" s="750">
        <v>21.2</v>
      </c>
      <c r="NZ34" s="750">
        <v>9.3000000000000007</v>
      </c>
      <c r="OA34" s="750">
        <v>0.9</v>
      </c>
      <c r="OB34" s="750">
        <v>64.599999999999994</v>
      </c>
      <c r="OC34" s="540">
        <v>226</v>
      </c>
      <c r="OD34" s="749">
        <v>3.1</v>
      </c>
      <c r="OE34" s="750">
        <v>17.3</v>
      </c>
      <c r="OF34" s="750">
        <v>9.6999999999999993</v>
      </c>
      <c r="OG34" s="750">
        <v>1.3</v>
      </c>
      <c r="OH34" s="750">
        <v>68.599999999999994</v>
      </c>
      <c r="OI34" s="540">
        <v>226</v>
      </c>
      <c r="OJ34" s="749">
        <v>4.4000000000000004</v>
      </c>
      <c r="OK34" s="750">
        <v>11.5</v>
      </c>
      <c r="OL34" s="750">
        <v>4.4000000000000004</v>
      </c>
      <c r="OM34" s="750">
        <v>1.3</v>
      </c>
      <c r="ON34" s="750">
        <v>78.3</v>
      </c>
      <c r="OO34" s="540">
        <v>226</v>
      </c>
      <c r="OP34" s="749">
        <v>25.2</v>
      </c>
      <c r="OQ34" s="750">
        <v>15.9</v>
      </c>
      <c r="OR34" s="750">
        <v>8.4</v>
      </c>
      <c r="OS34" s="750">
        <v>4.4000000000000004</v>
      </c>
      <c r="OT34" s="750">
        <v>15.9</v>
      </c>
      <c r="OU34" s="750">
        <v>28.8</v>
      </c>
      <c r="OV34" s="750">
        <v>10.6</v>
      </c>
      <c r="OW34" s="750">
        <v>1.3</v>
      </c>
      <c r="OX34" s="750">
        <v>1.8</v>
      </c>
      <c r="OY34" s="750">
        <v>3.5</v>
      </c>
      <c r="OZ34" s="750">
        <v>37.6</v>
      </c>
      <c r="PA34" s="540">
        <v>226</v>
      </c>
      <c r="PB34" s="749">
        <v>4.4000000000000004</v>
      </c>
      <c r="PC34" s="750">
        <v>4</v>
      </c>
      <c r="PD34" s="750">
        <v>4.4000000000000004</v>
      </c>
      <c r="PE34" s="750">
        <v>59.3</v>
      </c>
      <c r="PF34" s="750">
        <v>27.9</v>
      </c>
      <c r="PG34" s="540">
        <v>226</v>
      </c>
      <c r="PH34" s="749">
        <v>2.2000000000000002</v>
      </c>
      <c r="PI34" s="750">
        <v>4.4000000000000004</v>
      </c>
      <c r="PJ34" s="750">
        <v>4.4000000000000004</v>
      </c>
      <c r="PK34" s="750">
        <v>61.9</v>
      </c>
      <c r="PL34" s="750">
        <v>27</v>
      </c>
      <c r="PM34" s="540">
        <v>226</v>
      </c>
      <c r="PN34" s="749">
        <v>16.399999999999999</v>
      </c>
      <c r="PO34" s="750">
        <v>4</v>
      </c>
      <c r="PP34" s="750">
        <v>69.5</v>
      </c>
      <c r="PQ34" s="750">
        <v>10.199999999999999</v>
      </c>
      <c r="PR34" s="540">
        <v>226</v>
      </c>
      <c r="PS34" s="749">
        <v>0.9</v>
      </c>
      <c r="PT34" s="750">
        <v>7.1</v>
      </c>
      <c r="PU34" s="750">
        <v>69.900000000000006</v>
      </c>
      <c r="PV34" s="750">
        <v>22.1</v>
      </c>
      <c r="PW34" s="540">
        <v>226</v>
      </c>
      <c r="PX34" s="749">
        <v>20.399999999999999</v>
      </c>
      <c r="PY34" s="750">
        <v>59.3</v>
      </c>
      <c r="PZ34" s="750">
        <v>20.399999999999999</v>
      </c>
      <c r="QA34" s="540">
        <v>226</v>
      </c>
      <c r="QB34" s="749">
        <v>61.5</v>
      </c>
      <c r="QC34" s="750">
        <v>12.8</v>
      </c>
      <c r="QD34" s="750">
        <v>25.7</v>
      </c>
      <c r="QE34" s="802">
        <v>226</v>
      </c>
    </row>
    <row r="35" spans="1:447" ht="17.100000000000001" customHeight="1">
      <c r="A35" s="1533"/>
      <c r="B35" s="737" t="s">
        <v>57</v>
      </c>
      <c r="C35" s="107">
        <f t="shared" si="0"/>
        <v>18</v>
      </c>
      <c r="D35" s="753">
        <v>49</v>
      </c>
      <c r="E35" s="754">
        <v>51</v>
      </c>
      <c r="F35" s="540">
        <v>151</v>
      </c>
      <c r="G35" s="750">
        <v>2.6</v>
      </c>
      <c r="H35" s="750">
        <v>11.9</v>
      </c>
      <c r="I35" s="750">
        <v>17.2</v>
      </c>
      <c r="J35" s="750">
        <v>16.600000000000001</v>
      </c>
      <c r="K35" s="750">
        <v>17.899999999999999</v>
      </c>
      <c r="L35" s="750">
        <v>19.2</v>
      </c>
      <c r="M35" s="750">
        <v>14.6</v>
      </c>
      <c r="N35" s="540">
        <v>151</v>
      </c>
      <c r="O35" s="749">
        <v>29.8</v>
      </c>
      <c r="P35" s="750">
        <v>5.3</v>
      </c>
      <c r="Q35" s="750">
        <v>13.2</v>
      </c>
      <c r="R35" s="750">
        <v>11.9</v>
      </c>
      <c r="S35" s="750">
        <v>16.600000000000001</v>
      </c>
      <c r="T35" s="750">
        <v>3.3</v>
      </c>
      <c r="U35" s="750">
        <v>17.899999999999999</v>
      </c>
      <c r="V35" s="750">
        <v>2</v>
      </c>
      <c r="W35" s="540">
        <v>151</v>
      </c>
      <c r="X35" s="749">
        <v>16.600000000000001</v>
      </c>
      <c r="Y35" s="750">
        <v>78.099999999999994</v>
      </c>
      <c r="Z35" s="750">
        <v>5.3</v>
      </c>
      <c r="AA35" s="540">
        <v>151</v>
      </c>
      <c r="AB35" s="749">
        <v>3.3</v>
      </c>
      <c r="AC35" s="750">
        <v>91.4</v>
      </c>
      <c r="AD35" s="750">
        <v>5.3</v>
      </c>
      <c r="AE35" s="540">
        <v>151</v>
      </c>
      <c r="AF35" s="749">
        <v>13.2</v>
      </c>
      <c r="AG35" s="750">
        <v>83.4</v>
      </c>
      <c r="AH35" s="750">
        <v>3.3</v>
      </c>
      <c r="AI35" s="540">
        <v>151</v>
      </c>
      <c r="AJ35" s="749">
        <v>1.3</v>
      </c>
      <c r="AK35" s="750">
        <v>35.799999999999997</v>
      </c>
      <c r="AL35" s="750">
        <v>11.9</v>
      </c>
      <c r="AM35" s="750">
        <v>7.3</v>
      </c>
      <c r="AN35" s="750">
        <v>38.4</v>
      </c>
      <c r="AO35" s="750">
        <v>5.3</v>
      </c>
      <c r="AP35" s="750">
        <v>0</v>
      </c>
      <c r="AQ35" s="540">
        <v>151</v>
      </c>
      <c r="AR35" s="749">
        <v>4.5999999999999996</v>
      </c>
      <c r="AS35" s="750">
        <v>95.4</v>
      </c>
      <c r="AT35" s="540">
        <v>151</v>
      </c>
      <c r="AU35" s="749">
        <v>36.4</v>
      </c>
      <c r="AV35" s="750">
        <v>20.5</v>
      </c>
      <c r="AW35" s="750">
        <v>13.2</v>
      </c>
      <c r="AX35" s="750">
        <v>17.2</v>
      </c>
      <c r="AY35" s="750">
        <v>12.6</v>
      </c>
      <c r="AZ35" s="750">
        <v>0</v>
      </c>
      <c r="BA35" s="540">
        <v>151</v>
      </c>
      <c r="BB35" s="749">
        <v>4.5999999999999996</v>
      </c>
      <c r="BC35" s="750">
        <v>14.6</v>
      </c>
      <c r="BD35" s="750">
        <v>29.1</v>
      </c>
      <c r="BE35" s="750">
        <v>18.5</v>
      </c>
      <c r="BF35" s="750">
        <v>7.9</v>
      </c>
      <c r="BG35" s="750">
        <v>4</v>
      </c>
      <c r="BH35" s="750">
        <v>1.3</v>
      </c>
      <c r="BI35" s="750">
        <v>19.899999999999999</v>
      </c>
      <c r="BJ35" s="540">
        <v>151</v>
      </c>
      <c r="BK35" s="749">
        <v>11.3</v>
      </c>
      <c r="BL35" s="750">
        <v>13.2</v>
      </c>
      <c r="BM35" s="750">
        <v>8.6</v>
      </c>
      <c r="BN35" s="750">
        <v>6</v>
      </c>
      <c r="BO35" s="750">
        <v>4.5999999999999996</v>
      </c>
      <c r="BP35" s="750">
        <v>6.6</v>
      </c>
      <c r="BQ35" s="750">
        <v>13.9</v>
      </c>
      <c r="BR35" s="750">
        <v>35.799999999999997</v>
      </c>
      <c r="BS35" s="540">
        <v>151</v>
      </c>
      <c r="BT35" s="749">
        <v>37.700000000000003</v>
      </c>
      <c r="BU35" s="750">
        <v>33.799999999999997</v>
      </c>
      <c r="BV35" s="750">
        <v>21.9</v>
      </c>
      <c r="BW35" s="750">
        <v>6.6</v>
      </c>
      <c r="BX35" s="750">
        <v>0</v>
      </c>
      <c r="BY35" s="540">
        <v>151</v>
      </c>
      <c r="BZ35" s="749">
        <v>62.9</v>
      </c>
      <c r="CA35" s="750">
        <v>22.5</v>
      </c>
      <c r="CB35" s="750">
        <v>10.6</v>
      </c>
      <c r="CC35" s="750">
        <v>3.3</v>
      </c>
      <c r="CD35" s="750">
        <v>0.7</v>
      </c>
      <c r="CE35" s="540">
        <v>151</v>
      </c>
      <c r="CF35" s="749">
        <v>4</v>
      </c>
      <c r="CG35" s="750">
        <v>11.3</v>
      </c>
      <c r="CH35" s="750">
        <v>43.7</v>
      </c>
      <c r="CI35" s="750">
        <v>25.2</v>
      </c>
      <c r="CJ35" s="750">
        <v>15.9</v>
      </c>
      <c r="CK35" s="540">
        <v>151</v>
      </c>
      <c r="CL35" s="749">
        <v>17.2</v>
      </c>
      <c r="CM35" s="750">
        <v>34.4</v>
      </c>
      <c r="CN35" s="750">
        <v>29.8</v>
      </c>
      <c r="CO35" s="750">
        <v>10.6</v>
      </c>
      <c r="CP35" s="750">
        <v>7.9</v>
      </c>
      <c r="CQ35" s="540">
        <v>151</v>
      </c>
      <c r="CR35" s="749">
        <v>6</v>
      </c>
      <c r="CS35" s="750">
        <v>17.2</v>
      </c>
      <c r="CT35" s="750">
        <v>39.700000000000003</v>
      </c>
      <c r="CU35" s="750">
        <v>19.899999999999999</v>
      </c>
      <c r="CV35" s="750">
        <v>17.2</v>
      </c>
      <c r="CW35" s="540">
        <v>151</v>
      </c>
      <c r="CX35" s="749">
        <v>5.3</v>
      </c>
      <c r="CY35" s="750">
        <v>9.3000000000000007</v>
      </c>
      <c r="CZ35" s="750">
        <v>25.8</v>
      </c>
      <c r="DA35" s="750">
        <v>25.8</v>
      </c>
      <c r="DB35" s="750">
        <v>33.799999999999997</v>
      </c>
      <c r="DC35" s="540">
        <v>151</v>
      </c>
      <c r="DD35" s="749">
        <v>23.2</v>
      </c>
      <c r="DE35" s="750">
        <v>36.4</v>
      </c>
      <c r="DF35" s="750">
        <v>29.8</v>
      </c>
      <c r="DG35" s="750">
        <v>5.3</v>
      </c>
      <c r="DH35" s="750">
        <v>5.3</v>
      </c>
      <c r="DI35" s="540">
        <v>151</v>
      </c>
      <c r="DJ35" s="749">
        <v>6.6</v>
      </c>
      <c r="DK35" s="750">
        <v>5.3</v>
      </c>
      <c r="DL35" s="750">
        <v>11.9</v>
      </c>
      <c r="DM35" s="750">
        <v>13.9</v>
      </c>
      <c r="DN35" s="750">
        <v>62.3</v>
      </c>
      <c r="DO35" s="540">
        <v>151</v>
      </c>
      <c r="DP35" s="749">
        <v>6.6</v>
      </c>
      <c r="DQ35" s="750">
        <v>22.5</v>
      </c>
      <c r="DR35" s="750">
        <v>29.8</v>
      </c>
      <c r="DS35" s="750">
        <v>21.9</v>
      </c>
      <c r="DT35" s="750">
        <v>19.2</v>
      </c>
      <c r="DU35" s="540">
        <v>151</v>
      </c>
      <c r="DV35" s="749">
        <v>35.799999999999997</v>
      </c>
      <c r="DW35" s="750">
        <v>14.6</v>
      </c>
      <c r="DX35" s="750">
        <v>12.6</v>
      </c>
      <c r="DY35" s="750">
        <v>14.6</v>
      </c>
      <c r="DZ35" s="750">
        <v>22.5</v>
      </c>
      <c r="EA35" s="540">
        <v>151</v>
      </c>
      <c r="EB35" s="749">
        <v>7.3</v>
      </c>
      <c r="EC35" s="750">
        <v>15.2</v>
      </c>
      <c r="ED35" s="750">
        <v>39.700000000000003</v>
      </c>
      <c r="EE35" s="750">
        <v>14.6</v>
      </c>
      <c r="EF35" s="750">
        <v>23.2</v>
      </c>
      <c r="EG35" s="540">
        <v>151</v>
      </c>
      <c r="EH35" s="749">
        <v>91.4</v>
      </c>
      <c r="EI35" s="750">
        <v>8.6</v>
      </c>
      <c r="EJ35" s="540">
        <v>151</v>
      </c>
      <c r="EK35" s="749">
        <v>72.2</v>
      </c>
      <c r="EL35" s="750">
        <v>27.8</v>
      </c>
      <c r="EM35" s="540">
        <v>151</v>
      </c>
      <c r="EN35" s="749">
        <v>13.9</v>
      </c>
      <c r="EO35" s="750">
        <v>12.6</v>
      </c>
      <c r="EP35" s="750">
        <v>9.3000000000000007</v>
      </c>
      <c r="EQ35" s="750">
        <v>56.3</v>
      </c>
      <c r="ER35" s="750">
        <v>7.9</v>
      </c>
      <c r="ES35" s="540">
        <v>151</v>
      </c>
      <c r="ET35" s="749">
        <v>11.3</v>
      </c>
      <c r="EU35" s="750">
        <v>14.6</v>
      </c>
      <c r="EV35" s="750">
        <v>49</v>
      </c>
      <c r="EW35" s="750">
        <v>10.6</v>
      </c>
      <c r="EX35" s="750">
        <v>14.6</v>
      </c>
      <c r="EY35" s="540">
        <v>151</v>
      </c>
      <c r="EZ35" s="749">
        <v>20.5</v>
      </c>
      <c r="FA35" s="750">
        <v>79.5</v>
      </c>
      <c r="FB35" s="540">
        <v>151</v>
      </c>
      <c r="FC35" s="749">
        <v>56.3</v>
      </c>
      <c r="FD35" s="750">
        <v>24.5</v>
      </c>
      <c r="FE35" s="750">
        <v>9.3000000000000007</v>
      </c>
      <c r="FF35" s="750">
        <v>57.6</v>
      </c>
      <c r="FG35" s="750">
        <v>49</v>
      </c>
      <c r="FH35" s="750">
        <v>37.700000000000003</v>
      </c>
      <c r="FI35" s="750">
        <v>5.3</v>
      </c>
      <c r="FJ35" s="750">
        <v>15.9</v>
      </c>
      <c r="FK35" s="750">
        <v>1.3</v>
      </c>
      <c r="FL35" s="750">
        <v>6.6</v>
      </c>
      <c r="FM35" s="540">
        <v>151</v>
      </c>
      <c r="FN35" s="749">
        <v>48.2</v>
      </c>
      <c r="FO35" s="750">
        <v>51.8</v>
      </c>
      <c r="FP35" s="540">
        <v>85</v>
      </c>
      <c r="FQ35" s="749">
        <v>59.5</v>
      </c>
      <c r="FR35" s="750">
        <v>40.5</v>
      </c>
      <c r="FS35" s="540">
        <v>37</v>
      </c>
      <c r="FT35" s="749">
        <v>42.9</v>
      </c>
      <c r="FU35" s="750">
        <v>57.1</v>
      </c>
      <c r="FV35" s="763">
        <v>14</v>
      </c>
      <c r="FW35" s="749">
        <v>48.3</v>
      </c>
      <c r="FX35" s="750">
        <v>51.7</v>
      </c>
      <c r="FY35" s="763">
        <v>87</v>
      </c>
      <c r="FZ35" s="749">
        <v>41.9</v>
      </c>
      <c r="GA35" s="750">
        <v>58.1</v>
      </c>
      <c r="GB35" s="763">
        <v>74</v>
      </c>
      <c r="GC35" s="749">
        <v>80.7</v>
      </c>
      <c r="GD35" s="750">
        <v>19.3</v>
      </c>
      <c r="GE35" s="763">
        <v>57</v>
      </c>
      <c r="GF35" s="749">
        <v>12.5</v>
      </c>
      <c r="GG35" s="750">
        <v>87.5</v>
      </c>
      <c r="GH35" s="763">
        <v>8</v>
      </c>
      <c r="GI35" s="749">
        <v>50</v>
      </c>
      <c r="GJ35" s="750">
        <v>50</v>
      </c>
      <c r="GK35" s="763">
        <v>24</v>
      </c>
      <c r="GL35" s="749">
        <v>100</v>
      </c>
      <c r="GM35" s="750">
        <v>0</v>
      </c>
      <c r="GN35" s="763">
        <v>2</v>
      </c>
      <c r="GO35" s="749">
        <v>42.4</v>
      </c>
      <c r="GP35" s="750">
        <v>57.6</v>
      </c>
      <c r="GQ35" s="763">
        <v>85</v>
      </c>
      <c r="GR35" s="749">
        <v>62.2</v>
      </c>
      <c r="GS35" s="750">
        <v>37.799999999999997</v>
      </c>
      <c r="GT35" s="763">
        <v>37</v>
      </c>
      <c r="GU35" s="749">
        <v>35.700000000000003</v>
      </c>
      <c r="GV35" s="750">
        <v>64.3</v>
      </c>
      <c r="GW35" s="763">
        <v>14</v>
      </c>
      <c r="GX35" s="749">
        <v>32.200000000000003</v>
      </c>
      <c r="GY35" s="750">
        <v>67.8</v>
      </c>
      <c r="GZ35" s="763">
        <v>87</v>
      </c>
      <c r="HA35" s="749">
        <v>35.1</v>
      </c>
      <c r="HB35" s="750">
        <v>64.900000000000006</v>
      </c>
      <c r="HC35" s="763">
        <v>74</v>
      </c>
      <c r="HD35" s="749">
        <v>42.1</v>
      </c>
      <c r="HE35" s="750">
        <v>57.9</v>
      </c>
      <c r="HF35" s="763">
        <v>57</v>
      </c>
      <c r="HG35" s="749">
        <v>0</v>
      </c>
      <c r="HH35" s="750">
        <v>100</v>
      </c>
      <c r="HI35" s="763">
        <v>8</v>
      </c>
      <c r="HJ35" s="749">
        <v>41.7</v>
      </c>
      <c r="HK35" s="750">
        <v>58.3</v>
      </c>
      <c r="HL35" s="763">
        <v>24</v>
      </c>
      <c r="HM35" s="749">
        <v>50</v>
      </c>
      <c r="HN35" s="750">
        <v>50</v>
      </c>
      <c r="HO35" s="763">
        <v>2</v>
      </c>
      <c r="HP35" s="749">
        <v>29.4</v>
      </c>
      <c r="HQ35" s="750">
        <v>70.599999999999994</v>
      </c>
      <c r="HR35" s="763">
        <v>85</v>
      </c>
      <c r="HS35" s="749">
        <v>37.799999999999997</v>
      </c>
      <c r="HT35" s="750">
        <v>62.2</v>
      </c>
      <c r="HU35" s="763">
        <v>37</v>
      </c>
      <c r="HV35" s="749">
        <v>14.3</v>
      </c>
      <c r="HW35" s="750">
        <v>85.7</v>
      </c>
      <c r="HX35" s="763">
        <v>14</v>
      </c>
      <c r="HY35" s="749">
        <v>34.5</v>
      </c>
      <c r="HZ35" s="750">
        <v>65.5</v>
      </c>
      <c r="IA35" s="763">
        <v>87</v>
      </c>
      <c r="IB35" s="749">
        <v>36.5</v>
      </c>
      <c r="IC35" s="750">
        <v>63.5</v>
      </c>
      <c r="ID35" s="763">
        <v>74</v>
      </c>
      <c r="IE35" s="749">
        <v>35.1</v>
      </c>
      <c r="IF35" s="750">
        <v>64.900000000000006</v>
      </c>
      <c r="IG35" s="763">
        <v>57</v>
      </c>
      <c r="IH35" s="749">
        <v>0</v>
      </c>
      <c r="II35" s="750">
        <v>100</v>
      </c>
      <c r="IJ35" s="763">
        <v>8</v>
      </c>
      <c r="IK35" s="749">
        <v>33.299999999999997</v>
      </c>
      <c r="IL35" s="750">
        <v>66.7</v>
      </c>
      <c r="IM35" s="763">
        <v>24</v>
      </c>
      <c r="IN35" s="749">
        <v>100</v>
      </c>
      <c r="IO35" s="750">
        <v>0</v>
      </c>
      <c r="IP35" s="763">
        <v>2</v>
      </c>
      <c r="IQ35" s="749">
        <v>57.6</v>
      </c>
      <c r="IR35" s="750">
        <v>27.8</v>
      </c>
      <c r="IS35" s="750">
        <v>14.6</v>
      </c>
      <c r="IT35" s="763">
        <v>151</v>
      </c>
      <c r="IU35" s="749">
        <v>7.3</v>
      </c>
      <c r="IV35" s="750">
        <v>5.3</v>
      </c>
      <c r="IW35" s="750">
        <v>14.6</v>
      </c>
      <c r="IX35" s="750">
        <v>57</v>
      </c>
      <c r="IY35" s="750">
        <v>15.9</v>
      </c>
      <c r="IZ35" s="763">
        <v>151</v>
      </c>
      <c r="JA35" s="749">
        <v>31.1</v>
      </c>
      <c r="JB35" s="750">
        <v>51</v>
      </c>
      <c r="JC35" s="750">
        <v>5.3</v>
      </c>
      <c r="JD35" s="750">
        <v>12.6</v>
      </c>
      <c r="JE35" s="763">
        <v>151</v>
      </c>
      <c r="JF35" s="749">
        <v>9.3000000000000007</v>
      </c>
      <c r="JG35" s="750">
        <v>6.6</v>
      </c>
      <c r="JH35" s="750">
        <v>68.2</v>
      </c>
      <c r="JI35" s="750">
        <v>7.3</v>
      </c>
      <c r="JJ35" s="750">
        <v>8.6</v>
      </c>
      <c r="JK35" s="763">
        <v>151</v>
      </c>
      <c r="JL35" s="749">
        <v>17.2</v>
      </c>
      <c r="JM35" s="750">
        <v>4.5999999999999996</v>
      </c>
      <c r="JN35" s="750">
        <v>71.5</v>
      </c>
      <c r="JO35" s="750">
        <v>2</v>
      </c>
      <c r="JP35" s="750">
        <v>4.5999999999999996</v>
      </c>
      <c r="JQ35" s="763">
        <v>151</v>
      </c>
      <c r="JR35" s="749">
        <v>4.5999999999999996</v>
      </c>
      <c r="JS35" s="750">
        <v>8.6</v>
      </c>
      <c r="JT35" s="750">
        <v>78.099999999999994</v>
      </c>
      <c r="JU35" s="750">
        <v>2</v>
      </c>
      <c r="JV35" s="750">
        <v>6.6</v>
      </c>
      <c r="JW35" s="763">
        <v>151</v>
      </c>
      <c r="JX35" s="749">
        <v>0</v>
      </c>
      <c r="JY35" s="750">
        <v>13.9</v>
      </c>
      <c r="JZ35" s="750">
        <v>46.4</v>
      </c>
      <c r="KA35" s="750">
        <v>23.8</v>
      </c>
      <c r="KB35" s="750">
        <v>12.6</v>
      </c>
      <c r="KC35" s="750">
        <v>3.3</v>
      </c>
      <c r="KD35" s="763">
        <v>151</v>
      </c>
      <c r="KE35" s="749">
        <v>67.5</v>
      </c>
      <c r="KF35" s="750">
        <v>10.6</v>
      </c>
      <c r="KG35" s="750">
        <v>21.9</v>
      </c>
      <c r="KH35" s="763">
        <v>151</v>
      </c>
      <c r="KI35" s="749">
        <v>50.3</v>
      </c>
      <c r="KJ35" s="750">
        <v>15.9</v>
      </c>
      <c r="KK35" s="750">
        <v>11.3</v>
      </c>
      <c r="KL35" s="750">
        <v>11.3</v>
      </c>
      <c r="KM35" s="750">
        <v>11.3</v>
      </c>
      <c r="KN35" s="763">
        <v>151</v>
      </c>
      <c r="KO35" s="749">
        <v>4.5999999999999996</v>
      </c>
      <c r="KP35" s="750">
        <v>6</v>
      </c>
      <c r="KQ35" s="750">
        <v>61.6</v>
      </c>
      <c r="KR35" s="750">
        <v>27.8</v>
      </c>
      <c r="KS35" s="763">
        <v>151</v>
      </c>
      <c r="KT35" s="749">
        <v>63.6</v>
      </c>
      <c r="KU35" s="750">
        <v>8.6</v>
      </c>
      <c r="KV35" s="750">
        <v>27.8</v>
      </c>
      <c r="KW35" s="540">
        <v>151</v>
      </c>
      <c r="KX35" s="749">
        <v>66.2</v>
      </c>
      <c r="KY35" s="750">
        <v>8.6</v>
      </c>
      <c r="KZ35" s="750">
        <v>25.2</v>
      </c>
      <c r="LA35" s="540">
        <v>151</v>
      </c>
      <c r="LB35" s="749">
        <v>78.8</v>
      </c>
      <c r="LC35" s="750">
        <v>3.3</v>
      </c>
      <c r="LD35" s="750">
        <v>17.899999999999999</v>
      </c>
      <c r="LE35" s="540">
        <v>151</v>
      </c>
      <c r="LF35" s="749">
        <v>4.5999999999999996</v>
      </c>
      <c r="LG35" s="750">
        <v>55.6</v>
      </c>
      <c r="LH35" s="750">
        <v>39.700000000000003</v>
      </c>
      <c r="LI35" s="540">
        <v>151</v>
      </c>
      <c r="LJ35" s="749">
        <v>18.5</v>
      </c>
      <c r="LK35" s="750">
        <v>28.5</v>
      </c>
      <c r="LL35" s="750">
        <v>5.3</v>
      </c>
      <c r="LM35" s="750">
        <v>12.6</v>
      </c>
      <c r="LN35" s="750">
        <v>35.1</v>
      </c>
      <c r="LO35" s="540">
        <v>151</v>
      </c>
      <c r="LP35" s="749">
        <v>7.3</v>
      </c>
      <c r="LQ35" s="750">
        <v>7.3</v>
      </c>
      <c r="LR35" s="750">
        <v>47.7</v>
      </c>
      <c r="LS35" s="750">
        <v>5.3</v>
      </c>
      <c r="LT35" s="750">
        <v>32.5</v>
      </c>
      <c r="LU35" s="540">
        <v>151</v>
      </c>
      <c r="LV35" s="749">
        <v>40.4</v>
      </c>
      <c r="LW35" s="750">
        <v>36.4</v>
      </c>
      <c r="LX35" s="750">
        <v>23.2</v>
      </c>
      <c r="LY35" s="540">
        <v>151</v>
      </c>
      <c r="LZ35" s="749">
        <v>3.3</v>
      </c>
      <c r="MA35" s="750">
        <v>44.4</v>
      </c>
      <c r="MB35" s="750">
        <v>7.3</v>
      </c>
      <c r="MC35" s="750">
        <v>11.3</v>
      </c>
      <c r="MD35" s="750">
        <v>33.799999999999997</v>
      </c>
      <c r="ME35" s="540">
        <v>151</v>
      </c>
      <c r="MF35" s="749">
        <v>13.9</v>
      </c>
      <c r="MG35" s="750">
        <v>56.3</v>
      </c>
      <c r="MH35" s="750">
        <v>12.6</v>
      </c>
      <c r="MI35" s="750">
        <v>17.2</v>
      </c>
      <c r="MJ35" s="540">
        <v>151</v>
      </c>
      <c r="MK35" s="749">
        <v>65.599999999999994</v>
      </c>
      <c r="ML35" s="750">
        <v>42.4</v>
      </c>
      <c r="MM35" s="750">
        <v>49.7</v>
      </c>
      <c r="MN35" s="750">
        <v>41.1</v>
      </c>
      <c r="MO35" s="750">
        <v>47</v>
      </c>
      <c r="MP35" s="750">
        <v>19.899999999999999</v>
      </c>
      <c r="MQ35" s="540">
        <v>151</v>
      </c>
      <c r="MR35" s="749">
        <v>6</v>
      </c>
      <c r="MS35" s="750">
        <v>67.5</v>
      </c>
      <c r="MT35" s="750">
        <v>5.3</v>
      </c>
      <c r="MU35" s="750">
        <v>6.6</v>
      </c>
      <c r="MV35" s="750">
        <v>14.6</v>
      </c>
      <c r="MW35" s="540">
        <v>151</v>
      </c>
      <c r="MX35" s="749">
        <v>12.6</v>
      </c>
      <c r="MY35" s="750">
        <v>9.9</v>
      </c>
      <c r="MZ35" s="750">
        <v>77.5</v>
      </c>
      <c r="NA35" s="540">
        <v>151</v>
      </c>
      <c r="NB35" s="749">
        <v>8.6</v>
      </c>
      <c r="NC35" s="750">
        <v>6</v>
      </c>
      <c r="ND35" s="750">
        <v>6</v>
      </c>
      <c r="NE35" s="750">
        <v>45.7</v>
      </c>
      <c r="NF35" s="750">
        <v>33.799999999999997</v>
      </c>
      <c r="NG35" s="540">
        <v>151</v>
      </c>
      <c r="NH35" s="749">
        <v>4.5999999999999996</v>
      </c>
      <c r="NI35" s="750">
        <v>47.7</v>
      </c>
      <c r="NJ35" s="750">
        <v>13.9</v>
      </c>
      <c r="NK35" s="750">
        <v>3.3</v>
      </c>
      <c r="NL35" s="750">
        <v>30.5</v>
      </c>
      <c r="NM35" s="540">
        <v>151</v>
      </c>
      <c r="NN35" s="749">
        <v>16.600000000000001</v>
      </c>
      <c r="NO35" s="750">
        <v>10.6</v>
      </c>
      <c r="NP35" s="750">
        <v>72.8</v>
      </c>
      <c r="NQ35" s="540">
        <v>151</v>
      </c>
      <c r="NR35" s="749">
        <v>9.9</v>
      </c>
      <c r="NS35" s="750">
        <v>44.4</v>
      </c>
      <c r="NT35" s="750">
        <v>11.9</v>
      </c>
      <c r="NU35" s="750">
        <v>3.3</v>
      </c>
      <c r="NV35" s="750">
        <v>30.5</v>
      </c>
      <c r="NW35" s="540">
        <v>151</v>
      </c>
      <c r="NX35" s="749">
        <v>1.3</v>
      </c>
      <c r="NY35" s="750">
        <v>29.8</v>
      </c>
      <c r="NZ35" s="750">
        <v>2</v>
      </c>
      <c r="OA35" s="750">
        <v>0.7</v>
      </c>
      <c r="OB35" s="750">
        <v>66.2</v>
      </c>
      <c r="OC35" s="540">
        <v>151</v>
      </c>
      <c r="OD35" s="749">
        <v>0</v>
      </c>
      <c r="OE35" s="750">
        <v>21.2</v>
      </c>
      <c r="OF35" s="750">
        <v>4.5999999999999996</v>
      </c>
      <c r="OG35" s="750">
        <v>0.7</v>
      </c>
      <c r="OH35" s="750">
        <v>73.5</v>
      </c>
      <c r="OI35" s="540">
        <v>151</v>
      </c>
      <c r="OJ35" s="749">
        <v>1.3</v>
      </c>
      <c r="OK35" s="750">
        <v>13.9</v>
      </c>
      <c r="OL35" s="750">
        <v>2</v>
      </c>
      <c r="OM35" s="750">
        <v>0</v>
      </c>
      <c r="ON35" s="750">
        <v>82.8</v>
      </c>
      <c r="OO35" s="540">
        <v>151</v>
      </c>
      <c r="OP35" s="749">
        <v>27.2</v>
      </c>
      <c r="OQ35" s="750">
        <v>17.899999999999999</v>
      </c>
      <c r="OR35" s="750">
        <v>6.6</v>
      </c>
      <c r="OS35" s="750">
        <v>3.3</v>
      </c>
      <c r="OT35" s="750">
        <v>15.2</v>
      </c>
      <c r="OU35" s="750">
        <v>22.5</v>
      </c>
      <c r="OV35" s="750">
        <v>11.9</v>
      </c>
      <c r="OW35" s="750">
        <v>0</v>
      </c>
      <c r="OX35" s="750">
        <v>0</v>
      </c>
      <c r="OY35" s="750">
        <v>2.6</v>
      </c>
      <c r="OZ35" s="750">
        <v>43</v>
      </c>
      <c r="PA35" s="540">
        <v>151</v>
      </c>
      <c r="PB35" s="749">
        <v>7.3</v>
      </c>
      <c r="PC35" s="750">
        <v>6</v>
      </c>
      <c r="PD35" s="750">
        <v>6</v>
      </c>
      <c r="PE35" s="750">
        <v>55.6</v>
      </c>
      <c r="PF35" s="750">
        <v>25.2</v>
      </c>
      <c r="PG35" s="540">
        <v>151</v>
      </c>
      <c r="PH35" s="749">
        <v>4</v>
      </c>
      <c r="PI35" s="750">
        <v>4</v>
      </c>
      <c r="PJ35" s="750">
        <v>4.5999999999999996</v>
      </c>
      <c r="PK35" s="750">
        <v>60.3</v>
      </c>
      <c r="PL35" s="750">
        <v>27.2</v>
      </c>
      <c r="PM35" s="540">
        <v>151</v>
      </c>
      <c r="PN35" s="749">
        <v>19.2</v>
      </c>
      <c r="PO35" s="750">
        <v>5.3</v>
      </c>
      <c r="PP35" s="750">
        <v>69.5</v>
      </c>
      <c r="PQ35" s="750">
        <v>6</v>
      </c>
      <c r="PR35" s="540">
        <v>151</v>
      </c>
      <c r="PS35" s="749">
        <v>4</v>
      </c>
      <c r="PT35" s="750">
        <v>7.3</v>
      </c>
      <c r="PU35" s="750">
        <v>70.2</v>
      </c>
      <c r="PV35" s="750">
        <v>18.5</v>
      </c>
      <c r="PW35" s="540">
        <v>151</v>
      </c>
      <c r="PX35" s="749">
        <v>22.5</v>
      </c>
      <c r="PY35" s="750">
        <v>57</v>
      </c>
      <c r="PZ35" s="750">
        <v>20.5</v>
      </c>
      <c r="QA35" s="540">
        <v>151</v>
      </c>
      <c r="QB35" s="749">
        <v>62.3</v>
      </c>
      <c r="QC35" s="750">
        <v>14.6</v>
      </c>
      <c r="QD35" s="750">
        <v>23.2</v>
      </c>
      <c r="QE35" s="802">
        <v>151</v>
      </c>
    </row>
    <row r="36" spans="1:447" ht="17.100000000000001" customHeight="1">
      <c r="A36" s="1533"/>
      <c r="B36" s="737" t="s">
        <v>58</v>
      </c>
      <c r="C36" s="107">
        <f t="shared" si="0"/>
        <v>19</v>
      </c>
      <c r="D36" s="753">
        <v>50</v>
      </c>
      <c r="E36" s="754">
        <v>50</v>
      </c>
      <c r="F36" s="540">
        <v>164</v>
      </c>
      <c r="G36" s="750">
        <v>2.4</v>
      </c>
      <c r="H36" s="750">
        <v>12.8</v>
      </c>
      <c r="I36" s="750">
        <v>16.5</v>
      </c>
      <c r="J36" s="750">
        <v>17.7</v>
      </c>
      <c r="K36" s="750">
        <v>17.7</v>
      </c>
      <c r="L36" s="750">
        <v>18.899999999999999</v>
      </c>
      <c r="M36" s="750">
        <v>14</v>
      </c>
      <c r="N36" s="540">
        <v>164</v>
      </c>
      <c r="O36" s="749">
        <v>27.4</v>
      </c>
      <c r="P36" s="750">
        <v>1.8</v>
      </c>
      <c r="Q36" s="750">
        <v>11</v>
      </c>
      <c r="R36" s="750">
        <v>9.8000000000000007</v>
      </c>
      <c r="S36" s="750">
        <v>22</v>
      </c>
      <c r="T36" s="750">
        <v>6.1</v>
      </c>
      <c r="U36" s="750">
        <v>19.5</v>
      </c>
      <c r="V36" s="750">
        <v>2.4</v>
      </c>
      <c r="W36" s="540">
        <v>164</v>
      </c>
      <c r="X36" s="749">
        <v>17.100000000000001</v>
      </c>
      <c r="Y36" s="750">
        <v>73.2</v>
      </c>
      <c r="Z36" s="750">
        <v>9.8000000000000007</v>
      </c>
      <c r="AA36" s="540">
        <v>164</v>
      </c>
      <c r="AB36" s="749">
        <v>1.8</v>
      </c>
      <c r="AC36" s="750">
        <v>89.6</v>
      </c>
      <c r="AD36" s="750">
        <v>8.5</v>
      </c>
      <c r="AE36" s="540">
        <v>164</v>
      </c>
      <c r="AF36" s="749">
        <v>10.4</v>
      </c>
      <c r="AG36" s="750">
        <v>81.099999999999994</v>
      </c>
      <c r="AH36" s="750">
        <v>8.5</v>
      </c>
      <c r="AI36" s="540">
        <v>164</v>
      </c>
      <c r="AJ36" s="749">
        <v>4.3</v>
      </c>
      <c r="AK36" s="750">
        <v>38.4</v>
      </c>
      <c r="AL36" s="750">
        <v>10.4</v>
      </c>
      <c r="AM36" s="750">
        <v>9.8000000000000007</v>
      </c>
      <c r="AN36" s="750">
        <v>32.299999999999997</v>
      </c>
      <c r="AO36" s="750">
        <v>4.9000000000000004</v>
      </c>
      <c r="AP36" s="750">
        <v>0</v>
      </c>
      <c r="AQ36" s="540">
        <v>164</v>
      </c>
      <c r="AR36" s="749">
        <v>11</v>
      </c>
      <c r="AS36" s="750">
        <v>89</v>
      </c>
      <c r="AT36" s="540">
        <v>164</v>
      </c>
      <c r="AU36" s="749">
        <v>25.6</v>
      </c>
      <c r="AV36" s="750">
        <v>22.6</v>
      </c>
      <c r="AW36" s="750">
        <v>10.4</v>
      </c>
      <c r="AX36" s="750">
        <v>20.7</v>
      </c>
      <c r="AY36" s="750">
        <v>20.7</v>
      </c>
      <c r="AZ36" s="750">
        <v>0</v>
      </c>
      <c r="BA36" s="540">
        <v>164</v>
      </c>
      <c r="BB36" s="749">
        <v>4.9000000000000004</v>
      </c>
      <c r="BC36" s="750">
        <v>23.2</v>
      </c>
      <c r="BD36" s="750">
        <v>22</v>
      </c>
      <c r="BE36" s="750">
        <v>13.4</v>
      </c>
      <c r="BF36" s="750">
        <v>7.3</v>
      </c>
      <c r="BG36" s="750">
        <v>3.7</v>
      </c>
      <c r="BH36" s="750">
        <v>0.6</v>
      </c>
      <c r="BI36" s="750">
        <v>25</v>
      </c>
      <c r="BJ36" s="540">
        <v>164</v>
      </c>
      <c r="BK36" s="749">
        <v>16.5</v>
      </c>
      <c r="BL36" s="750">
        <v>11</v>
      </c>
      <c r="BM36" s="750">
        <v>12.2</v>
      </c>
      <c r="BN36" s="750">
        <v>2.4</v>
      </c>
      <c r="BO36" s="750">
        <v>5.5</v>
      </c>
      <c r="BP36" s="750">
        <v>7.3</v>
      </c>
      <c r="BQ36" s="750">
        <v>7.9</v>
      </c>
      <c r="BR36" s="750">
        <v>37.200000000000003</v>
      </c>
      <c r="BS36" s="540">
        <v>164</v>
      </c>
      <c r="BT36" s="749">
        <v>31.7</v>
      </c>
      <c r="BU36" s="750">
        <v>32.299999999999997</v>
      </c>
      <c r="BV36" s="750">
        <v>25</v>
      </c>
      <c r="BW36" s="750">
        <v>7.3</v>
      </c>
      <c r="BX36" s="750">
        <v>3.7</v>
      </c>
      <c r="BY36" s="540">
        <v>164</v>
      </c>
      <c r="BZ36" s="749">
        <v>54.9</v>
      </c>
      <c r="CA36" s="750">
        <v>23.2</v>
      </c>
      <c r="CB36" s="750">
        <v>15.9</v>
      </c>
      <c r="CC36" s="750">
        <v>1.8</v>
      </c>
      <c r="CD36" s="750">
        <v>4.3</v>
      </c>
      <c r="CE36" s="540">
        <v>164</v>
      </c>
      <c r="CF36" s="749">
        <v>3</v>
      </c>
      <c r="CG36" s="750">
        <v>11</v>
      </c>
      <c r="CH36" s="750">
        <v>44.5</v>
      </c>
      <c r="CI36" s="750">
        <v>19.5</v>
      </c>
      <c r="CJ36" s="750">
        <v>22</v>
      </c>
      <c r="CK36" s="540">
        <v>164</v>
      </c>
      <c r="CL36" s="749">
        <v>16.5</v>
      </c>
      <c r="CM36" s="750">
        <v>25.6</v>
      </c>
      <c r="CN36" s="750">
        <v>39.6</v>
      </c>
      <c r="CO36" s="750">
        <v>11</v>
      </c>
      <c r="CP36" s="750">
        <v>7.3</v>
      </c>
      <c r="CQ36" s="540">
        <v>164</v>
      </c>
      <c r="CR36" s="749">
        <v>4.9000000000000004</v>
      </c>
      <c r="CS36" s="750">
        <v>14.6</v>
      </c>
      <c r="CT36" s="750">
        <v>42.1</v>
      </c>
      <c r="CU36" s="750">
        <v>22</v>
      </c>
      <c r="CV36" s="750">
        <v>16.5</v>
      </c>
      <c r="CW36" s="540">
        <v>164</v>
      </c>
      <c r="CX36" s="749">
        <v>3.7</v>
      </c>
      <c r="CY36" s="750">
        <v>9.8000000000000007</v>
      </c>
      <c r="CZ36" s="750">
        <v>29.3</v>
      </c>
      <c r="DA36" s="750">
        <v>25.6</v>
      </c>
      <c r="DB36" s="750">
        <v>31.7</v>
      </c>
      <c r="DC36" s="540">
        <v>164</v>
      </c>
      <c r="DD36" s="749">
        <v>23.2</v>
      </c>
      <c r="DE36" s="750">
        <v>29.3</v>
      </c>
      <c r="DF36" s="750">
        <v>35.4</v>
      </c>
      <c r="DG36" s="750">
        <v>6.7</v>
      </c>
      <c r="DH36" s="750">
        <v>5.5</v>
      </c>
      <c r="DI36" s="540">
        <v>164</v>
      </c>
      <c r="DJ36" s="749">
        <v>4.9000000000000004</v>
      </c>
      <c r="DK36" s="750">
        <v>7.3</v>
      </c>
      <c r="DL36" s="750">
        <v>12.8</v>
      </c>
      <c r="DM36" s="750">
        <v>12.2</v>
      </c>
      <c r="DN36" s="750">
        <v>62.8</v>
      </c>
      <c r="DO36" s="540">
        <v>164</v>
      </c>
      <c r="DP36" s="749">
        <v>6.7</v>
      </c>
      <c r="DQ36" s="750">
        <v>19.5</v>
      </c>
      <c r="DR36" s="750">
        <v>38.4</v>
      </c>
      <c r="DS36" s="750">
        <v>14</v>
      </c>
      <c r="DT36" s="750">
        <v>21.3</v>
      </c>
      <c r="DU36" s="540">
        <v>164</v>
      </c>
      <c r="DV36" s="749">
        <v>27.4</v>
      </c>
      <c r="DW36" s="750">
        <v>15.9</v>
      </c>
      <c r="DX36" s="750">
        <v>19.5</v>
      </c>
      <c r="DY36" s="750">
        <v>13.4</v>
      </c>
      <c r="DZ36" s="750">
        <v>23.8</v>
      </c>
      <c r="EA36" s="540">
        <v>164</v>
      </c>
      <c r="EB36" s="749">
        <v>7.9</v>
      </c>
      <c r="EC36" s="750">
        <v>14</v>
      </c>
      <c r="ED36" s="750">
        <v>43.9</v>
      </c>
      <c r="EE36" s="750">
        <v>10.4</v>
      </c>
      <c r="EF36" s="750">
        <v>23.8</v>
      </c>
      <c r="EG36" s="540">
        <v>164</v>
      </c>
      <c r="EH36" s="749">
        <v>79.900000000000006</v>
      </c>
      <c r="EI36" s="750">
        <v>20.100000000000001</v>
      </c>
      <c r="EJ36" s="540">
        <v>164</v>
      </c>
      <c r="EK36" s="749">
        <v>70.099999999999994</v>
      </c>
      <c r="EL36" s="750">
        <v>29.9</v>
      </c>
      <c r="EM36" s="540">
        <v>164</v>
      </c>
      <c r="EN36" s="749">
        <v>9.8000000000000007</v>
      </c>
      <c r="EO36" s="750">
        <v>14.6</v>
      </c>
      <c r="EP36" s="750">
        <v>6.7</v>
      </c>
      <c r="EQ36" s="750">
        <v>51.2</v>
      </c>
      <c r="ER36" s="750">
        <v>17.7</v>
      </c>
      <c r="ES36" s="540">
        <v>164</v>
      </c>
      <c r="ET36" s="749">
        <v>6.7</v>
      </c>
      <c r="EU36" s="750">
        <v>9.8000000000000007</v>
      </c>
      <c r="EV36" s="750">
        <v>41.5</v>
      </c>
      <c r="EW36" s="750">
        <v>17.7</v>
      </c>
      <c r="EX36" s="750">
        <v>24.4</v>
      </c>
      <c r="EY36" s="540">
        <v>164</v>
      </c>
      <c r="EZ36" s="749">
        <v>17.100000000000001</v>
      </c>
      <c r="FA36" s="750">
        <v>82.9</v>
      </c>
      <c r="FB36" s="540">
        <v>164</v>
      </c>
      <c r="FC36" s="749">
        <v>55.5</v>
      </c>
      <c r="FD36" s="750">
        <v>20.100000000000001</v>
      </c>
      <c r="FE36" s="750">
        <v>14.6</v>
      </c>
      <c r="FF36" s="750">
        <v>51.8</v>
      </c>
      <c r="FG36" s="750">
        <v>40.200000000000003</v>
      </c>
      <c r="FH36" s="750">
        <v>35.4</v>
      </c>
      <c r="FI36" s="750">
        <v>7.9</v>
      </c>
      <c r="FJ36" s="750">
        <v>18.3</v>
      </c>
      <c r="FK36" s="750">
        <v>0</v>
      </c>
      <c r="FL36" s="750">
        <v>15.9</v>
      </c>
      <c r="FM36" s="540">
        <v>164</v>
      </c>
      <c r="FN36" s="749">
        <v>40.700000000000003</v>
      </c>
      <c r="FO36" s="750">
        <v>59.3</v>
      </c>
      <c r="FP36" s="540">
        <v>91</v>
      </c>
      <c r="FQ36" s="749">
        <v>60.6</v>
      </c>
      <c r="FR36" s="750">
        <v>39.4</v>
      </c>
      <c r="FS36" s="540">
        <v>33</v>
      </c>
      <c r="FT36" s="749">
        <v>45.8</v>
      </c>
      <c r="FU36" s="750">
        <v>54.2</v>
      </c>
      <c r="FV36" s="763">
        <v>24</v>
      </c>
      <c r="FW36" s="749">
        <v>35.299999999999997</v>
      </c>
      <c r="FX36" s="750">
        <v>64.7</v>
      </c>
      <c r="FY36" s="763">
        <v>85</v>
      </c>
      <c r="FZ36" s="749">
        <v>40.9</v>
      </c>
      <c r="GA36" s="750">
        <v>59.1</v>
      </c>
      <c r="GB36" s="763">
        <v>66</v>
      </c>
      <c r="GC36" s="749">
        <v>69</v>
      </c>
      <c r="GD36" s="750">
        <v>31</v>
      </c>
      <c r="GE36" s="763">
        <v>58</v>
      </c>
      <c r="GF36" s="749">
        <v>30.8</v>
      </c>
      <c r="GG36" s="750">
        <v>69.2</v>
      </c>
      <c r="GH36" s="763">
        <v>13</v>
      </c>
      <c r="GI36" s="749">
        <v>30</v>
      </c>
      <c r="GJ36" s="750">
        <v>70</v>
      </c>
      <c r="GK36" s="763">
        <v>30</v>
      </c>
      <c r="GL36" s="768" t="s">
        <v>1137</v>
      </c>
      <c r="GM36" s="769" t="s">
        <v>1137</v>
      </c>
      <c r="GN36" s="770">
        <v>0</v>
      </c>
      <c r="GO36" s="749">
        <v>36.299999999999997</v>
      </c>
      <c r="GP36" s="750">
        <v>63.7</v>
      </c>
      <c r="GQ36" s="763">
        <v>91</v>
      </c>
      <c r="GR36" s="749">
        <v>42.4</v>
      </c>
      <c r="GS36" s="750">
        <v>57.6</v>
      </c>
      <c r="GT36" s="763">
        <v>33</v>
      </c>
      <c r="GU36" s="749">
        <v>20.8</v>
      </c>
      <c r="GV36" s="750">
        <v>79.2</v>
      </c>
      <c r="GW36" s="763">
        <v>24</v>
      </c>
      <c r="GX36" s="749">
        <v>31.8</v>
      </c>
      <c r="GY36" s="750">
        <v>68.2</v>
      </c>
      <c r="GZ36" s="763">
        <v>85</v>
      </c>
      <c r="HA36" s="749">
        <v>30.3</v>
      </c>
      <c r="HB36" s="750">
        <v>69.7</v>
      </c>
      <c r="HC36" s="763">
        <v>66</v>
      </c>
      <c r="HD36" s="749">
        <v>31</v>
      </c>
      <c r="HE36" s="750">
        <v>69</v>
      </c>
      <c r="HF36" s="763">
        <v>58</v>
      </c>
      <c r="HG36" s="749">
        <v>23.1</v>
      </c>
      <c r="HH36" s="750">
        <v>76.900000000000006</v>
      </c>
      <c r="HI36" s="763">
        <v>13</v>
      </c>
      <c r="HJ36" s="749">
        <v>26.7</v>
      </c>
      <c r="HK36" s="750">
        <v>73.3</v>
      </c>
      <c r="HL36" s="763">
        <v>30</v>
      </c>
      <c r="HM36" s="768" t="s">
        <v>1137</v>
      </c>
      <c r="HN36" s="769" t="s">
        <v>1137</v>
      </c>
      <c r="HO36" s="770">
        <v>0</v>
      </c>
      <c r="HP36" s="749">
        <v>25.3</v>
      </c>
      <c r="HQ36" s="750">
        <v>74.7</v>
      </c>
      <c r="HR36" s="763">
        <v>91</v>
      </c>
      <c r="HS36" s="749">
        <v>42.4</v>
      </c>
      <c r="HT36" s="750">
        <v>57.6</v>
      </c>
      <c r="HU36" s="763">
        <v>33</v>
      </c>
      <c r="HV36" s="749">
        <v>16.7</v>
      </c>
      <c r="HW36" s="750">
        <v>83.3</v>
      </c>
      <c r="HX36" s="763">
        <v>24</v>
      </c>
      <c r="HY36" s="749">
        <v>28.2</v>
      </c>
      <c r="HZ36" s="750">
        <v>71.8</v>
      </c>
      <c r="IA36" s="763">
        <v>85</v>
      </c>
      <c r="IB36" s="749">
        <v>27.3</v>
      </c>
      <c r="IC36" s="750">
        <v>72.7</v>
      </c>
      <c r="ID36" s="763">
        <v>66</v>
      </c>
      <c r="IE36" s="749">
        <v>22.4</v>
      </c>
      <c r="IF36" s="750">
        <v>77.599999999999994</v>
      </c>
      <c r="IG36" s="763">
        <v>58</v>
      </c>
      <c r="IH36" s="749">
        <v>15.4</v>
      </c>
      <c r="II36" s="750">
        <v>84.6</v>
      </c>
      <c r="IJ36" s="763">
        <v>13</v>
      </c>
      <c r="IK36" s="749">
        <v>33.299999999999997</v>
      </c>
      <c r="IL36" s="750">
        <v>66.7</v>
      </c>
      <c r="IM36" s="763">
        <v>30</v>
      </c>
      <c r="IN36" s="768" t="s">
        <v>1137</v>
      </c>
      <c r="IO36" s="769" t="s">
        <v>1137</v>
      </c>
      <c r="IP36" s="770">
        <v>0</v>
      </c>
      <c r="IQ36" s="749">
        <v>51.8</v>
      </c>
      <c r="IR36" s="750">
        <v>32.9</v>
      </c>
      <c r="IS36" s="750">
        <v>15.2</v>
      </c>
      <c r="IT36" s="763">
        <v>164</v>
      </c>
      <c r="IU36" s="749">
        <v>7.9</v>
      </c>
      <c r="IV36" s="750">
        <v>3.7</v>
      </c>
      <c r="IW36" s="750">
        <v>17.100000000000001</v>
      </c>
      <c r="IX36" s="750">
        <v>43.9</v>
      </c>
      <c r="IY36" s="750">
        <v>27.4</v>
      </c>
      <c r="IZ36" s="763">
        <v>164</v>
      </c>
      <c r="JA36" s="749">
        <v>29.3</v>
      </c>
      <c r="JB36" s="750">
        <v>43.9</v>
      </c>
      <c r="JC36" s="750">
        <v>6.1</v>
      </c>
      <c r="JD36" s="750">
        <v>20.7</v>
      </c>
      <c r="JE36" s="763">
        <v>164</v>
      </c>
      <c r="JF36" s="749">
        <v>8.5</v>
      </c>
      <c r="JG36" s="750">
        <v>2.4</v>
      </c>
      <c r="JH36" s="750">
        <v>57.9</v>
      </c>
      <c r="JI36" s="750">
        <v>5.5</v>
      </c>
      <c r="JJ36" s="750">
        <v>25.6</v>
      </c>
      <c r="JK36" s="763">
        <v>164</v>
      </c>
      <c r="JL36" s="749">
        <v>6.1</v>
      </c>
      <c r="JM36" s="750">
        <v>4.9000000000000004</v>
      </c>
      <c r="JN36" s="750">
        <v>64</v>
      </c>
      <c r="JO36" s="750">
        <v>3.7</v>
      </c>
      <c r="JP36" s="750">
        <v>21.3</v>
      </c>
      <c r="JQ36" s="763">
        <v>164</v>
      </c>
      <c r="JR36" s="749">
        <v>0.6</v>
      </c>
      <c r="JS36" s="750">
        <v>4.9000000000000004</v>
      </c>
      <c r="JT36" s="750">
        <v>73.2</v>
      </c>
      <c r="JU36" s="750">
        <v>2.4</v>
      </c>
      <c r="JV36" s="750">
        <v>18.899999999999999</v>
      </c>
      <c r="JW36" s="763">
        <v>164</v>
      </c>
      <c r="JX36" s="749">
        <v>0.6</v>
      </c>
      <c r="JY36" s="750">
        <v>11.6</v>
      </c>
      <c r="JZ36" s="750">
        <v>37.799999999999997</v>
      </c>
      <c r="KA36" s="750">
        <v>30.5</v>
      </c>
      <c r="KB36" s="750">
        <v>14.6</v>
      </c>
      <c r="KC36" s="750">
        <v>4.9000000000000004</v>
      </c>
      <c r="KD36" s="763">
        <v>164</v>
      </c>
      <c r="KE36" s="749">
        <v>61</v>
      </c>
      <c r="KF36" s="750">
        <v>8.5</v>
      </c>
      <c r="KG36" s="750">
        <v>30.5</v>
      </c>
      <c r="KH36" s="763">
        <v>164</v>
      </c>
      <c r="KI36" s="749">
        <v>36.6</v>
      </c>
      <c r="KJ36" s="750">
        <v>22.6</v>
      </c>
      <c r="KK36" s="750">
        <v>12.8</v>
      </c>
      <c r="KL36" s="750">
        <v>4.9000000000000004</v>
      </c>
      <c r="KM36" s="750">
        <v>23.2</v>
      </c>
      <c r="KN36" s="763">
        <v>164</v>
      </c>
      <c r="KO36" s="749">
        <v>3</v>
      </c>
      <c r="KP36" s="750">
        <v>11.6</v>
      </c>
      <c r="KQ36" s="750">
        <v>52.4</v>
      </c>
      <c r="KR36" s="750">
        <v>32.9</v>
      </c>
      <c r="KS36" s="763">
        <v>164</v>
      </c>
      <c r="KT36" s="749">
        <v>51.2</v>
      </c>
      <c r="KU36" s="750">
        <v>9.8000000000000007</v>
      </c>
      <c r="KV36" s="750">
        <v>39</v>
      </c>
      <c r="KW36" s="540">
        <v>164</v>
      </c>
      <c r="KX36" s="749">
        <v>60.4</v>
      </c>
      <c r="KY36" s="750">
        <v>4.9000000000000004</v>
      </c>
      <c r="KZ36" s="750">
        <v>34.799999999999997</v>
      </c>
      <c r="LA36" s="540">
        <v>164</v>
      </c>
      <c r="LB36" s="749">
        <v>68.3</v>
      </c>
      <c r="LC36" s="750">
        <v>2.4</v>
      </c>
      <c r="LD36" s="750">
        <v>29.3</v>
      </c>
      <c r="LE36" s="540">
        <v>164</v>
      </c>
      <c r="LF36" s="749">
        <v>9.1</v>
      </c>
      <c r="LG36" s="750">
        <v>34.1</v>
      </c>
      <c r="LH36" s="750">
        <v>56.7</v>
      </c>
      <c r="LI36" s="540">
        <v>164</v>
      </c>
      <c r="LJ36" s="749">
        <v>23.2</v>
      </c>
      <c r="LK36" s="750">
        <v>18.899999999999999</v>
      </c>
      <c r="LL36" s="750">
        <v>4.9000000000000004</v>
      </c>
      <c r="LM36" s="750">
        <v>6.1</v>
      </c>
      <c r="LN36" s="750">
        <v>47</v>
      </c>
      <c r="LO36" s="540">
        <v>164</v>
      </c>
      <c r="LP36" s="749">
        <v>4.9000000000000004</v>
      </c>
      <c r="LQ36" s="750">
        <v>7.3</v>
      </c>
      <c r="LR36" s="750">
        <v>37.799999999999997</v>
      </c>
      <c r="LS36" s="750">
        <v>3</v>
      </c>
      <c r="LT36" s="750">
        <v>47</v>
      </c>
      <c r="LU36" s="540">
        <v>164</v>
      </c>
      <c r="LV36" s="749">
        <v>34.799999999999997</v>
      </c>
      <c r="LW36" s="750">
        <v>31.1</v>
      </c>
      <c r="LX36" s="750">
        <v>34.1</v>
      </c>
      <c r="LY36" s="540">
        <v>164</v>
      </c>
      <c r="LZ36" s="749">
        <v>5.5</v>
      </c>
      <c r="MA36" s="750">
        <v>41.5</v>
      </c>
      <c r="MB36" s="750">
        <v>4.3</v>
      </c>
      <c r="MC36" s="750">
        <v>4.9000000000000004</v>
      </c>
      <c r="MD36" s="750">
        <v>43.9</v>
      </c>
      <c r="ME36" s="540">
        <v>164</v>
      </c>
      <c r="MF36" s="749">
        <v>12.2</v>
      </c>
      <c r="MG36" s="750">
        <v>42.1</v>
      </c>
      <c r="MH36" s="750">
        <v>11</v>
      </c>
      <c r="MI36" s="750">
        <v>34.799999999999997</v>
      </c>
      <c r="MJ36" s="540">
        <v>164</v>
      </c>
      <c r="MK36" s="749">
        <v>56.7</v>
      </c>
      <c r="ML36" s="750">
        <v>37.200000000000003</v>
      </c>
      <c r="MM36" s="750">
        <v>39.6</v>
      </c>
      <c r="MN36" s="750">
        <v>34.799999999999997</v>
      </c>
      <c r="MO36" s="750">
        <v>42.1</v>
      </c>
      <c r="MP36" s="750">
        <v>30.5</v>
      </c>
      <c r="MQ36" s="540">
        <v>164</v>
      </c>
      <c r="MR36" s="749">
        <v>5.5</v>
      </c>
      <c r="MS36" s="750">
        <v>50.6</v>
      </c>
      <c r="MT36" s="750">
        <v>1.2</v>
      </c>
      <c r="MU36" s="750">
        <v>10.4</v>
      </c>
      <c r="MV36" s="750">
        <v>32.299999999999997</v>
      </c>
      <c r="MW36" s="540">
        <v>164</v>
      </c>
      <c r="MX36" s="749">
        <v>7.9</v>
      </c>
      <c r="MY36" s="750">
        <v>9.8000000000000007</v>
      </c>
      <c r="MZ36" s="750">
        <v>82.3</v>
      </c>
      <c r="NA36" s="540">
        <v>164</v>
      </c>
      <c r="NB36" s="749">
        <v>3.7</v>
      </c>
      <c r="NC36" s="750">
        <v>4.3</v>
      </c>
      <c r="ND36" s="750">
        <v>3.7</v>
      </c>
      <c r="NE36" s="750">
        <v>43.3</v>
      </c>
      <c r="NF36" s="750">
        <v>45.1</v>
      </c>
      <c r="NG36" s="540">
        <v>164</v>
      </c>
      <c r="NH36" s="749">
        <v>3.7</v>
      </c>
      <c r="NI36" s="750">
        <v>37.200000000000003</v>
      </c>
      <c r="NJ36" s="750">
        <v>11</v>
      </c>
      <c r="NK36" s="750">
        <v>3</v>
      </c>
      <c r="NL36" s="750">
        <v>45.1</v>
      </c>
      <c r="NM36" s="540">
        <v>164</v>
      </c>
      <c r="NN36" s="749">
        <v>11</v>
      </c>
      <c r="NO36" s="750">
        <v>10.4</v>
      </c>
      <c r="NP36" s="750">
        <v>78.7</v>
      </c>
      <c r="NQ36" s="540">
        <v>164</v>
      </c>
      <c r="NR36" s="749">
        <v>5.5</v>
      </c>
      <c r="NS36" s="750">
        <v>36.6</v>
      </c>
      <c r="NT36" s="750">
        <v>10.4</v>
      </c>
      <c r="NU36" s="750">
        <v>3.7</v>
      </c>
      <c r="NV36" s="750">
        <v>43.9</v>
      </c>
      <c r="NW36" s="540">
        <v>164</v>
      </c>
      <c r="NX36" s="749">
        <v>2.4</v>
      </c>
      <c r="NY36" s="750">
        <v>13.4</v>
      </c>
      <c r="NZ36" s="750">
        <v>3</v>
      </c>
      <c r="OA36" s="750">
        <v>3.7</v>
      </c>
      <c r="OB36" s="750">
        <v>77.400000000000006</v>
      </c>
      <c r="OC36" s="540">
        <v>164</v>
      </c>
      <c r="OD36" s="749">
        <v>1.2</v>
      </c>
      <c r="OE36" s="750">
        <v>9.8000000000000007</v>
      </c>
      <c r="OF36" s="750">
        <v>6.7</v>
      </c>
      <c r="OG36" s="750">
        <v>3</v>
      </c>
      <c r="OH36" s="750">
        <v>79.3</v>
      </c>
      <c r="OI36" s="540">
        <v>164</v>
      </c>
      <c r="OJ36" s="749">
        <v>1.2</v>
      </c>
      <c r="OK36" s="750">
        <v>9.1</v>
      </c>
      <c r="OL36" s="750">
        <v>1.8</v>
      </c>
      <c r="OM36" s="750">
        <v>1.8</v>
      </c>
      <c r="ON36" s="750">
        <v>86</v>
      </c>
      <c r="OO36" s="540">
        <v>164</v>
      </c>
      <c r="OP36" s="749">
        <v>16.5</v>
      </c>
      <c r="OQ36" s="750">
        <v>16.5</v>
      </c>
      <c r="OR36" s="750">
        <v>4.9000000000000004</v>
      </c>
      <c r="OS36" s="750">
        <v>2.4</v>
      </c>
      <c r="OT36" s="750">
        <v>12.2</v>
      </c>
      <c r="OU36" s="750">
        <v>22.6</v>
      </c>
      <c r="OV36" s="750">
        <v>14</v>
      </c>
      <c r="OW36" s="750">
        <v>1.8</v>
      </c>
      <c r="OX36" s="750">
        <v>0.6</v>
      </c>
      <c r="OY36" s="750">
        <v>5.5</v>
      </c>
      <c r="OZ36" s="750">
        <v>47</v>
      </c>
      <c r="PA36" s="540">
        <v>164</v>
      </c>
      <c r="PB36" s="749">
        <v>3.7</v>
      </c>
      <c r="PC36" s="750">
        <v>4.3</v>
      </c>
      <c r="PD36" s="750">
        <v>3</v>
      </c>
      <c r="PE36" s="750">
        <v>49.4</v>
      </c>
      <c r="PF36" s="750">
        <v>39.6</v>
      </c>
      <c r="PG36" s="540">
        <v>164</v>
      </c>
      <c r="PH36" s="749">
        <v>1.2</v>
      </c>
      <c r="PI36" s="750">
        <v>3.7</v>
      </c>
      <c r="PJ36" s="750">
        <v>2.4</v>
      </c>
      <c r="PK36" s="750">
        <v>51.8</v>
      </c>
      <c r="PL36" s="750">
        <v>40.9</v>
      </c>
      <c r="PM36" s="540">
        <v>164</v>
      </c>
      <c r="PN36" s="749">
        <v>20.7</v>
      </c>
      <c r="PO36" s="750">
        <v>3.7</v>
      </c>
      <c r="PP36" s="750">
        <v>67.7</v>
      </c>
      <c r="PQ36" s="750">
        <v>7.9</v>
      </c>
      <c r="PR36" s="540">
        <v>164</v>
      </c>
      <c r="PS36" s="749">
        <v>0.6</v>
      </c>
      <c r="PT36" s="750">
        <v>7.3</v>
      </c>
      <c r="PU36" s="750">
        <v>68.3</v>
      </c>
      <c r="PV36" s="750">
        <v>23.8</v>
      </c>
      <c r="PW36" s="540">
        <v>164</v>
      </c>
      <c r="PX36" s="749">
        <v>20.100000000000001</v>
      </c>
      <c r="PY36" s="750">
        <v>54.3</v>
      </c>
      <c r="PZ36" s="750">
        <v>25.6</v>
      </c>
      <c r="QA36" s="540">
        <v>164</v>
      </c>
      <c r="QB36" s="749">
        <v>55.5</v>
      </c>
      <c r="QC36" s="750">
        <v>13.4</v>
      </c>
      <c r="QD36" s="750">
        <v>31.1</v>
      </c>
      <c r="QE36" s="802">
        <v>164</v>
      </c>
    </row>
    <row r="37" spans="1:447" ht="17.100000000000001" customHeight="1">
      <c r="A37" s="1533"/>
      <c r="B37" s="737" t="s">
        <v>59</v>
      </c>
      <c r="C37" s="107">
        <f t="shared" si="0"/>
        <v>20</v>
      </c>
      <c r="D37" s="753">
        <v>49.6</v>
      </c>
      <c r="E37" s="754">
        <v>50.4</v>
      </c>
      <c r="F37" s="540">
        <v>407</v>
      </c>
      <c r="G37" s="750">
        <v>2</v>
      </c>
      <c r="H37" s="750">
        <v>11.5</v>
      </c>
      <c r="I37" s="750">
        <v>17.7</v>
      </c>
      <c r="J37" s="750">
        <v>17</v>
      </c>
      <c r="K37" s="750">
        <v>17.2</v>
      </c>
      <c r="L37" s="750">
        <v>19.7</v>
      </c>
      <c r="M37" s="750">
        <v>15</v>
      </c>
      <c r="N37" s="540">
        <v>407</v>
      </c>
      <c r="O37" s="749">
        <v>32.700000000000003</v>
      </c>
      <c r="P37" s="750">
        <v>4.7</v>
      </c>
      <c r="Q37" s="750">
        <v>8.1</v>
      </c>
      <c r="R37" s="750">
        <v>19.399999999999999</v>
      </c>
      <c r="S37" s="750">
        <v>16.5</v>
      </c>
      <c r="T37" s="750">
        <v>3.7</v>
      </c>
      <c r="U37" s="750">
        <v>13.3</v>
      </c>
      <c r="V37" s="750">
        <v>1.7</v>
      </c>
      <c r="W37" s="540">
        <v>407</v>
      </c>
      <c r="X37" s="749">
        <v>17.7</v>
      </c>
      <c r="Y37" s="750">
        <v>74.900000000000006</v>
      </c>
      <c r="Z37" s="750">
        <v>7.4</v>
      </c>
      <c r="AA37" s="540">
        <v>407</v>
      </c>
      <c r="AB37" s="749">
        <v>3.4</v>
      </c>
      <c r="AC37" s="750">
        <v>89.7</v>
      </c>
      <c r="AD37" s="750">
        <v>6.9</v>
      </c>
      <c r="AE37" s="540">
        <v>407</v>
      </c>
      <c r="AF37" s="749">
        <v>12.5</v>
      </c>
      <c r="AG37" s="750">
        <v>78.900000000000006</v>
      </c>
      <c r="AH37" s="750">
        <v>8.6</v>
      </c>
      <c r="AI37" s="540">
        <v>407</v>
      </c>
      <c r="AJ37" s="749">
        <v>4.2</v>
      </c>
      <c r="AK37" s="750">
        <v>36.1</v>
      </c>
      <c r="AL37" s="750">
        <v>11.5</v>
      </c>
      <c r="AM37" s="750">
        <v>13</v>
      </c>
      <c r="AN37" s="750">
        <v>31</v>
      </c>
      <c r="AO37" s="750">
        <v>4.2</v>
      </c>
      <c r="AP37" s="750">
        <v>0</v>
      </c>
      <c r="AQ37" s="540">
        <v>407</v>
      </c>
      <c r="AR37" s="749">
        <v>5.7</v>
      </c>
      <c r="AS37" s="750">
        <v>94.3</v>
      </c>
      <c r="AT37" s="540">
        <v>407</v>
      </c>
      <c r="AU37" s="749">
        <v>32.200000000000003</v>
      </c>
      <c r="AV37" s="750">
        <v>21.9</v>
      </c>
      <c r="AW37" s="750">
        <v>8.6</v>
      </c>
      <c r="AX37" s="750">
        <v>19.2</v>
      </c>
      <c r="AY37" s="750">
        <v>17.899999999999999</v>
      </c>
      <c r="AZ37" s="750">
        <v>0.2</v>
      </c>
      <c r="BA37" s="540">
        <v>407</v>
      </c>
      <c r="BB37" s="749">
        <v>3.7</v>
      </c>
      <c r="BC37" s="750">
        <v>12.8</v>
      </c>
      <c r="BD37" s="750">
        <v>31.2</v>
      </c>
      <c r="BE37" s="750">
        <v>16.7</v>
      </c>
      <c r="BF37" s="750">
        <v>10.6</v>
      </c>
      <c r="BG37" s="750">
        <v>4.7</v>
      </c>
      <c r="BH37" s="750">
        <v>1</v>
      </c>
      <c r="BI37" s="750">
        <v>19.399999999999999</v>
      </c>
      <c r="BJ37" s="540">
        <v>407</v>
      </c>
      <c r="BK37" s="749">
        <v>11.5</v>
      </c>
      <c r="BL37" s="750">
        <v>14</v>
      </c>
      <c r="BM37" s="750">
        <v>11.8</v>
      </c>
      <c r="BN37" s="750">
        <v>4.7</v>
      </c>
      <c r="BO37" s="750">
        <v>5.2</v>
      </c>
      <c r="BP37" s="750">
        <v>6.6</v>
      </c>
      <c r="BQ37" s="750">
        <v>10.1</v>
      </c>
      <c r="BR37" s="750">
        <v>36.1</v>
      </c>
      <c r="BS37" s="540">
        <v>407</v>
      </c>
      <c r="BT37" s="749">
        <v>35.4</v>
      </c>
      <c r="BU37" s="750">
        <v>32.9</v>
      </c>
      <c r="BV37" s="750">
        <v>22.4</v>
      </c>
      <c r="BW37" s="750">
        <v>5.9</v>
      </c>
      <c r="BX37" s="750">
        <v>3.4</v>
      </c>
      <c r="BY37" s="540">
        <v>407</v>
      </c>
      <c r="BZ37" s="749">
        <v>65.400000000000006</v>
      </c>
      <c r="CA37" s="750">
        <v>19.399999999999999</v>
      </c>
      <c r="CB37" s="750">
        <v>10.8</v>
      </c>
      <c r="CC37" s="750">
        <v>3.4</v>
      </c>
      <c r="CD37" s="750">
        <v>1</v>
      </c>
      <c r="CE37" s="540">
        <v>407</v>
      </c>
      <c r="CF37" s="749">
        <v>2.5</v>
      </c>
      <c r="CG37" s="750">
        <v>9.8000000000000007</v>
      </c>
      <c r="CH37" s="750">
        <v>44.7</v>
      </c>
      <c r="CI37" s="750">
        <v>25.1</v>
      </c>
      <c r="CJ37" s="750">
        <v>17.899999999999999</v>
      </c>
      <c r="CK37" s="540">
        <v>407</v>
      </c>
      <c r="CL37" s="749">
        <v>21.4</v>
      </c>
      <c r="CM37" s="750">
        <v>29.2</v>
      </c>
      <c r="CN37" s="750">
        <v>30.7</v>
      </c>
      <c r="CO37" s="750">
        <v>13</v>
      </c>
      <c r="CP37" s="750">
        <v>5.7</v>
      </c>
      <c r="CQ37" s="540">
        <v>407</v>
      </c>
      <c r="CR37" s="749">
        <v>4.7</v>
      </c>
      <c r="CS37" s="750">
        <v>12.3</v>
      </c>
      <c r="CT37" s="750">
        <v>42</v>
      </c>
      <c r="CU37" s="750">
        <v>22.9</v>
      </c>
      <c r="CV37" s="750">
        <v>18.2</v>
      </c>
      <c r="CW37" s="540">
        <v>407</v>
      </c>
      <c r="CX37" s="749">
        <v>3.2</v>
      </c>
      <c r="CY37" s="750">
        <v>12.5</v>
      </c>
      <c r="CZ37" s="750">
        <v>25.6</v>
      </c>
      <c r="DA37" s="750">
        <v>27.5</v>
      </c>
      <c r="DB37" s="750">
        <v>31.2</v>
      </c>
      <c r="DC37" s="540">
        <v>407</v>
      </c>
      <c r="DD37" s="749">
        <v>24.1</v>
      </c>
      <c r="DE37" s="750">
        <v>34.200000000000003</v>
      </c>
      <c r="DF37" s="750">
        <v>28.5</v>
      </c>
      <c r="DG37" s="750">
        <v>10.6</v>
      </c>
      <c r="DH37" s="750">
        <v>2.7</v>
      </c>
      <c r="DI37" s="540">
        <v>407</v>
      </c>
      <c r="DJ37" s="749">
        <v>5.4</v>
      </c>
      <c r="DK37" s="750">
        <v>6.9</v>
      </c>
      <c r="DL37" s="750">
        <v>13</v>
      </c>
      <c r="DM37" s="750">
        <v>15</v>
      </c>
      <c r="DN37" s="750">
        <v>59.7</v>
      </c>
      <c r="DO37" s="540">
        <v>407</v>
      </c>
      <c r="DP37" s="749">
        <v>8.1</v>
      </c>
      <c r="DQ37" s="750">
        <v>14.7</v>
      </c>
      <c r="DR37" s="750">
        <v>33.200000000000003</v>
      </c>
      <c r="DS37" s="750">
        <v>19.899999999999999</v>
      </c>
      <c r="DT37" s="750">
        <v>24.1</v>
      </c>
      <c r="DU37" s="540">
        <v>407</v>
      </c>
      <c r="DV37" s="749">
        <v>29</v>
      </c>
      <c r="DW37" s="750">
        <v>16.5</v>
      </c>
      <c r="DX37" s="750">
        <v>16.5</v>
      </c>
      <c r="DY37" s="750">
        <v>16.7</v>
      </c>
      <c r="DZ37" s="750">
        <v>21.4</v>
      </c>
      <c r="EA37" s="540">
        <v>407</v>
      </c>
      <c r="EB37" s="749">
        <v>8.8000000000000007</v>
      </c>
      <c r="EC37" s="750">
        <v>13.8</v>
      </c>
      <c r="ED37" s="750">
        <v>34.6</v>
      </c>
      <c r="EE37" s="750">
        <v>18.899999999999999</v>
      </c>
      <c r="EF37" s="750">
        <v>23.8</v>
      </c>
      <c r="EG37" s="540">
        <v>407</v>
      </c>
      <c r="EH37" s="749">
        <v>82.3</v>
      </c>
      <c r="EI37" s="750">
        <v>17.7</v>
      </c>
      <c r="EJ37" s="540">
        <v>407</v>
      </c>
      <c r="EK37" s="749">
        <v>68.3</v>
      </c>
      <c r="EL37" s="750">
        <v>31.7</v>
      </c>
      <c r="EM37" s="540">
        <v>407</v>
      </c>
      <c r="EN37" s="749">
        <v>10.1</v>
      </c>
      <c r="EO37" s="750">
        <v>12.8</v>
      </c>
      <c r="EP37" s="750">
        <v>7.4</v>
      </c>
      <c r="EQ37" s="750">
        <v>57.7</v>
      </c>
      <c r="ER37" s="750">
        <v>12</v>
      </c>
      <c r="ES37" s="540">
        <v>407</v>
      </c>
      <c r="ET37" s="749">
        <v>13</v>
      </c>
      <c r="EU37" s="750">
        <v>12</v>
      </c>
      <c r="EV37" s="750">
        <v>48.6</v>
      </c>
      <c r="EW37" s="750">
        <v>9.8000000000000007</v>
      </c>
      <c r="EX37" s="750">
        <v>16.5</v>
      </c>
      <c r="EY37" s="540">
        <v>407</v>
      </c>
      <c r="EZ37" s="749">
        <v>18.2</v>
      </c>
      <c r="FA37" s="750">
        <v>81.8</v>
      </c>
      <c r="FB37" s="540">
        <v>407</v>
      </c>
      <c r="FC37" s="749">
        <v>58.5</v>
      </c>
      <c r="FD37" s="750">
        <v>27</v>
      </c>
      <c r="FE37" s="750">
        <v>11.8</v>
      </c>
      <c r="FF37" s="750">
        <v>57.2</v>
      </c>
      <c r="FG37" s="750">
        <v>47.7</v>
      </c>
      <c r="FH37" s="750">
        <v>36.6</v>
      </c>
      <c r="FI37" s="750">
        <v>7.1</v>
      </c>
      <c r="FJ37" s="750">
        <v>17</v>
      </c>
      <c r="FK37" s="750">
        <v>2.5</v>
      </c>
      <c r="FL37" s="750">
        <v>8.6</v>
      </c>
      <c r="FM37" s="540">
        <v>407</v>
      </c>
      <c r="FN37" s="749">
        <v>44.1</v>
      </c>
      <c r="FO37" s="750">
        <v>55.9</v>
      </c>
      <c r="FP37" s="540">
        <v>238</v>
      </c>
      <c r="FQ37" s="749">
        <v>55.5</v>
      </c>
      <c r="FR37" s="750">
        <v>44.5</v>
      </c>
      <c r="FS37" s="540">
        <v>110</v>
      </c>
      <c r="FT37" s="749">
        <v>54.2</v>
      </c>
      <c r="FU37" s="750">
        <v>45.8</v>
      </c>
      <c r="FV37" s="763">
        <v>48</v>
      </c>
      <c r="FW37" s="749">
        <v>37.799999999999997</v>
      </c>
      <c r="FX37" s="750">
        <v>62.2</v>
      </c>
      <c r="FY37" s="763">
        <v>233</v>
      </c>
      <c r="FZ37" s="749">
        <v>32.5</v>
      </c>
      <c r="GA37" s="750">
        <v>67.5</v>
      </c>
      <c r="GB37" s="763">
        <v>194</v>
      </c>
      <c r="GC37" s="749">
        <v>79.2</v>
      </c>
      <c r="GD37" s="750">
        <v>20.8</v>
      </c>
      <c r="GE37" s="763">
        <v>149</v>
      </c>
      <c r="GF37" s="749">
        <v>44.8</v>
      </c>
      <c r="GG37" s="750">
        <v>55.2</v>
      </c>
      <c r="GH37" s="763">
        <v>29</v>
      </c>
      <c r="GI37" s="749">
        <v>49.3</v>
      </c>
      <c r="GJ37" s="750">
        <v>50.7</v>
      </c>
      <c r="GK37" s="763">
        <v>69</v>
      </c>
      <c r="GL37" s="749">
        <v>90</v>
      </c>
      <c r="GM37" s="750">
        <v>10</v>
      </c>
      <c r="GN37" s="763">
        <v>10</v>
      </c>
      <c r="GO37" s="749">
        <v>33.200000000000003</v>
      </c>
      <c r="GP37" s="750">
        <v>66.8</v>
      </c>
      <c r="GQ37" s="763">
        <v>238</v>
      </c>
      <c r="GR37" s="749">
        <v>45.5</v>
      </c>
      <c r="GS37" s="750">
        <v>54.5</v>
      </c>
      <c r="GT37" s="763">
        <v>110</v>
      </c>
      <c r="GU37" s="749">
        <v>33.299999999999997</v>
      </c>
      <c r="GV37" s="750">
        <v>66.7</v>
      </c>
      <c r="GW37" s="763">
        <v>48</v>
      </c>
      <c r="GX37" s="749">
        <v>27</v>
      </c>
      <c r="GY37" s="750">
        <v>73</v>
      </c>
      <c r="GZ37" s="763">
        <v>233</v>
      </c>
      <c r="HA37" s="749">
        <v>24.7</v>
      </c>
      <c r="HB37" s="750">
        <v>75.3</v>
      </c>
      <c r="HC37" s="763">
        <v>194</v>
      </c>
      <c r="HD37" s="749">
        <v>42.3</v>
      </c>
      <c r="HE37" s="750">
        <v>57.7</v>
      </c>
      <c r="HF37" s="763">
        <v>149</v>
      </c>
      <c r="HG37" s="749">
        <v>37.9</v>
      </c>
      <c r="HH37" s="750">
        <v>62.1</v>
      </c>
      <c r="HI37" s="763">
        <v>29</v>
      </c>
      <c r="HJ37" s="749">
        <v>21.7</v>
      </c>
      <c r="HK37" s="750">
        <v>78.3</v>
      </c>
      <c r="HL37" s="763">
        <v>69</v>
      </c>
      <c r="HM37" s="749">
        <v>40</v>
      </c>
      <c r="HN37" s="750">
        <v>60</v>
      </c>
      <c r="HO37" s="763">
        <v>10</v>
      </c>
      <c r="HP37" s="749">
        <v>26.1</v>
      </c>
      <c r="HQ37" s="750">
        <v>73.900000000000006</v>
      </c>
      <c r="HR37" s="763">
        <v>238</v>
      </c>
      <c r="HS37" s="749">
        <v>34.5</v>
      </c>
      <c r="HT37" s="750">
        <v>65.5</v>
      </c>
      <c r="HU37" s="763">
        <v>110</v>
      </c>
      <c r="HV37" s="749">
        <v>14.6</v>
      </c>
      <c r="HW37" s="750">
        <v>85.4</v>
      </c>
      <c r="HX37" s="763">
        <v>48</v>
      </c>
      <c r="HY37" s="749">
        <v>30.5</v>
      </c>
      <c r="HZ37" s="750">
        <v>69.5</v>
      </c>
      <c r="IA37" s="763">
        <v>233</v>
      </c>
      <c r="IB37" s="749">
        <v>30.4</v>
      </c>
      <c r="IC37" s="750">
        <v>69.599999999999994</v>
      </c>
      <c r="ID37" s="763">
        <v>194</v>
      </c>
      <c r="IE37" s="749">
        <v>33.6</v>
      </c>
      <c r="IF37" s="750">
        <v>66.400000000000006</v>
      </c>
      <c r="IG37" s="763">
        <v>149</v>
      </c>
      <c r="IH37" s="749">
        <v>20.7</v>
      </c>
      <c r="II37" s="750">
        <v>79.3</v>
      </c>
      <c r="IJ37" s="763">
        <v>29</v>
      </c>
      <c r="IK37" s="749">
        <v>18.8</v>
      </c>
      <c r="IL37" s="750">
        <v>81.2</v>
      </c>
      <c r="IM37" s="763">
        <v>69</v>
      </c>
      <c r="IN37" s="749">
        <v>30</v>
      </c>
      <c r="IO37" s="750">
        <v>70</v>
      </c>
      <c r="IP37" s="763">
        <v>10</v>
      </c>
      <c r="IQ37" s="749">
        <v>52.3</v>
      </c>
      <c r="IR37" s="750">
        <v>32.9</v>
      </c>
      <c r="IS37" s="750">
        <v>14.7</v>
      </c>
      <c r="IT37" s="763">
        <v>407</v>
      </c>
      <c r="IU37" s="749">
        <v>4.9000000000000004</v>
      </c>
      <c r="IV37" s="750">
        <v>2.9</v>
      </c>
      <c r="IW37" s="750">
        <v>14.7</v>
      </c>
      <c r="IX37" s="750">
        <v>54.8</v>
      </c>
      <c r="IY37" s="750">
        <v>22.6</v>
      </c>
      <c r="IZ37" s="763">
        <v>407</v>
      </c>
      <c r="JA37" s="749">
        <v>23.6</v>
      </c>
      <c r="JB37" s="750">
        <v>54.8</v>
      </c>
      <c r="JC37" s="750">
        <v>6.1</v>
      </c>
      <c r="JD37" s="750">
        <v>15.5</v>
      </c>
      <c r="JE37" s="763">
        <v>407</v>
      </c>
      <c r="JF37" s="749">
        <v>8.6</v>
      </c>
      <c r="JG37" s="750">
        <v>2.7</v>
      </c>
      <c r="JH37" s="750">
        <v>70</v>
      </c>
      <c r="JI37" s="750">
        <v>3.2</v>
      </c>
      <c r="JJ37" s="750">
        <v>15.5</v>
      </c>
      <c r="JK37" s="763">
        <v>407</v>
      </c>
      <c r="JL37" s="749">
        <v>11.1</v>
      </c>
      <c r="JM37" s="750">
        <v>2</v>
      </c>
      <c r="JN37" s="750">
        <v>73.7</v>
      </c>
      <c r="JO37" s="750">
        <v>3.9</v>
      </c>
      <c r="JP37" s="750">
        <v>9.3000000000000007</v>
      </c>
      <c r="JQ37" s="763">
        <v>407</v>
      </c>
      <c r="JR37" s="749">
        <v>1.7</v>
      </c>
      <c r="JS37" s="750">
        <v>3.4</v>
      </c>
      <c r="JT37" s="750">
        <v>83.8</v>
      </c>
      <c r="JU37" s="750">
        <v>1.7</v>
      </c>
      <c r="JV37" s="750">
        <v>9.3000000000000007</v>
      </c>
      <c r="JW37" s="763">
        <v>407</v>
      </c>
      <c r="JX37" s="749">
        <v>0.5</v>
      </c>
      <c r="JY37" s="750">
        <v>11.5</v>
      </c>
      <c r="JZ37" s="750">
        <v>46.4</v>
      </c>
      <c r="KA37" s="750">
        <v>25.8</v>
      </c>
      <c r="KB37" s="750">
        <v>11.5</v>
      </c>
      <c r="KC37" s="750">
        <v>4.2</v>
      </c>
      <c r="KD37" s="763">
        <v>407</v>
      </c>
      <c r="KE37" s="749">
        <v>66.3</v>
      </c>
      <c r="KF37" s="750">
        <v>11.5</v>
      </c>
      <c r="KG37" s="750">
        <v>22.1</v>
      </c>
      <c r="KH37" s="763">
        <v>407</v>
      </c>
      <c r="KI37" s="749">
        <v>43.5</v>
      </c>
      <c r="KJ37" s="750">
        <v>16.5</v>
      </c>
      <c r="KK37" s="750">
        <v>9.6</v>
      </c>
      <c r="KL37" s="750">
        <v>14.7</v>
      </c>
      <c r="KM37" s="750">
        <v>15.7</v>
      </c>
      <c r="KN37" s="763">
        <v>407</v>
      </c>
      <c r="KO37" s="749">
        <v>2.5</v>
      </c>
      <c r="KP37" s="750">
        <v>5.4</v>
      </c>
      <c r="KQ37" s="750">
        <v>58.2</v>
      </c>
      <c r="KR37" s="750">
        <v>33.9</v>
      </c>
      <c r="KS37" s="763">
        <v>407</v>
      </c>
      <c r="KT37" s="749">
        <v>58.2</v>
      </c>
      <c r="KU37" s="750">
        <v>8.4</v>
      </c>
      <c r="KV37" s="750">
        <v>33.4</v>
      </c>
      <c r="KW37" s="540">
        <v>407</v>
      </c>
      <c r="KX37" s="749">
        <v>67.8</v>
      </c>
      <c r="KY37" s="750">
        <v>4.9000000000000004</v>
      </c>
      <c r="KZ37" s="750">
        <v>27.3</v>
      </c>
      <c r="LA37" s="540">
        <v>407</v>
      </c>
      <c r="LB37" s="749">
        <v>75.2</v>
      </c>
      <c r="LC37" s="750">
        <v>0.7</v>
      </c>
      <c r="LD37" s="750">
        <v>24.1</v>
      </c>
      <c r="LE37" s="540">
        <v>407</v>
      </c>
      <c r="LF37" s="749">
        <v>3.7</v>
      </c>
      <c r="LG37" s="750">
        <v>49.1</v>
      </c>
      <c r="LH37" s="750">
        <v>47.2</v>
      </c>
      <c r="LI37" s="540">
        <v>407</v>
      </c>
      <c r="LJ37" s="749">
        <v>20.100000000000001</v>
      </c>
      <c r="LK37" s="750">
        <v>22.1</v>
      </c>
      <c r="LL37" s="750">
        <v>4.2</v>
      </c>
      <c r="LM37" s="750">
        <v>13.5</v>
      </c>
      <c r="LN37" s="750">
        <v>40</v>
      </c>
      <c r="LO37" s="540">
        <v>407</v>
      </c>
      <c r="LP37" s="749">
        <v>2.5</v>
      </c>
      <c r="LQ37" s="750">
        <v>7.6</v>
      </c>
      <c r="LR37" s="750">
        <v>46.4</v>
      </c>
      <c r="LS37" s="750">
        <v>3.7</v>
      </c>
      <c r="LT37" s="750">
        <v>39.799999999999997</v>
      </c>
      <c r="LU37" s="540">
        <v>407</v>
      </c>
      <c r="LV37" s="749">
        <v>36.9</v>
      </c>
      <c r="LW37" s="750">
        <v>38.299999999999997</v>
      </c>
      <c r="LX37" s="750">
        <v>24.8</v>
      </c>
      <c r="LY37" s="540">
        <v>407</v>
      </c>
      <c r="LZ37" s="749">
        <v>4.7</v>
      </c>
      <c r="MA37" s="750">
        <v>49.1</v>
      </c>
      <c r="MB37" s="750">
        <v>3.4</v>
      </c>
      <c r="MC37" s="750">
        <v>6.1</v>
      </c>
      <c r="MD37" s="750">
        <v>36.6</v>
      </c>
      <c r="ME37" s="540">
        <v>407</v>
      </c>
      <c r="MF37" s="749">
        <v>13.5</v>
      </c>
      <c r="MG37" s="750">
        <v>51.6</v>
      </c>
      <c r="MH37" s="750">
        <v>10.3</v>
      </c>
      <c r="MI37" s="750">
        <v>24.6</v>
      </c>
      <c r="MJ37" s="540">
        <v>407</v>
      </c>
      <c r="MK37" s="749">
        <v>69.5</v>
      </c>
      <c r="ML37" s="750">
        <v>44.5</v>
      </c>
      <c r="MM37" s="750">
        <v>47.7</v>
      </c>
      <c r="MN37" s="750">
        <v>40.799999999999997</v>
      </c>
      <c r="MO37" s="750">
        <v>47.7</v>
      </c>
      <c r="MP37" s="750">
        <v>20.399999999999999</v>
      </c>
      <c r="MQ37" s="540">
        <v>407</v>
      </c>
      <c r="MR37" s="749">
        <v>6.4</v>
      </c>
      <c r="MS37" s="750">
        <v>64.599999999999994</v>
      </c>
      <c r="MT37" s="750">
        <v>3.2</v>
      </c>
      <c r="MU37" s="750">
        <v>8.4</v>
      </c>
      <c r="MV37" s="750">
        <v>17.399999999999999</v>
      </c>
      <c r="MW37" s="540">
        <v>407</v>
      </c>
      <c r="MX37" s="749">
        <v>12.3</v>
      </c>
      <c r="MY37" s="750">
        <v>11.5</v>
      </c>
      <c r="MZ37" s="750">
        <v>76.2</v>
      </c>
      <c r="NA37" s="540">
        <v>407</v>
      </c>
      <c r="NB37" s="749">
        <v>4.4000000000000004</v>
      </c>
      <c r="NC37" s="750">
        <v>3.7</v>
      </c>
      <c r="ND37" s="750">
        <v>4.9000000000000004</v>
      </c>
      <c r="NE37" s="750">
        <v>53.6</v>
      </c>
      <c r="NF37" s="750">
        <v>33.4</v>
      </c>
      <c r="NG37" s="540">
        <v>407</v>
      </c>
      <c r="NH37" s="749">
        <v>3.2</v>
      </c>
      <c r="NI37" s="750">
        <v>43</v>
      </c>
      <c r="NJ37" s="750">
        <v>13.3</v>
      </c>
      <c r="NK37" s="750">
        <v>3.2</v>
      </c>
      <c r="NL37" s="750">
        <v>37.299999999999997</v>
      </c>
      <c r="NM37" s="540">
        <v>407</v>
      </c>
      <c r="NN37" s="749">
        <v>14.3</v>
      </c>
      <c r="NO37" s="750">
        <v>11.3</v>
      </c>
      <c r="NP37" s="750">
        <v>74.400000000000006</v>
      </c>
      <c r="NQ37" s="540">
        <v>407</v>
      </c>
      <c r="NR37" s="749">
        <v>10.3</v>
      </c>
      <c r="NS37" s="750">
        <v>40.5</v>
      </c>
      <c r="NT37" s="750">
        <v>10.6</v>
      </c>
      <c r="NU37" s="750">
        <v>3.2</v>
      </c>
      <c r="NV37" s="750">
        <v>35.4</v>
      </c>
      <c r="NW37" s="540">
        <v>407</v>
      </c>
      <c r="NX37" s="749">
        <v>2.9</v>
      </c>
      <c r="NY37" s="750">
        <v>17.399999999999999</v>
      </c>
      <c r="NZ37" s="750">
        <v>6.1</v>
      </c>
      <c r="OA37" s="750">
        <v>2.5</v>
      </c>
      <c r="OB37" s="750">
        <v>71</v>
      </c>
      <c r="OC37" s="540">
        <v>407</v>
      </c>
      <c r="OD37" s="749">
        <v>1.5</v>
      </c>
      <c r="OE37" s="750">
        <v>13.3</v>
      </c>
      <c r="OF37" s="750">
        <v>5.9</v>
      </c>
      <c r="OG37" s="750">
        <v>1.7</v>
      </c>
      <c r="OH37" s="750">
        <v>77.599999999999994</v>
      </c>
      <c r="OI37" s="540">
        <v>407</v>
      </c>
      <c r="OJ37" s="749">
        <v>2</v>
      </c>
      <c r="OK37" s="750">
        <v>9.6</v>
      </c>
      <c r="OL37" s="750">
        <v>2.5</v>
      </c>
      <c r="OM37" s="750">
        <v>1</v>
      </c>
      <c r="ON37" s="750">
        <v>85</v>
      </c>
      <c r="OO37" s="540">
        <v>407</v>
      </c>
      <c r="OP37" s="749">
        <v>25.3</v>
      </c>
      <c r="OQ37" s="750">
        <v>16.5</v>
      </c>
      <c r="OR37" s="750">
        <v>5.7</v>
      </c>
      <c r="OS37" s="750">
        <v>5.7</v>
      </c>
      <c r="OT37" s="750">
        <v>14.7</v>
      </c>
      <c r="OU37" s="750">
        <v>21.6</v>
      </c>
      <c r="OV37" s="750">
        <v>14.3</v>
      </c>
      <c r="OW37" s="750">
        <v>0.7</v>
      </c>
      <c r="OX37" s="750">
        <v>0.7</v>
      </c>
      <c r="OY37" s="750">
        <v>4.4000000000000004</v>
      </c>
      <c r="OZ37" s="750">
        <v>39.799999999999997</v>
      </c>
      <c r="PA37" s="540">
        <v>407</v>
      </c>
      <c r="PB37" s="749">
        <v>3.9</v>
      </c>
      <c r="PC37" s="750">
        <v>2.9</v>
      </c>
      <c r="PD37" s="750">
        <v>3.4</v>
      </c>
      <c r="PE37" s="750">
        <v>60.9</v>
      </c>
      <c r="PF37" s="750">
        <v>28.7</v>
      </c>
      <c r="PG37" s="540">
        <v>407</v>
      </c>
      <c r="PH37" s="749">
        <v>1.7</v>
      </c>
      <c r="PI37" s="750">
        <v>3.4</v>
      </c>
      <c r="PJ37" s="750">
        <v>3.2</v>
      </c>
      <c r="PK37" s="750">
        <v>64.900000000000006</v>
      </c>
      <c r="PL37" s="750">
        <v>26.8</v>
      </c>
      <c r="PM37" s="540">
        <v>407</v>
      </c>
      <c r="PN37" s="749">
        <v>14.3</v>
      </c>
      <c r="PO37" s="750">
        <v>4.2</v>
      </c>
      <c r="PP37" s="750">
        <v>76.900000000000006</v>
      </c>
      <c r="PQ37" s="750">
        <v>4.7</v>
      </c>
      <c r="PR37" s="540">
        <v>407</v>
      </c>
      <c r="PS37" s="749">
        <v>1.2</v>
      </c>
      <c r="PT37" s="750">
        <v>6.1</v>
      </c>
      <c r="PU37" s="750">
        <v>79.099999999999994</v>
      </c>
      <c r="PV37" s="750">
        <v>13.5</v>
      </c>
      <c r="PW37" s="540">
        <v>407</v>
      </c>
      <c r="PX37" s="749">
        <v>25.8</v>
      </c>
      <c r="PY37" s="750">
        <v>54.1</v>
      </c>
      <c r="PZ37" s="750">
        <v>20.100000000000001</v>
      </c>
      <c r="QA37" s="540">
        <v>407</v>
      </c>
      <c r="QB37" s="749">
        <v>63.1</v>
      </c>
      <c r="QC37" s="750">
        <v>12.3</v>
      </c>
      <c r="QD37" s="750">
        <v>24.6</v>
      </c>
      <c r="QE37" s="802">
        <v>407</v>
      </c>
    </row>
    <row r="38" spans="1:447" ht="17.100000000000001" customHeight="1">
      <c r="A38" s="1533"/>
      <c r="B38" s="737" t="s">
        <v>60</v>
      </c>
      <c r="C38" s="107">
        <f t="shared" si="0"/>
        <v>21</v>
      </c>
      <c r="D38" s="753">
        <v>49</v>
      </c>
      <c r="E38" s="754">
        <v>51</v>
      </c>
      <c r="F38" s="540">
        <v>400</v>
      </c>
      <c r="G38" s="750">
        <v>2.5</v>
      </c>
      <c r="H38" s="750">
        <v>12.8</v>
      </c>
      <c r="I38" s="750">
        <v>17.5</v>
      </c>
      <c r="J38" s="750">
        <v>16.5</v>
      </c>
      <c r="K38" s="750">
        <v>17</v>
      </c>
      <c r="L38" s="750">
        <v>20.8</v>
      </c>
      <c r="M38" s="750">
        <v>13</v>
      </c>
      <c r="N38" s="540">
        <v>400</v>
      </c>
      <c r="O38" s="749">
        <v>30.5</v>
      </c>
      <c r="P38" s="750">
        <v>4.5</v>
      </c>
      <c r="Q38" s="750">
        <v>9.5</v>
      </c>
      <c r="R38" s="750">
        <v>13.8</v>
      </c>
      <c r="S38" s="750">
        <v>19.8</v>
      </c>
      <c r="T38" s="750">
        <v>5</v>
      </c>
      <c r="U38" s="750">
        <v>14.8</v>
      </c>
      <c r="V38" s="750">
        <v>2.2999999999999998</v>
      </c>
      <c r="W38" s="540">
        <v>400</v>
      </c>
      <c r="X38" s="749">
        <v>20.5</v>
      </c>
      <c r="Y38" s="750">
        <v>76.5</v>
      </c>
      <c r="Z38" s="750">
        <v>3</v>
      </c>
      <c r="AA38" s="540">
        <v>400</v>
      </c>
      <c r="AB38" s="749">
        <v>3.5</v>
      </c>
      <c r="AC38" s="750">
        <v>93.5</v>
      </c>
      <c r="AD38" s="750">
        <v>3</v>
      </c>
      <c r="AE38" s="540">
        <v>400</v>
      </c>
      <c r="AF38" s="749">
        <v>12.5</v>
      </c>
      <c r="AG38" s="750">
        <v>83.8</v>
      </c>
      <c r="AH38" s="750">
        <v>3.8</v>
      </c>
      <c r="AI38" s="540">
        <v>400</v>
      </c>
      <c r="AJ38" s="749">
        <v>2.8</v>
      </c>
      <c r="AK38" s="750">
        <v>35.299999999999997</v>
      </c>
      <c r="AL38" s="750">
        <v>10.5</v>
      </c>
      <c r="AM38" s="750">
        <v>12.3</v>
      </c>
      <c r="AN38" s="750">
        <v>36.5</v>
      </c>
      <c r="AO38" s="750">
        <v>2.5</v>
      </c>
      <c r="AP38" s="750">
        <v>0.3</v>
      </c>
      <c r="AQ38" s="540">
        <v>400</v>
      </c>
      <c r="AR38" s="749">
        <v>5.5</v>
      </c>
      <c r="AS38" s="750">
        <v>94.5</v>
      </c>
      <c r="AT38" s="540">
        <v>400</v>
      </c>
      <c r="AU38" s="749">
        <v>36.5</v>
      </c>
      <c r="AV38" s="750">
        <v>20.3</v>
      </c>
      <c r="AW38" s="750">
        <v>7.3</v>
      </c>
      <c r="AX38" s="750">
        <v>17.8</v>
      </c>
      <c r="AY38" s="750">
        <v>18.3</v>
      </c>
      <c r="AZ38" s="750">
        <v>0</v>
      </c>
      <c r="BA38" s="540">
        <v>400</v>
      </c>
      <c r="BB38" s="749">
        <v>2.2999999999999998</v>
      </c>
      <c r="BC38" s="750">
        <v>12.8</v>
      </c>
      <c r="BD38" s="750">
        <v>29.3</v>
      </c>
      <c r="BE38" s="750">
        <v>16.8</v>
      </c>
      <c r="BF38" s="750">
        <v>10.8</v>
      </c>
      <c r="BG38" s="750">
        <v>5.8</v>
      </c>
      <c r="BH38" s="750">
        <v>2.5</v>
      </c>
      <c r="BI38" s="750">
        <v>20</v>
      </c>
      <c r="BJ38" s="540">
        <v>400</v>
      </c>
      <c r="BK38" s="749">
        <v>9.3000000000000007</v>
      </c>
      <c r="BL38" s="750">
        <v>17.8</v>
      </c>
      <c r="BM38" s="750">
        <v>9</v>
      </c>
      <c r="BN38" s="750">
        <v>4</v>
      </c>
      <c r="BO38" s="750">
        <v>4</v>
      </c>
      <c r="BP38" s="750">
        <v>7</v>
      </c>
      <c r="BQ38" s="750">
        <v>13.5</v>
      </c>
      <c r="BR38" s="750">
        <v>35.5</v>
      </c>
      <c r="BS38" s="540">
        <v>400</v>
      </c>
      <c r="BT38" s="749">
        <v>37.799999999999997</v>
      </c>
      <c r="BU38" s="750">
        <v>36</v>
      </c>
      <c r="BV38" s="750">
        <v>21.3</v>
      </c>
      <c r="BW38" s="750">
        <v>3.8</v>
      </c>
      <c r="BX38" s="750">
        <v>1.3</v>
      </c>
      <c r="BY38" s="540">
        <v>400</v>
      </c>
      <c r="BZ38" s="749">
        <v>62.3</v>
      </c>
      <c r="CA38" s="750">
        <v>25.3</v>
      </c>
      <c r="CB38" s="750">
        <v>9.8000000000000007</v>
      </c>
      <c r="CC38" s="750">
        <v>1.5</v>
      </c>
      <c r="CD38" s="750">
        <v>1.3</v>
      </c>
      <c r="CE38" s="540">
        <v>400</v>
      </c>
      <c r="CF38" s="749">
        <v>3.5</v>
      </c>
      <c r="CG38" s="750">
        <v>12.5</v>
      </c>
      <c r="CH38" s="750">
        <v>48.3</v>
      </c>
      <c r="CI38" s="750">
        <v>21</v>
      </c>
      <c r="CJ38" s="750">
        <v>14.8</v>
      </c>
      <c r="CK38" s="540">
        <v>400</v>
      </c>
      <c r="CL38" s="749">
        <v>19</v>
      </c>
      <c r="CM38" s="750">
        <v>28.3</v>
      </c>
      <c r="CN38" s="750">
        <v>39.5</v>
      </c>
      <c r="CO38" s="750">
        <v>9.8000000000000007</v>
      </c>
      <c r="CP38" s="750">
        <v>3.5</v>
      </c>
      <c r="CQ38" s="540">
        <v>400</v>
      </c>
      <c r="CR38" s="749">
        <v>3.8</v>
      </c>
      <c r="CS38" s="750">
        <v>14.3</v>
      </c>
      <c r="CT38" s="750">
        <v>43.5</v>
      </c>
      <c r="CU38" s="750">
        <v>23.8</v>
      </c>
      <c r="CV38" s="750">
        <v>14.8</v>
      </c>
      <c r="CW38" s="540">
        <v>400</v>
      </c>
      <c r="CX38" s="749">
        <v>4</v>
      </c>
      <c r="CY38" s="750">
        <v>12.8</v>
      </c>
      <c r="CZ38" s="750">
        <v>28.8</v>
      </c>
      <c r="DA38" s="750">
        <v>26.5</v>
      </c>
      <c r="DB38" s="750">
        <v>28</v>
      </c>
      <c r="DC38" s="540">
        <v>400</v>
      </c>
      <c r="DD38" s="749">
        <v>22.5</v>
      </c>
      <c r="DE38" s="750">
        <v>36.799999999999997</v>
      </c>
      <c r="DF38" s="750">
        <v>30.8</v>
      </c>
      <c r="DG38" s="750">
        <v>9</v>
      </c>
      <c r="DH38" s="750">
        <v>1</v>
      </c>
      <c r="DI38" s="540">
        <v>400</v>
      </c>
      <c r="DJ38" s="749">
        <v>3</v>
      </c>
      <c r="DK38" s="750">
        <v>7</v>
      </c>
      <c r="DL38" s="750">
        <v>13.8</v>
      </c>
      <c r="DM38" s="750">
        <v>14.5</v>
      </c>
      <c r="DN38" s="750">
        <v>61.8</v>
      </c>
      <c r="DO38" s="540">
        <v>400</v>
      </c>
      <c r="DP38" s="749">
        <v>6.3</v>
      </c>
      <c r="DQ38" s="750">
        <v>19</v>
      </c>
      <c r="DR38" s="750">
        <v>35.299999999999997</v>
      </c>
      <c r="DS38" s="750">
        <v>18.3</v>
      </c>
      <c r="DT38" s="750">
        <v>21.3</v>
      </c>
      <c r="DU38" s="540">
        <v>400</v>
      </c>
      <c r="DV38" s="749">
        <v>27</v>
      </c>
      <c r="DW38" s="750">
        <v>18.8</v>
      </c>
      <c r="DX38" s="750">
        <v>15.8</v>
      </c>
      <c r="DY38" s="750">
        <v>15.3</v>
      </c>
      <c r="DZ38" s="750">
        <v>23.3</v>
      </c>
      <c r="EA38" s="540">
        <v>400</v>
      </c>
      <c r="EB38" s="749">
        <v>4.8</v>
      </c>
      <c r="EC38" s="750">
        <v>15.3</v>
      </c>
      <c r="ED38" s="750">
        <v>40.5</v>
      </c>
      <c r="EE38" s="750">
        <v>16</v>
      </c>
      <c r="EF38" s="750">
        <v>23.5</v>
      </c>
      <c r="EG38" s="540">
        <v>400</v>
      </c>
      <c r="EH38" s="749">
        <v>87.5</v>
      </c>
      <c r="EI38" s="750">
        <v>12.5</v>
      </c>
      <c r="EJ38" s="540">
        <v>400</v>
      </c>
      <c r="EK38" s="749">
        <v>74</v>
      </c>
      <c r="EL38" s="750">
        <v>26</v>
      </c>
      <c r="EM38" s="540">
        <v>400</v>
      </c>
      <c r="EN38" s="749">
        <v>12.8</v>
      </c>
      <c r="EO38" s="750">
        <v>16</v>
      </c>
      <c r="EP38" s="750">
        <v>7</v>
      </c>
      <c r="EQ38" s="750">
        <v>55.5</v>
      </c>
      <c r="ER38" s="750">
        <v>8.8000000000000007</v>
      </c>
      <c r="ES38" s="540">
        <v>400</v>
      </c>
      <c r="ET38" s="749">
        <v>16</v>
      </c>
      <c r="EU38" s="750">
        <v>8.8000000000000007</v>
      </c>
      <c r="EV38" s="750">
        <v>49.5</v>
      </c>
      <c r="EW38" s="750">
        <v>11.8</v>
      </c>
      <c r="EX38" s="750">
        <v>14</v>
      </c>
      <c r="EY38" s="540">
        <v>400</v>
      </c>
      <c r="EZ38" s="749">
        <v>22.5</v>
      </c>
      <c r="FA38" s="750">
        <v>77.5</v>
      </c>
      <c r="FB38" s="540">
        <v>400</v>
      </c>
      <c r="FC38" s="749">
        <v>58.5</v>
      </c>
      <c r="FD38" s="750">
        <v>27.5</v>
      </c>
      <c r="FE38" s="750">
        <v>13.8</v>
      </c>
      <c r="FF38" s="750">
        <v>52</v>
      </c>
      <c r="FG38" s="750">
        <v>43.8</v>
      </c>
      <c r="FH38" s="750">
        <v>39</v>
      </c>
      <c r="FI38" s="750">
        <v>10.3</v>
      </c>
      <c r="FJ38" s="750">
        <v>17</v>
      </c>
      <c r="FK38" s="750">
        <v>1.8</v>
      </c>
      <c r="FL38" s="750">
        <v>9.5</v>
      </c>
      <c r="FM38" s="540">
        <v>400</v>
      </c>
      <c r="FN38" s="749">
        <v>54.3</v>
      </c>
      <c r="FO38" s="750">
        <v>45.7</v>
      </c>
      <c r="FP38" s="540">
        <v>234</v>
      </c>
      <c r="FQ38" s="749">
        <v>58.2</v>
      </c>
      <c r="FR38" s="750">
        <v>41.8</v>
      </c>
      <c r="FS38" s="540">
        <v>110</v>
      </c>
      <c r="FT38" s="749">
        <v>49.1</v>
      </c>
      <c r="FU38" s="750">
        <v>50.9</v>
      </c>
      <c r="FV38" s="763">
        <v>55</v>
      </c>
      <c r="FW38" s="749">
        <v>43.8</v>
      </c>
      <c r="FX38" s="750">
        <v>56.3</v>
      </c>
      <c r="FY38" s="763">
        <v>208</v>
      </c>
      <c r="FZ38" s="749">
        <v>38.9</v>
      </c>
      <c r="GA38" s="750">
        <v>61.1</v>
      </c>
      <c r="GB38" s="763">
        <v>175</v>
      </c>
      <c r="GC38" s="749">
        <v>81.400000000000006</v>
      </c>
      <c r="GD38" s="750">
        <v>18.600000000000001</v>
      </c>
      <c r="GE38" s="763">
        <v>156</v>
      </c>
      <c r="GF38" s="749">
        <v>41.5</v>
      </c>
      <c r="GG38" s="750">
        <v>58.5</v>
      </c>
      <c r="GH38" s="763">
        <v>41</v>
      </c>
      <c r="GI38" s="749">
        <v>61.8</v>
      </c>
      <c r="GJ38" s="750">
        <v>38.200000000000003</v>
      </c>
      <c r="GK38" s="763">
        <v>68</v>
      </c>
      <c r="GL38" s="749">
        <v>85.7</v>
      </c>
      <c r="GM38" s="750">
        <v>14.3</v>
      </c>
      <c r="GN38" s="763">
        <v>7</v>
      </c>
      <c r="GO38" s="749">
        <v>36.799999999999997</v>
      </c>
      <c r="GP38" s="750">
        <v>63.2</v>
      </c>
      <c r="GQ38" s="763">
        <v>234</v>
      </c>
      <c r="GR38" s="749">
        <v>57.3</v>
      </c>
      <c r="GS38" s="750">
        <v>42.7</v>
      </c>
      <c r="GT38" s="763">
        <v>110</v>
      </c>
      <c r="GU38" s="749">
        <v>29.1</v>
      </c>
      <c r="GV38" s="750">
        <v>70.900000000000006</v>
      </c>
      <c r="GW38" s="763">
        <v>55</v>
      </c>
      <c r="GX38" s="749">
        <v>29.8</v>
      </c>
      <c r="GY38" s="750">
        <v>70.2</v>
      </c>
      <c r="GZ38" s="763">
        <v>208</v>
      </c>
      <c r="HA38" s="749">
        <v>26.9</v>
      </c>
      <c r="HB38" s="750">
        <v>73.099999999999994</v>
      </c>
      <c r="HC38" s="763">
        <v>175</v>
      </c>
      <c r="HD38" s="749">
        <v>48.1</v>
      </c>
      <c r="HE38" s="750">
        <v>51.9</v>
      </c>
      <c r="HF38" s="763">
        <v>156</v>
      </c>
      <c r="HG38" s="749">
        <v>24.4</v>
      </c>
      <c r="HH38" s="750">
        <v>75.599999999999994</v>
      </c>
      <c r="HI38" s="763">
        <v>41</v>
      </c>
      <c r="HJ38" s="749">
        <v>26.5</v>
      </c>
      <c r="HK38" s="750">
        <v>73.5</v>
      </c>
      <c r="HL38" s="763">
        <v>68</v>
      </c>
      <c r="HM38" s="749">
        <v>85.7</v>
      </c>
      <c r="HN38" s="750">
        <v>14.3</v>
      </c>
      <c r="HO38" s="763">
        <v>7</v>
      </c>
      <c r="HP38" s="749">
        <v>27.8</v>
      </c>
      <c r="HQ38" s="750">
        <v>72.2</v>
      </c>
      <c r="HR38" s="763">
        <v>234</v>
      </c>
      <c r="HS38" s="749">
        <v>32.700000000000003</v>
      </c>
      <c r="HT38" s="750">
        <v>67.3</v>
      </c>
      <c r="HU38" s="763">
        <v>110</v>
      </c>
      <c r="HV38" s="749">
        <v>7.3</v>
      </c>
      <c r="HW38" s="750">
        <v>92.7</v>
      </c>
      <c r="HX38" s="763">
        <v>55</v>
      </c>
      <c r="HY38" s="749">
        <v>26.9</v>
      </c>
      <c r="HZ38" s="750">
        <v>73.099999999999994</v>
      </c>
      <c r="IA38" s="763">
        <v>208</v>
      </c>
      <c r="IB38" s="749">
        <v>24</v>
      </c>
      <c r="IC38" s="750">
        <v>76</v>
      </c>
      <c r="ID38" s="763">
        <v>175</v>
      </c>
      <c r="IE38" s="749">
        <v>35.9</v>
      </c>
      <c r="IF38" s="750">
        <v>64.099999999999994</v>
      </c>
      <c r="IG38" s="763">
        <v>156</v>
      </c>
      <c r="IH38" s="749">
        <v>17.100000000000001</v>
      </c>
      <c r="II38" s="750">
        <v>82.9</v>
      </c>
      <c r="IJ38" s="763">
        <v>41</v>
      </c>
      <c r="IK38" s="749">
        <v>26.5</v>
      </c>
      <c r="IL38" s="750">
        <v>73.5</v>
      </c>
      <c r="IM38" s="763">
        <v>68</v>
      </c>
      <c r="IN38" s="749">
        <v>28.6</v>
      </c>
      <c r="IO38" s="750">
        <v>71.400000000000006</v>
      </c>
      <c r="IP38" s="763">
        <v>7</v>
      </c>
      <c r="IQ38" s="749">
        <v>57</v>
      </c>
      <c r="IR38" s="750">
        <v>25.8</v>
      </c>
      <c r="IS38" s="750">
        <v>17.3</v>
      </c>
      <c r="IT38" s="763">
        <v>400</v>
      </c>
      <c r="IU38" s="749">
        <v>5.8</v>
      </c>
      <c r="IV38" s="750">
        <v>3.8</v>
      </c>
      <c r="IW38" s="750">
        <v>13.5</v>
      </c>
      <c r="IX38" s="750">
        <v>54.5</v>
      </c>
      <c r="IY38" s="750">
        <v>22.5</v>
      </c>
      <c r="IZ38" s="763">
        <v>400</v>
      </c>
      <c r="JA38" s="749">
        <v>27.5</v>
      </c>
      <c r="JB38" s="750">
        <v>50.3</v>
      </c>
      <c r="JC38" s="750">
        <v>5.3</v>
      </c>
      <c r="JD38" s="750">
        <v>17</v>
      </c>
      <c r="JE38" s="763">
        <v>400</v>
      </c>
      <c r="JF38" s="749">
        <v>8</v>
      </c>
      <c r="JG38" s="750">
        <v>5</v>
      </c>
      <c r="JH38" s="750">
        <v>68</v>
      </c>
      <c r="JI38" s="750">
        <v>3.3</v>
      </c>
      <c r="JJ38" s="750">
        <v>15.8</v>
      </c>
      <c r="JK38" s="763">
        <v>400</v>
      </c>
      <c r="JL38" s="749">
        <v>8.3000000000000007</v>
      </c>
      <c r="JM38" s="750">
        <v>2.8</v>
      </c>
      <c r="JN38" s="750">
        <v>75</v>
      </c>
      <c r="JO38" s="750">
        <v>3.8</v>
      </c>
      <c r="JP38" s="750">
        <v>10.3</v>
      </c>
      <c r="JQ38" s="763">
        <v>400</v>
      </c>
      <c r="JR38" s="749">
        <v>3</v>
      </c>
      <c r="JS38" s="750">
        <v>4.8</v>
      </c>
      <c r="JT38" s="750">
        <v>79.5</v>
      </c>
      <c r="JU38" s="750">
        <v>2.2999999999999998</v>
      </c>
      <c r="JV38" s="750">
        <v>10.5</v>
      </c>
      <c r="JW38" s="763">
        <v>400</v>
      </c>
      <c r="JX38" s="749">
        <v>1.8</v>
      </c>
      <c r="JY38" s="750">
        <v>12.5</v>
      </c>
      <c r="JZ38" s="750">
        <v>47.3</v>
      </c>
      <c r="KA38" s="750">
        <v>24.3</v>
      </c>
      <c r="KB38" s="750">
        <v>11.3</v>
      </c>
      <c r="KC38" s="750">
        <v>3</v>
      </c>
      <c r="KD38" s="763">
        <v>400</v>
      </c>
      <c r="KE38" s="749">
        <v>68.8</v>
      </c>
      <c r="KF38" s="750">
        <v>10.3</v>
      </c>
      <c r="KG38" s="750">
        <v>21</v>
      </c>
      <c r="KH38" s="763">
        <v>400</v>
      </c>
      <c r="KI38" s="749">
        <v>42.5</v>
      </c>
      <c r="KJ38" s="750">
        <v>19.8</v>
      </c>
      <c r="KK38" s="750">
        <v>9.8000000000000007</v>
      </c>
      <c r="KL38" s="750">
        <v>12.3</v>
      </c>
      <c r="KM38" s="750">
        <v>15.8</v>
      </c>
      <c r="KN38" s="763">
        <v>400</v>
      </c>
      <c r="KO38" s="749">
        <v>3.8</v>
      </c>
      <c r="KP38" s="750">
        <v>6.8</v>
      </c>
      <c r="KQ38" s="750">
        <v>58</v>
      </c>
      <c r="KR38" s="750">
        <v>31.5</v>
      </c>
      <c r="KS38" s="763">
        <v>400</v>
      </c>
      <c r="KT38" s="749">
        <v>65.5</v>
      </c>
      <c r="KU38" s="750">
        <v>6.3</v>
      </c>
      <c r="KV38" s="750">
        <v>28.3</v>
      </c>
      <c r="KW38" s="540">
        <v>400</v>
      </c>
      <c r="KX38" s="749">
        <v>70.8</v>
      </c>
      <c r="KY38" s="750">
        <v>5</v>
      </c>
      <c r="KZ38" s="750">
        <v>24.3</v>
      </c>
      <c r="LA38" s="540">
        <v>400</v>
      </c>
      <c r="LB38" s="749">
        <v>76.3</v>
      </c>
      <c r="LC38" s="750">
        <v>2.2999999999999998</v>
      </c>
      <c r="LD38" s="750">
        <v>21.5</v>
      </c>
      <c r="LE38" s="540">
        <v>400</v>
      </c>
      <c r="LF38" s="749">
        <v>5.3</v>
      </c>
      <c r="LG38" s="750">
        <v>47.5</v>
      </c>
      <c r="LH38" s="750">
        <v>47.3</v>
      </c>
      <c r="LI38" s="540">
        <v>400</v>
      </c>
      <c r="LJ38" s="749">
        <v>23</v>
      </c>
      <c r="LK38" s="750">
        <v>21.8</v>
      </c>
      <c r="LL38" s="750">
        <v>6</v>
      </c>
      <c r="LM38" s="750">
        <v>10.8</v>
      </c>
      <c r="LN38" s="750">
        <v>38.5</v>
      </c>
      <c r="LO38" s="540">
        <v>400</v>
      </c>
      <c r="LP38" s="749">
        <v>5.5</v>
      </c>
      <c r="LQ38" s="750">
        <v>6</v>
      </c>
      <c r="LR38" s="750">
        <v>47.5</v>
      </c>
      <c r="LS38" s="750">
        <v>2.5</v>
      </c>
      <c r="LT38" s="750">
        <v>38.5</v>
      </c>
      <c r="LU38" s="540">
        <v>400</v>
      </c>
      <c r="LV38" s="749">
        <v>40</v>
      </c>
      <c r="LW38" s="750">
        <v>32</v>
      </c>
      <c r="LX38" s="750">
        <v>28</v>
      </c>
      <c r="LY38" s="540">
        <v>400</v>
      </c>
      <c r="LZ38" s="749">
        <v>6</v>
      </c>
      <c r="MA38" s="750">
        <v>48.5</v>
      </c>
      <c r="MB38" s="750">
        <v>3</v>
      </c>
      <c r="MC38" s="750">
        <v>7.3</v>
      </c>
      <c r="MD38" s="750">
        <v>35.299999999999997</v>
      </c>
      <c r="ME38" s="540">
        <v>400</v>
      </c>
      <c r="MF38" s="749">
        <v>15.5</v>
      </c>
      <c r="MG38" s="750">
        <v>49.8</v>
      </c>
      <c r="MH38" s="750">
        <v>10.5</v>
      </c>
      <c r="MI38" s="750">
        <v>24.3</v>
      </c>
      <c r="MJ38" s="540">
        <v>400</v>
      </c>
      <c r="MK38" s="749">
        <v>65.5</v>
      </c>
      <c r="ML38" s="750">
        <v>46.3</v>
      </c>
      <c r="MM38" s="750">
        <v>46.8</v>
      </c>
      <c r="MN38" s="750">
        <v>42.5</v>
      </c>
      <c r="MO38" s="750">
        <v>49</v>
      </c>
      <c r="MP38" s="750">
        <v>22</v>
      </c>
      <c r="MQ38" s="540">
        <v>400</v>
      </c>
      <c r="MR38" s="749">
        <v>4.5</v>
      </c>
      <c r="MS38" s="750">
        <v>65.3</v>
      </c>
      <c r="MT38" s="750">
        <v>3.3</v>
      </c>
      <c r="MU38" s="750">
        <v>8.3000000000000007</v>
      </c>
      <c r="MV38" s="750">
        <v>18.8</v>
      </c>
      <c r="MW38" s="540">
        <v>400</v>
      </c>
      <c r="MX38" s="749">
        <v>10.8</v>
      </c>
      <c r="MY38" s="750">
        <v>12.3</v>
      </c>
      <c r="MZ38" s="750">
        <v>77</v>
      </c>
      <c r="NA38" s="540">
        <v>400</v>
      </c>
      <c r="NB38" s="749">
        <v>6</v>
      </c>
      <c r="NC38" s="750">
        <v>2</v>
      </c>
      <c r="ND38" s="750">
        <v>5.5</v>
      </c>
      <c r="NE38" s="750">
        <v>50</v>
      </c>
      <c r="NF38" s="750">
        <v>36.5</v>
      </c>
      <c r="NG38" s="540">
        <v>400</v>
      </c>
      <c r="NH38" s="749">
        <v>1.8</v>
      </c>
      <c r="NI38" s="750">
        <v>44.3</v>
      </c>
      <c r="NJ38" s="750">
        <v>16</v>
      </c>
      <c r="NK38" s="750">
        <v>3.8</v>
      </c>
      <c r="NL38" s="750">
        <v>34.299999999999997</v>
      </c>
      <c r="NM38" s="540">
        <v>400</v>
      </c>
      <c r="NN38" s="749">
        <v>17.8</v>
      </c>
      <c r="NO38" s="750">
        <v>10</v>
      </c>
      <c r="NP38" s="750">
        <v>72.3</v>
      </c>
      <c r="NQ38" s="540">
        <v>400</v>
      </c>
      <c r="NR38" s="749">
        <v>6.8</v>
      </c>
      <c r="NS38" s="750">
        <v>44</v>
      </c>
      <c r="NT38" s="750">
        <v>12.5</v>
      </c>
      <c r="NU38" s="750">
        <v>4</v>
      </c>
      <c r="NV38" s="750">
        <v>32.799999999999997</v>
      </c>
      <c r="NW38" s="540">
        <v>400</v>
      </c>
      <c r="NX38" s="749">
        <v>5.3</v>
      </c>
      <c r="NY38" s="750">
        <v>21.5</v>
      </c>
      <c r="NZ38" s="750">
        <v>3.3</v>
      </c>
      <c r="OA38" s="750">
        <v>4</v>
      </c>
      <c r="OB38" s="750">
        <v>66</v>
      </c>
      <c r="OC38" s="540">
        <v>400</v>
      </c>
      <c r="OD38" s="749">
        <v>2.8</v>
      </c>
      <c r="OE38" s="750">
        <v>15.8</v>
      </c>
      <c r="OF38" s="750">
        <v>5</v>
      </c>
      <c r="OG38" s="750">
        <v>2</v>
      </c>
      <c r="OH38" s="750">
        <v>74.5</v>
      </c>
      <c r="OI38" s="540">
        <v>400</v>
      </c>
      <c r="OJ38" s="749">
        <v>3</v>
      </c>
      <c r="OK38" s="750">
        <v>11.3</v>
      </c>
      <c r="OL38" s="750">
        <v>2.8</v>
      </c>
      <c r="OM38" s="750">
        <v>1.5</v>
      </c>
      <c r="ON38" s="750">
        <v>81.5</v>
      </c>
      <c r="OO38" s="540">
        <v>400</v>
      </c>
      <c r="OP38" s="749">
        <v>25</v>
      </c>
      <c r="OQ38" s="750">
        <v>17.3</v>
      </c>
      <c r="OR38" s="750">
        <v>6.5</v>
      </c>
      <c r="OS38" s="750">
        <v>4.5</v>
      </c>
      <c r="OT38" s="750">
        <v>14.3</v>
      </c>
      <c r="OU38" s="750">
        <v>23.8</v>
      </c>
      <c r="OV38" s="750">
        <v>17</v>
      </c>
      <c r="OW38" s="750">
        <v>2</v>
      </c>
      <c r="OX38" s="750">
        <v>0.5</v>
      </c>
      <c r="OY38" s="750">
        <v>6.5</v>
      </c>
      <c r="OZ38" s="750">
        <v>36.299999999999997</v>
      </c>
      <c r="PA38" s="540">
        <v>400</v>
      </c>
      <c r="PB38" s="749">
        <v>4</v>
      </c>
      <c r="PC38" s="750">
        <v>4</v>
      </c>
      <c r="PD38" s="750">
        <v>1</v>
      </c>
      <c r="PE38" s="750">
        <v>59.5</v>
      </c>
      <c r="PF38" s="750">
        <v>31.5</v>
      </c>
      <c r="PG38" s="540">
        <v>400</v>
      </c>
      <c r="PH38" s="749">
        <v>2.8</v>
      </c>
      <c r="PI38" s="750">
        <v>4</v>
      </c>
      <c r="PJ38" s="750">
        <v>2.8</v>
      </c>
      <c r="PK38" s="750">
        <v>62.8</v>
      </c>
      <c r="PL38" s="750">
        <v>27.8</v>
      </c>
      <c r="PM38" s="540">
        <v>400</v>
      </c>
      <c r="PN38" s="749">
        <v>12.8</v>
      </c>
      <c r="PO38" s="750">
        <v>6.3</v>
      </c>
      <c r="PP38" s="750">
        <v>75</v>
      </c>
      <c r="PQ38" s="750">
        <v>6</v>
      </c>
      <c r="PR38" s="540">
        <v>400</v>
      </c>
      <c r="PS38" s="749">
        <v>1.5</v>
      </c>
      <c r="PT38" s="750">
        <v>9.8000000000000007</v>
      </c>
      <c r="PU38" s="750">
        <v>72</v>
      </c>
      <c r="PV38" s="750">
        <v>16.8</v>
      </c>
      <c r="PW38" s="540">
        <v>400</v>
      </c>
      <c r="PX38" s="749">
        <v>21.5</v>
      </c>
      <c r="PY38" s="750">
        <v>61.8</v>
      </c>
      <c r="PZ38" s="750">
        <v>16.8</v>
      </c>
      <c r="QA38" s="540">
        <v>400</v>
      </c>
      <c r="QB38" s="749">
        <v>66.8</v>
      </c>
      <c r="QC38" s="750">
        <v>11</v>
      </c>
      <c r="QD38" s="750">
        <v>22.3</v>
      </c>
      <c r="QE38" s="802">
        <v>400</v>
      </c>
    </row>
    <row r="39" spans="1:447" ht="17.100000000000001" customHeight="1">
      <c r="A39" s="1533"/>
      <c r="B39" s="737" t="s">
        <v>61</v>
      </c>
      <c r="C39" s="107">
        <f t="shared" si="0"/>
        <v>22</v>
      </c>
      <c r="D39" s="753">
        <v>49.9</v>
      </c>
      <c r="E39" s="754">
        <v>50.1</v>
      </c>
      <c r="F39" s="540">
        <v>729</v>
      </c>
      <c r="G39" s="750">
        <v>2.1</v>
      </c>
      <c r="H39" s="750">
        <v>12.5</v>
      </c>
      <c r="I39" s="750">
        <v>17.8</v>
      </c>
      <c r="J39" s="750">
        <v>16.899999999999999</v>
      </c>
      <c r="K39" s="750">
        <v>17.3</v>
      </c>
      <c r="L39" s="750">
        <v>19.600000000000001</v>
      </c>
      <c r="M39" s="750">
        <v>13.9</v>
      </c>
      <c r="N39" s="540">
        <v>729</v>
      </c>
      <c r="O39" s="749">
        <v>32.9</v>
      </c>
      <c r="P39" s="750">
        <v>3.2</v>
      </c>
      <c r="Q39" s="750">
        <v>7.8</v>
      </c>
      <c r="R39" s="750">
        <v>16.7</v>
      </c>
      <c r="S39" s="750">
        <v>18.399999999999999</v>
      </c>
      <c r="T39" s="750">
        <v>3.6</v>
      </c>
      <c r="U39" s="750">
        <v>15.5</v>
      </c>
      <c r="V39" s="750">
        <v>1.9</v>
      </c>
      <c r="W39" s="540">
        <v>729</v>
      </c>
      <c r="X39" s="749">
        <v>20.399999999999999</v>
      </c>
      <c r="Y39" s="750">
        <v>74.900000000000006</v>
      </c>
      <c r="Z39" s="750">
        <v>4.7</v>
      </c>
      <c r="AA39" s="540">
        <v>729</v>
      </c>
      <c r="AB39" s="749">
        <v>3.3</v>
      </c>
      <c r="AC39" s="750">
        <v>91.4</v>
      </c>
      <c r="AD39" s="750">
        <v>5.3</v>
      </c>
      <c r="AE39" s="540">
        <v>729</v>
      </c>
      <c r="AF39" s="749">
        <v>11.8</v>
      </c>
      <c r="AG39" s="750">
        <v>82.6</v>
      </c>
      <c r="AH39" s="750">
        <v>5.6</v>
      </c>
      <c r="AI39" s="540">
        <v>729</v>
      </c>
      <c r="AJ39" s="749">
        <v>4.0999999999999996</v>
      </c>
      <c r="AK39" s="750">
        <v>37.299999999999997</v>
      </c>
      <c r="AL39" s="750">
        <v>9.3000000000000007</v>
      </c>
      <c r="AM39" s="750">
        <v>11.4</v>
      </c>
      <c r="AN39" s="750">
        <v>32.799999999999997</v>
      </c>
      <c r="AO39" s="750">
        <v>5.0999999999999996</v>
      </c>
      <c r="AP39" s="750">
        <v>0</v>
      </c>
      <c r="AQ39" s="540">
        <v>729</v>
      </c>
      <c r="AR39" s="749">
        <v>6.2</v>
      </c>
      <c r="AS39" s="750">
        <v>93.8</v>
      </c>
      <c r="AT39" s="540">
        <v>729</v>
      </c>
      <c r="AU39" s="749">
        <v>37.700000000000003</v>
      </c>
      <c r="AV39" s="750">
        <v>18.8</v>
      </c>
      <c r="AW39" s="750">
        <v>8.6</v>
      </c>
      <c r="AX39" s="750">
        <v>18.5</v>
      </c>
      <c r="AY39" s="750">
        <v>16.2</v>
      </c>
      <c r="AZ39" s="750">
        <v>0.1</v>
      </c>
      <c r="BA39" s="540">
        <v>729</v>
      </c>
      <c r="BB39" s="749">
        <v>2.9</v>
      </c>
      <c r="BC39" s="750">
        <v>15.5</v>
      </c>
      <c r="BD39" s="750">
        <v>28</v>
      </c>
      <c r="BE39" s="750">
        <v>18.7</v>
      </c>
      <c r="BF39" s="750">
        <v>8</v>
      </c>
      <c r="BG39" s="750">
        <v>5.2</v>
      </c>
      <c r="BH39" s="750">
        <v>1.6</v>
      </c>
      <c r="BI39" s="750">
        <v>20.2</v>
      </c>
      <c r="BJ39" s="540">
        <v>729</v>
      </c>
      <c r="BK39" s="749">
        <v>13.4</v>
      </c>
      <c r="BL39" s="750">
        <v>14.5</v>
      </c>
      <c r="BM39" s="750">
        <v>9.1</v>
      </c>
      <c r="BN39" s="750">
        <v>6.7</v>
      </c>
      <c r="BO39" s="750">
        <v>4.4000000000000004</v>
      </c>
      <c r="BP39" s="750">
        <v>8.9</v>
      </c>
      <c r="BQ39" s="750">
        <v>11</v>
      </c>
      <c r="BR39" s="750">
        <v>32</v>
      </c>
      <c r="BS39" s="540">
        <v>729</v>
      </c>
      <c r="BT39" s="749">
        <v>35.5</v>
      </c>
      <c r="BU39" s="750">
        <v>36.200000000000003</v>
      </c>
      <c r="BV39" s="750">
        <v>20.2</v>
      </c>
      <c r="BW39" s="750">
        <v>4.9000000000000004</v>
      </c>
      <c r="BX39" s="750">
        <v>3.2</v>
      </c>
      <c r="BY39" s="540">
        <v>729</v>
      </c>
      <c r="BZ39" s="749">
        <v>66.8</v>
      </c>
      <c r="CA39" s="750">
        <v>18.2</v>
      </c>
      <c r="CB39" s="750">
        <v>10.8</v>
      </c>
      <c r="CC39" s="750">
        <v>2.6</v>
      </c>
      <c r="CD39" s="750">
        <v>1.5</v>
      </c>
      <c r="CE39" s="540">
        <v>729</v>
      </c>
      <c r="CF39" s="749">
        <v>4.0999999999999996</v>
      </c>
      <c r="CG39" s="750">
        <v>10.3</v>
      </c>
      <c r="CH39" s="750">
        <v>40.6</v>
      </c>
      <c r="CI39" s="750">
        <v>24.7</v>
      </c>
      <c r="CJ39" s="750">
        <v>20.3</v>
      </c>
      <c r="CK39" s="540">
        <v>729</v>
      </c>
      <c r="CL39" s="749">
        <v>18.5</v>
      </c>
      <c r="CM39" s="750">
        <v>31.3</v>
      </c>
      <c r="CN39" s="750">
        <v>31.4</v>
      </c>
      <c r="CO39" s="750">
        <v>11.2</v>
      </c>
      <c r="CP39" s="750">
        <v>7.5</v>
      </c>
      <c r="CQ39" s="540">
        <v>729</v>
      </c>
      <c r="CR39" s="749">
        <v>6.6</v>
      </c>
      <c r="CS39" s="750">
        <v>17.8</v>
      </c>
      <c r="CT39" s="750">
        <v>35.799999999999997</v>
      </c>
      <c r="CU39" s="750">
        <v>23.3</v>
      </c>
      <c r="CV39" s="750">
        <v>16.5</v>
      </c>
      <c r="CW39" s="540">
        <v>729</v>
      </c>
      <c r="CX39" s="749">
        <v>4</v>
      </c>
      <c r="CY39" s="750">
        <v>13.7</v>
      </c>
      <c r="CZ39" s="750">
        <v>26.5</v>
      </c>
      <c r="DA39" s="750">
        <v>25.8</v>
      </c>
      <c r="DB39" s="750">
        <v>30</v>
      </c>
      <c r="DC39" s="540">
        <v>729</v>
      </c>
      <c r="DD39" s="749">
        <v>22.8</v>
      </c>
      <c r="DE39" s="750">
        <v>36.9</v>
      </c>
      <c r="DF39" s="750">
        <v>27</v>
      </c>
      <c r="DG39" s="750">
        <v>9.1</v>
      </c>
      <c r="DH39" s="750">
        <v>4.3</v>
      </c>
      <c r="DI39" s="540">
        <v>729</v>
      </c>
      <c r="DJ39" s="749">
        <v>4.7</v>
      </c>
      <c r="DK39" s="750">
        <v>8</v>
      </c>
      <c r="DL39" s="750">
        <v>11.9</v>
      </c>
      <c r="DM39" s="750">
        <v>14.8</v>
      </c>
      <c r="DN39" s="750">
        <v>60.6</v>
      </c>
      <c r="DO39" s="540">
        <v>729</v>
      </c>
      <c r="DP39" s="749">
        <v>11.4</v>
      </c>
      <c r="DQ39" s="750">
        <v>19.100000000000001</v>
      </c>
      <c r="DR39" s="750">
        <v>33.6</v>
      </c>
      <c r="DS39" s="750">
        <v>17.7</v>
      </c>
      <c r="DT39" s="750">
        <v>18.2</v>
      </c>
      <c r="DU39" s="540">
        <v>729</v>
      </c>
      <c r="DV39" s="749">
        <v>33.299999999999997</v>
      </c>
      <c r="DW39" s="750">
        <v>16.2</v>
      </c>
      <c r="DX39" s="750">
        <v>13.9</v>
      </c>
      <c r="DY39" s="750">
        <v>14.1</v>
      </c>
      <c r="DZ39" s="750">
        <v>22.5</v>
      </c>
      <c r="EA39" s="540">
        <v>729</v>
      </c>
      <c r="EB39" s="749">
        <v>7.7</v>
      </c>
      <c r="EC39" s="750">
        <v>16.3</v>
      </c>
      <c r="ED39" s="750">
        <v>34.700000000000003</v>
      </c>
      <c r="EE39" s="750">
        <v>16.899999999999999</v>
      </c>
      <c r="EF39" s="750">
        <v>24.4</v>
      </c>
      <c r="EG39" s="540">
        <v>729</v>
      </c>
      <c r="EH39" s="749">
        <v>86.3</v>
      </c>
      <c r="EI39" s="750">
        <v>13.7</v>
      </c>
      <c r="EJ39" s="540">
        <v>729</v>
      </c>
      <c r="EK39" s="749">
        <v>70</v>
      </c>
      <c r="EL39" s="750">
        <v>30</v>
      </c>
      <c r="EM39" s="540">
        <v>729</v>
      </c>
      <c r="EN39" s="749">
        <v>11</v>
      </c>
      <c r="EO39" s="750">
        <v>13.4</v>
      </c>
      <c r="EP39" s="750">
        <v>6</v>
      </c>
      <c r="EQ39" s="750">
        <v>60.1</v>
      </c>
      <c r="ER39" s="750">
        <v>9.5</v>
      </c>
      <c r="ES39" s="540">
        <v>729</v>
      </c>
      <c r="ET39" s="749">
        <v>14</v>
      </c>
      <c r="EU39" s="750">
        <v>8.9</v>
      </c>
      <c r="EV39" s="750">
        <v>48</v>
      </c>
      <c r="EW39" s="750">
        <v>12.6</v>
      </c>
      <c r="EX39" s="750">
        <v>16.5</v>
      </c>
      <c r="EY39" s="540">
        <v>729</v>
      </c>
      <c r="EZ39" s="749">
        <v>22.6</v>
      </c>
      <c r="FA39" s="750">
        <v>77.400000000000006</v>
      </c>
      <c r="FB39" s="540">
        <v>729</v>
      </c>
      <c r="FC39" s="749">
        <v>56</v>
      </c>
      <c r="FD39" s="750">
        <v>24</v>
      </c>
      <c r="FE39" s="750">
        <v>11.2</v>
      </c>
      <c r="FF39" s="750">
        <v>57.1</v>
      </c>
      <c r="FG39" s="750">
        <v>41.4</v>
      </c>
      <c r="FH39" s="750">
        <v>31.8</v>
      </c>
      <c r="FI39" s="750">
        <v>7.4</v>
      </c>
      <c r="FJ39" s="750">
        <v>15.5</v>
      </c>
      <c r="FK39" s="750">
        <v>2.6</v>
      </c>
      <c r="FL39" s="750">
        <v>10.4</v>
      </c>
      <c r="FM39" s="540">
        <v>729</v>
      </c>
      <c r="FN39" s="749">
        <v>47.8</v>
      </c>
      <c r="FO39" s="750">
        <v>52.2</v>
      </c>
      <c r="FP39" s="540">
        <v>408</v>
      </c>
      <c r="FQ39" s="749">
        <v>53.7</v>
      </c>
      <c r="FR39" s="750">
        <v>46.3</v>
      </c>
      <c r="FS39" s="540">
        <v>175</v>
      </c>
      <c r="FT39" s="749">
        <v>54.9</v>
      </c>
      <c r="FU39" s="750">
        <v>45.1</v>
      </c>
      <c r="FV39" s="763">
        <v>82</v>
      </c>
      <c r="FW39" s="749">
        <v>36.1</v>
      </c>
      <c r="FX39" s="750">
        <v>63.9</v>
      </c>
      <c r="FY39" s="763">
        <v>416</v>
      </c>
      <c r="FZ39" s="749">
        <v>34.4</v>
      </c>
      <c r="GA39" s="750">
        <v>65.599999999999994</v>
      </c>
      <c r="GB39" s="763">
        <v>302</v>
      </c>
      <c r="GC39" s="749">
        <v>76.7</v>
      </c>
      <c r="GD39" s="750">
        <v>23.3</v>
      </c>
      <c r="GE39" s="763">
        <v>232</v>
      </c>
      <c r="GF39" s="749">
        <v>37</v>
      </c>
      <c r="GG39" s="750">
        <v>63</v>
      </c>
      <c r="GH39" s="763">
        <v>54</v>
      </c>
      <c r="GI39" s="749">
        <v>40.700000000000003</v>
      </c>
      <c r="GJ39" s="750">
        <v>59.3</v>
      </c>
      <c r="GK39" s="763">
        <v>113</v>
      </c>
      <c r="GL39" s="749">
        <v>73.7</v>
      </c>
      <c r="GM39" s="750">
        <v>26.3</v>
      </c>
      <c r="GN39" s="763">
        <v>19</v>
      </c>
      <c r="GO39" s="749">
        <v>34.299999999999997</v>
      </c>
      <c r="GP39" s="750">
        <v>65.7</v>
      </c>
      <c r="GQ39" s="763">
        <v>408</v>
      </c>
      <c r="GR39" s="749">
        <v>45.7</v>
      </c>
      <c r="GS39" s="750">
        <v>54.3</v>
      </c>
      <c r="GT39" s="763">
        <v>175</v>
      </c>
      <c r="GU39" s="749">
        <v>40.200000000000003</v>
      </c>
      <c r="GV39" s="750">
        <v>59.8</v>
      </c>
      <c r="GW39" s="763">
        <v>82</v>
      </c>
      <c r="GX39" s="749">
        <v>26.9</v>
      </c>
      <c r="GY39" s="750">
        <v>73.099999999999994</v>
      </c>
      <c r="GZ39" s="763">
        <v>416</v>
      </c>
      <c r="HA39" s="749">
        <v>24.2</v>
      </c>
      <c r="HB39" s="750">
        <v>75.8</v>
      </c>
      <c r="HC39" s="763">
        <v>302</v>
      </c>
      <c r="HD39" s="749">
        <v>39.200000000000003</v>
      </c>
      <c r="HE39" s="750">
        <v>60.8</v>
      </c>
      <c r="HF39" s="763">
        <v>232</v>
      </c>
      <c r="HG39" s="749">
        <v>33.299999999999997</v>
      </c>
      <c r="HH39" s="750">
        <v>66.7</v>
      </c>
      <c r="HI39" s="763">
        <v>54</v>
      </c>
      <c r="HJ39" s="749">
        <v>21.2</v>
      </c>
      <c r="HK39" s="750">
        <v>78.8</v>
      </c>
      <c r="HL39" s="763">
        <v>113</v>
      </c>
      <c r="HM39" s="749">
        <v>63.2</v>
      </c>
      <c r="HN39" s="750">
        <v>36.799999999999997</v>
      </c>
      <c r="HO39" s="763">
        <v>19</v>
      </c>
      <c r="HP39" s="749">
        <v>24.3</v>
      </c>
      <c r="HQ39" s="750">
        <v>75.7</v>
      </c>
      <c r="HR39" s="763">
        <v>408</v>
      </c>
      <c r="HS39" s="749">
        <v>34.299999999999997</v>
      </c>
      <c r="HT39" s="750">
        <v>65.7</v>
      </c>
      <c r="HU39" s="763">
        <v>175</v>
      </c>
      <c r="HV39" s="749">
        <v>18.3</v>
      </c>
      <c r="HW39" s="750">
        <v>81.7</v>
      </c>
      <c r="HX39" s="763">
        <v>82</v>
      </c>
      <c r="HY39" s="749">
        <v>29.8</v>
      </c>
      <c r="HZ39" s="750">
        <v>70.2</v>
      </c>
      <c r="IA39" s="763">
        <v>416</v>
      </c>
      <c r="IB39" s="749">
        <v>26.5</v>
      </c>
      <c r="IC39" s="750">
        <v>73.5</v>
      </c>
      <c r="ID39" s="763">
        <v>302</v>
      </c>
      <c r="IE39" s="749">
        <v>29.7</v>
      </c>
      <c r="IF39" s="750">
        <v>70.3</v>
      </c>
      <c r="IG39" s="763">
        <v>232</v>
      </c>
      <c r="IH39" s="749">
        <v>20.399999999999999</v>
      </c>
      <c r="II39" s="750">
        <v>79.599999999999994</v>
      </c>
      <c r="IJ39" s="763">
        <v>54</v>
      </c>
      <c r="IK39" s="749">
        <v>15.9</v>
      </c>
      <c r="IL39" s="750">
        <v>84.1</v>
      </c>
      <c r="IM39" s="763">
        <v>113</v>
      </c>
      <c r="IN39" s="749">
        <v>42.1</v>
      </c>
      <c r="IO39" s="750">
        <v>57.9</v>
      </c>
      <c r="IP39" s="763">
        <v>19</v>
      </c>
      <c r="IQ39" s="749">
        <v>56.4</v>
      </c>
      <c r="IR39" s="750">
        <v>29.2</v>
      </c>
      <c r="IS39" s="750">
        <v>14.4</v>
      </c>
      <c r="IT39" s="763">
        <v>729</v>
      </c>
      <c r="IU39" s="749">
        <v>6</v>
      </c>
      <c r="IV39" s="750">
        <v>3.7</v>
      </c>
      <c r="IW39" s="750">
        <v>12.3</v>
      </c>
      <c r="IX39" s="750">
        <v>55.1</v>
      </c>
      <c r="IY39" s="750">
        <v>22.8</v>
      </c>
      <c r="IZ39" s="763">
        <v>729</v>
      </c>
      <c r="JA39" s="749">
        <v>27</v>
      </c>
      <c r="JB39" s="750">
        <v>46.4</v>
      </c>
      <c r="JC39" s="750">
        <v>7.8</v>
      </c>
      <c r="JD39" s="750">
        <v>18.8</v>
      </c>
      <c r="JE39" s="763">
        <v>729</v>
      </c>
      <c r="JF39" s="749">
        <v>9.6</v>
      </c>
      <c r="JG39" s="750">
        <v>4.9000000000000004</v>
      </c>
      <c r="JH39" s="750">
        <v>67.599999999999994</v>
      </c>
      <c r="JI39" s="750">
        <v>3</v>
      </c>
      <c r="JJ39" s="750">
        <v>14.8</v>
      </c>
      <c r="JK39" s="763">
        <v>729</v>
      </c>
      <c r="JL39" s="749">
        <v>8.4</v>
      </c>
      <c r="JM39" s="750">
        <v>4</v>
      </c>
      <c r="JN39" s="750">
        <v>73.7</v>
      </c>
      <c r="JO39" s="750">
        <v>3.7</v>
      </c>
      <c r="JP39" s="750">
        <v>10.3</v>
      </c>
      <c r="JQ39" s="763">
        <v>729</v>
      </c>
      <c r="JR39" s="749">
        <v>2.5</v>
      </c>
      <c r="JS39" s="750">
        <v>4.3</v>
      </c>
      <c r="JT39" s="750">
        <v>82</v>
      </c>
      <c r="JU39" s="750">
        <v>1</v>
      </c>
      <c r="JV39" s="750">
        <v>10.3</v>
      </c>
      <c r="JW39" s="763">
        <v>729</v>
      </c>
      <c r="JX39" s="749">
        <v>1</v>
      </c>
      <c r="JY39" s="750">
        <v>11</v>
      </c>
      <c r="JZ39" s="750">
        <v>47.5</v>
      </c>
      <c r="KA39" s="750">
        <v>26.3</v>
      </c>
      <c r="KB39" s="750">
        <v>11.9</v>
      </c>
      <c r="KC39" s="750">
        <v>2.2999999999999998</v>
      </c>
      <c r="KD39" s="763">
        <v>729</v>
      </c>
      <c r="KE39" s="749">
        <v>67.2</v>
      </c>
      <c r="KF39" s="750">
        <v>11.1</v>
      </c>
      <c r="KG39" s="750">
        <v>21.7</v>
      </c>
      <c r="KH39" s="763">
        <v>729</v>
      </c>
      <c r="KI39" s="749">
        <v>46.5</v>
      </c>
      <c r="KJ39" s="750">
        <v>18.8</v>
      </c>
      <c r="KK39" s="750">
        <v>9.6</v>
      </c>
      <c r="KL39" s="750">
        <v>10.3</v>
      </c>
      <c r="KM39" s="750">
        <v>14.8</v>
      </c>
      <c r="KN39" s="763">
        <v>729</v>
      </c>
      <c r="KO39" s="749">
        <v>4.5</v>
      </c>
      <c r="KP39" s="750">
        <v>5.8</v>
      </c>
      <c r="KQ39" s="750">
        <v>56.5</v>
      </c>
      <c r="KR39" s="750">
        <v>33.200000000000003</v>
      </c>
      <c r="KS39" s="763">
        <v>729</v>
      </c>
      <c r="KT39" s="749">
        <v>62.8</v>
      </c>
      <c r="KU39" s="750">
        <v>7.7</v>
      </c>
      <c r="KV39" s="750">
        <v>29.5</v>
      </c>
      <c r="KW39" s="540">
        <v>729</v>
      </c>
      <c r="KX39" s="749">
        <v>68.599999999999994</v>
      </c>
      <c r="KY39" s="750">
        <v>6.2</v>
      </c>
      <c r="KZ39" s="750">
        <v>25.2</v>
      </c>
      <c r="LA39" s="540">
        <v>729</v>
      </c>
      <c r="LB39" s="749">
        <v>74.900000000000006</v>
      </c>
      <c r="LC39" s="750">
        <v>3.4</v>
      </c>
      <c r="LD39" s="750">
        <v>21.7</v>
      </c>
      <c r="LE39" s="540">
        <v>729</v>
      </c>
      <c r="LF39" s="749">
        <v>5.2</v>
      </c>
      <c r="LG39" s="750">
        <v>47.2</v>
      </c>
      <c r="LH39" s="750">
        <v>47.6</v>
      </c>
      <c r="LI39" s="540">
        <v>729</v>
      </c>
      <c r="LJ39" s="749">
        <v>23.3</v>
      </c>
      <c r="LK39" s="750">
        <v>25.2</v>
      </c>
      <c r="LL39" s="750">
        <v>6.3</v>
      </c>
      <c r="LM39" s="750">
        <v>7.8</v>
      </c>
      <c r="LN39" s="750">
        <v>37.299999999999997</v>
      </c>
      <c r="LO39" s="540">
        <v>729</v>
      </c>
      <c r="LP39" s="749">
        <v>5.0999999999999996</v>
      </c>
      <c r="LQ39" s="750">
        <v>9.1999999999999993</v>
      </c>
      <c r="LR39" s="750">
        <v>44.3</v>
      </c>
      <c r="LS39" s="750">
        <v>2.6</v>
      </c>
      <c r="LT39" s="750">
        <v>38.799999999999997</v>
      </c>
      <c r="LU39" s="540">
        <v>729</v>
      </c>
      <c r="LV39" s="749">
        <v>36.1</v>
      </c>
      <c r="LW39" s="750">
        <v>34.299999999999997</v>
      </c>
      <c r="LX39" s="750">
        <v>29.6</v>
      </c>
      <c r="LY39" s="540">
        <v>729</v>
      </c>
      <c r="LZ39" s="749">
        <v>6</v>
      </c>
      <c r="MA39" s="750">
        <v>50.2</v>
      </c>
      <c r="MB39" s="750">
        <v>2.1</v>
      </c>
      <c r="MC39" s="750">
        <v>5.9</v>
      </c>
      <c r="MD39" s="750">
        <v>35.799999999999997</v>
      </c>
      <c r="ME39" s="540">
        <v>729</v>
      </c>
      <c r="MF39" s="749">
        <v>11.9</v>
      </c>
      <c r="MG39" s="750">
        <v>53.4</v>
      </c>
      <c r="MH39" s="750">
        <v>12.9</v>
      </c>
      <c r="MI39" s="750">
        <v>21.8</v>
      </c>
      <c r="MJ39" s="540">
        <v>729</v>
      </c>
      <c r="MK39" s="749">
        <v>65.2</v>
      </c>
      <c r="ML39" s="750">
        <v>40.200000000000003</v>
      </c>
      <c r="MM39" s="750">
        <v>43.9</v>
      </c>
      <c r="MN39" s="750">
        <v>38.4</v>
      </c>
      <c r="MO39" s="750">
        <v>46.9</v>
      </c>
      <c r="MP39" s="750">
        <v>22.8</v>
      </c>
      <c r="MQ39" s="540">
        <v>729</v>
      </c>
      <c r="MR39" s="749">
        <v>6.9</v>
      </c>
      <c r="MS39" s="750">
        <v>64.3</v>
      </c>
      <c r="MT39" s="750">
        <v>1.9</v>
      </c>
      <c r="MU39" s="750">
        <v>8.1</v>
      </c>
      <c r="MV39" s="750">
        <v>18.8</v>
      </c>
      <c r="MW39" s="540">
        <v>729</v>
      </c>
      <c r="MX39" s="749">
        <v>12.9</v>
      </c>
      <c r="MY39" s="750">
        <v>10.199999999999999</v>
      </c>
      <c r="MZ39" s="750">
        <v>77</v>
      </c>
      <c r="NA39" s="540">
        <v>729</v>
      </c>
      <c r="NB39" s="749">
        <v>5.8</v>
      </c>
      <c r="NC39" s="750">
        <v>4.0999999999999996</v>
      </c>
      <c r="ND39" s="750">
        <v>4.3</v>
      </c>
      <c r="NE39" s="750">
        <v>51.3</v>
      </c>
      <c r="NF39" s="750">
        <v>34.6</v>
      </c>
      <c r="NG39" s="540">
        <v>729</v>
      </c>
      <c r="NH39" s="749">
        <v>2.2999999999999998</v>
      </c>
      <c r="NI39" s="750">
        <v>43.2</v>
      </c>
      <c r="NJ39" s="750">
        <v>15.8</v>
      </c>
      <c r="NK39" s="750">
        <v>2.5</v>
      </c>
      <c r="NL39" s="750">
        <v>36.200000000000003</v>
      </c>
      <c r="NM39" s="540">
        <v>729</v>
      </c>
      <c r="NN39" s="749">
        <v>17.399999999999999</v>
      </c>
      <c r="NO39" s="750">
        <v>11.5</v>
      </c>
      <c r="NP39" s="750">
        <v>71.099999999999994</v>
      </c>
      <c r="NQ39" s="540">
        <v>729</v>
      </c>
      <c r="NR39" s="749">
        <v>7.7</v>
      </c>
      <c r="NS39" s="750">
        <v>44.2</v>
      </c>
      <c r="NT39" s="750">
        <v>13.9</v>
      </c>
      <c r="NU39" s="750">
        <v>3.6</v>
      </c>
      <c r="NV39" s="750">
        <v>30.7</v>
      </c>
      <c r="NW39" s="540">
        <v>729</v>
      </c>
      <c r="NX39" s="749">
        <v>3.2</v>
      </c>
      <c r="NY39" s="750">
        <v>23.7</v>
      </c>
      <c r="NZ39" s="750">
        <v>7.4</v>
      </c>
      <c r="OA39" s="750">
        <v>2.7</v>
      </c>
      <c r="OB39" s="750">
        <v>63</v>
      </c>
      <c r="OC39" s="540">
        <v>729</v>
      </c>
      <c r="OD39" s="749">
        <v>1.9</v>
      </c>
      <c r="OE39" s="750">
        <v>16</v>
      </c>
      <c r="OF39" s="750">
        <v>7</v>
      </c>
      <c r="OG39" s="750">
        <v>2.2000000000000002</v>
      </c>
      <c r="OH39" s="750">
        <v>72.8</v>
      </c>
      <c r="OI39" s="540">
        <v>729</v>
      </c>
      <c r="OJ39" s="749">
        <v>1.8</v>
      </c>
      <c r="OK39" s="750">
        <v>11.8</v>
      </c>
      <c r="OL39" s="750">
        <v>4.0999999999999996</v>
      </c>
      <c r="OM39" s="750">
        <v>1.6</v>
      </c>
      <c r="ON39" s="750">
        <v>80.7</v>
      </c>
      <c r="OO39" s="540">
        <v>729</v>
      </c>
      <c r="OP39" s="749">
        <v>25.4</v>
      </c>
      <c r="OQ39" s="750">
        <v>16.3</v>
      </c>
      <c r="OR39" s="750">
        <v>6.2</v>
      </c>
      <c r="OS39" s="750">
        <v>4.8</v>
      </c>
      <c r="OT39" s="750">
        <v>18.100000000000001</v>
      </c>
      <c r="OU39" s="750">
        <v>25.1</v>
      </c>
      <c r="OV39" s="750">
        <v>13.2</v>
      </c>
      <c r="OW39" s="750">
        <v>0.8</v>
      </c>
      <c r="OX39" s="750">
        <v>0.5</v>
      </c>
      <c r="OY39" s="750">
        <v>5.0999999999999996</v>
      </c>
      <c r="OZ39" s="750">
        <v>37.4</v>
      </c>
      <c r="PA39" s="540">
        <v>729</v>
      </c>
      <c r="PB39" s="749">
        <v>3.2</v>
      </c>
      <c r="PC39" s="750">
        <v>2.2999999999999998</v>
      </c>
      <c r="PD39" s="750">
        <v>4.3</v>
      </c>
      <c r="PE39" s="750">
        <v>61</v>
      </c>
      <c r="PF39" s="750">
        <v>29.2</v>
      </c>
      <c r="PG39" s="540">
        <v>729</v>
      </c>
      <c r="PH39" s="749">
        <v>1.2</v>
      </c>
      <c r="PI39" s="750">
        <v>3.7</v>
      </c>
      <c r="PJ39" s="750">
        <v>3.7</v>
      </c>
      <c r="PK39" s="750">
        <v>65.2</v>
      </c>
      <c r="PL39" s="750">
        <v>26.2</v>
      </c>
      <c r="PM39" s="540">
        <v>729</v>
      </c>
      <c r="PN39" s="749">
        <v>15.1</v>
      </c>
      <c r="PO39" s="750">
        <v>6.4</v>
      </c>
      <c r="PP39" s="750">
        <v>72.7</v>
      </c>
      <c r="PQ39" s="750">
        <v>5.8</v>
      </c>
      <c r="PR39" s="540">
        <v>729</v>
      </c>
      <c r="PS39" s="749">
        <v>1.8</v>
      </c>
      <c r="PT39" s="750">
        <v>6.3</v>
      </c>
      <c r="PU39" s="750">
        <v>74.099999999999994</v>
      </c>
      <c r="PV39" s="750">
        <v>17.8</v>
      </c>
      <c r="PW39" s="540">
        <v>729</v>
      </c>
      <c r="PX39" s="749">
        <v>17.8</v>
      </c>
      <c r="PY39" s="750">
        <v>63.2</v>
      </c>
      <c r="PZ39" s="750">
        <v>18.899999999999999</v>
      </c>
      <c r="QA39" s="540">
        <v>729</v>
      </c>
      <c r="QB39" s="749">
        <v>62.6</v>
      </c>
      <c r="QC39" s="750">
        <v>12.5</v>
      </c>
      <c r="QD39" s="750">
        <v>25</v>
      </c>
      <c r="QE39" s="802">
        <v>729</v>
      </c>
    </row>
    <row r="40" spans="1:447" ht="17.100000000000001" customHeight="1">
      <c r="A40" s="1533"/>
      <c r="B40" s="737" t="s">
        <v>62</v>
      </c>
      <c r="C40" s="107">
        <f t="shared" si="0"/>
        <v>23</v>
      </c>
      <c r="D40" s="753">
        <v>50.7</v>
      </c>
      <c r="E40" s="754">
        <v>49.3</v>
      </c>
      <c r="F40" s="540">
        <v>1436</v>
      </c>
      <c r="G40" s="750">
        <v>2.6</v>
      </c>
      <c r="H40" s="750">
        <v>14.8</v>
      </c>
      <c r="I40" s="750">
        <v>19.7</v>
      </c>
      <c r="J40" s="750">
        <v>17.7</v>
      </c>
      <c r="K40" s="750">
        <v>15.2</v>
      </c>
      <c r="L40" s="750">
        <v>18.100000000000001</v>
      </c>
      <c r="M40" s="750">
        <v>11.9</v>
      </c>
      <c r="N40" s="540">
        <v>1436</v>
      </c>
      <c r="O40" s="749">
        <v>33.5</v>
      </c>
      <c r="P40" s="750">
        <v>3.6</v>
      </c>
      <c r="Q40" s="750">
        <v>6.1</v>
      </c>
      <c r="R40" s="750">
        <v>15.1</v>
      </c>
      <c r="S40" s="750">
        <v>21.4</v>
      </c>
      <c r="T40" s="750">
        <v>4.8</v>
      </c>
      <c r="U40" s="750">
        <v>14.1</v>
      </c>
      <c r="V40" s="750">
        <v>1.4</v>
      </c>
      <c r="W40" s="540">
        <v>1436</v>
      </c>
      <c r="X40" s="749">
        <v>22.1</v>
      </c>
      <c r="Y40" s="750">
        <v>71.2</v>
      </c>
      <c r="Z40" s="750">
        <v>6.7</v>
      </c>
      <c r="AA40" s="540">
        <v>1436</v>
      </c>
      <c r="AB40" s="749">
        <v>2.4</v>
      </c>
      <c r="AC40" s="750">
        <v>91.4</v>
      </c>
      <c r="AD40" s="750">
        <v>6.2</v>
      </c>
      <c r="AE40" s="540">
        <v>1436</v>
      </c>
      <c r="AF40" s="749">
        <v>9.1999999999999993</v>
      </c>
      <c r="AG40" s="750">
        <v>84.7</v>
      </c>
      <c r="AH40" s="750">
        <v>6.1</v>
      </c>
      <c r="AI40" s="540">
        <v>1436</v>
      </c>
      <c r="AJ40" s="749">
        <v>4</v>
      </c>
      <c r="AK40" s="750">
        <v>32.200000000000003</v>
      </c>
      <c r="AL40" s="750">
        <v>8.8000000000000007</v>
      </c>
      <c r="AM40" s="750">
        <v>12</v>
      </c>
      <c r="AN40" s="750">
        <v>39.299999999999997</v>
      </c>
      <c r="AO40" s="750">
        <v>3.5</v>
      </c>
      <c r="AP40" s="750">
        <v>0.1</v>
      </c>
      <c r="AQ40" s="540">
        <v>1436</v>
      </c>
      <c r="AR40" s="749">
        <v>4.9000000000000004</v>
      </c>
      <c r="AS40" s="750">
        <v>95.1</v>
      </c>
      <c r="AT40" s="540">
        <v>1436</v>
      </c>
      <c r="AU40" s="749">
        <v>33.5</v>
      </c>
      <c r="AV40" s="750">
        <v>20.2</v>
      </c>
      <c r="AW40" s="750">
        <v>7.9</v>
      </c>
      <c r="AX40" s="750">
        <v>19.399999999999999</v>
      </c>
      <c r="AY40" s="750">
        <v>19</v>
      </c>
      <c r="AZ40" s="750">
        <v>0</v>
      </c>
      <c r="BA40" s="540">
        <v>1436</v>
      </c>
      <c r="BB40" s="749">
        <v>2.9</v>
      </c>
      <c r="BC40" s="750">
        <v>13.5</v>
      </c>
      <c r="BD40" s="750">
        <v>28.6</v>
      </c>
      <c r="BE40" s="750">
        <v>17.7</v>
      </c>
      <c r="BF40" s="750">
        <v>11</v>
      </c>
      <c r="BG40" s="750">
        <v>5.4</v>
      </c>
      <c r="BH40" s="750">
        <v>2.2000000000000002</v>
      </c>
      <c r="BI40" s="750">
        <v>18.600000000000001</v>
      </c>
      <c r="BJ40" s="540">
        <v>1436</v>
      </c>
      <c r="BK40" s="749">
        <v>11</v>
      </c>
      <c r="BL40" s="750">
        <v>14.4</v>
      </c>
      <c r="BM40" s="750">
        <v>9.4</v>
      </c>
      <c r="BN40" s="750">
        <v>4.7</v>
      </c>
      <c r="BO40" s="750">
        <v>5.4</v>
      </c>
      <c r="BP40" s="750">
        <v>7.9</v>
      </c>
      <c r="BQ40" s="750">
        <v>13</v>
      </c>
      <c r="BR40" s="750">
        <v>34.200000000000003</v>
      </c>
      <c r="BS40" s="540">
        <v>1436</v>
      </c>
      <c r="BT40" s="749">
        <v>32.1</v>
      </c>
      <c r="BU40" s="750">
        <v>35.9</v>
      </c>
      <c r="BV40" s="750">
        <v>23.5</v>
      </c>
      <c r="BW40" s="750">
        <v>5.8</v>
      </c>
      <c r="BX40" s="750">
        <v>2.8</v>
      </c>
      <c r="BY40" s="540">
        <v>1436</v>
      </c>
      <c r="BZ40" s="749">
        <v>65.099999999999994</v>
      </c>
      <c r="CA40" s="750">
        <v>20.100000000000001</v>
      </c>
      <c r="CB40" s="750">
        <v>11</v>
      </c>
      <c r="CC40" s="750">
        <v>2.2000000000000002</v>
      </c>
      <c r="CD40" s="750">
        <v>1.6</v>
      </c>
      <c r="CE40" s="540">
        <v>1436</v>
      </c>
      <c r="CF40" s="749">
        <v>3</v>
      </c>
      <c r="CG40" s="750">
        <v>12.5</v>
      </c>
      <c r="CH40" s="750">
        <v>44.9</v>
      </c>
      <c r="CI40" s="750">
        <v>21</v>
      </c>
      <c r="CJ40" s="750">
        <v>18.600000000000001</v>
      </c>
      <c r="CK40" s="540">
        <v>1436</v>
      </c>
      <c r="CL40" s="749">
        <v>16.8</v>
      </c>
      <c r="CM40" s="750">
        <v>30.4</v>
      </c>
      <c r="CN40" s="750">
        <v>36.700000000000003</v>
      </c>
      <c r="CO40" s="750">
        <v>10.4</v>
      </c>
      <c r="CP40" s="750">
        <v>5.8</v>
      </c>
      <c r="CQ40" s="540">
        <v>1436</v>
      </c>
      <c r="CR40" s="749">
        <v>5.2</v>
      </c>
      <c r="CS40" s="750">
        <v>15.2</v>
      </c>
      <c r="CT40" s="750">
        <v>45.1</v>
      </c>
      <c r="CU40" s="750">
        <v>20.100000000000001</v>
      </c>
      <c r="CV40" s="750">
        <v>14.4</v>
      </c>
      <c r="CW40" s="540">
        <v>1436</v>
      </c>
      <c r="CX40" s="749">
        <v>3.5</v>
      </c>
      <c r="CY40" s="750">
        <v>12.5</v>
      </c>
      <c r="CZ40" s="750">
        <v>29.5</v>
      </c>
      <c r="DA40" s="750">
        <v>26.3</v>
      </c>
      <c r="DB40" s="750">
        <v>28.3</v>
      </c>
      <c r="DC40" s="540">
        <v>1436</v>
      </c>
      <c r="DD40" s="749">
        <v>22.1</v>
      </c>
      <c r="DE40" s="750">
        <v>34.799999999999997</v>
      </c>
      <c r="DF40" s="750">
        <v>32.6</v>
      </c>
      <c r="DG40" s="750">
        <v>7.7</v>
      </c>
      <c r="DH40" s="750">
        <v>2.9</v>
      </c>
      <c r="DI40" s="540">
        <v>1436</v>
      </c>
      <c r="DJ40" s="749">
        <v>3.5</v>
      </c>
      <c r="DK40" s="750">
        <v>5.8</v>
      </c>
      <c r="DL40" s="750">
        <v>13.5</v>
      </c>
      <c r="DM40" s="750">
        <v>13</v>
      </c>
      <c r="DN40" s="750">
        <v>64.099999999999994</v>
      </c>
      <c r="DO40" s="540">
        <v>1436</v>
      </c>
      <c r="DP40" s="749">
        <v>7</v>
      </c>
      <c r="DQ40" s="750">
        <v>17.3</v>
      </c>
      <c r="DR40" s="750">
        <v>34.6</v>
      </c>
      <c r="DS40" s="750">
        <v>19.8</v>
      </c>
      <c r="DT40" s="750">
        <v>21.2</v>
      </c>
      <c r="DU40" s="540">
        <v>1436</v>
      </c>
      <c r="DV40" s="749">
        <v>29.2</v>
      </c>
      <c r="DW40" s="750">
        <v>14.8</v>
      </c>
      <c r="DX40" s="750">
        <v>18</v>
      </c>
      <c r="DY40" s="750">
        <v>13.5</v>
      </c>
      <c r="DZ40" s="750">
        <v>24.4</v>
      </c>
      <c r="EA40" s="540">
        <v>1436</v>
      </c>
      <c r="EB40" s="749">
        <v>7.2</v>
      </c>
      <c r="EC40" s="750">
        <v>15.8</v>
      </c>
      <c r="ED40" s="750">
        <v>39.6</v>
      </c>
      <c r="EE40" s="750">
        <v>17.2</v>
      </c>
      <c r="EF40" s="750">
        <v>20.3</v>
      </c>
      <c r="EG40" s="540">
        <v>1436</v>
      </c>
      <c r="EH40" s="749">
        <v>85.4</v>
      </c>
      <c r="EI40" s="750">
        <v>14.6</v>
      </c>
      <c r="EJ40" s="540">
        <v>1436</v>
      </c>
      <c r="EK40" s="749">
        <v>68.2</v>
      </c>
      <c r="EL40" s="750">
        <v>31.8</v>
      </c>
      <c r="EM40" s="540">
        <v>1436</v>
      </c>
      <c r="EN40" s="749">
        <v>11.6</v>
      </c>
      <c r="EO40" s="750">
        <v>13.6</v>
      </c>
      <c r="EP40" s="750">
        <v>5.7</v>
      </c>
      <c r="EQ40" s="750">
        <v>57.3</v>
      </c>
      <c r="ER40" s="750">
        <v>11.8</v>
      </c>
      <c r="ES40" s="540">
        <v>1436</v>
      </c>
      <c r="ET40" s="749">
        <v>13.4</v>
      </c>
      <c r="EU40" s="750">
        <v>9.8000000000000007</v>
      </c>
      <c r="EV40" s="750">
        <v>46.9</v>
      </c>
      <c r="EW40" s="750">
        <v>12.6</v>
      </c>
      <c r="EX40" s="750">
        <v>17.3</v>
      </c>
      <c r="EY40" s="540">
        <v>1436</v>
      </c>
      <c r="EZ40" s="749">
        <v>21.2</v>
      </c>
      <c r="FA40" s="750">
        <v>78.8</v>
      </c>
      <c r="FB40" s="540">
        <v>1436</v>
      </c>
      <c r="FC40" s="749">
        <v>57.1</v>
      </c>
      <c r="FD40" s="750">
        <v>27.2</v>
      </c>
      <c r="FE40" s="750">
        <v>15</v>
      </c>
      <c r="FF40" s="750">
        <v>51.6</v>
      </c>
      <c r="FG40" s="750">
        <v>41.8</v>
      </c>
      <c r="FH40" s="750">
        <v>31</v>
      </c>
      <c r="FI40" s="750">
        <v>8.6999999999999993</v>
      </c>
      <c r="FJ40" s="750">
        <v>14.9</v>
      </c>
      <c r="FK40" s="750">
        <v>2.2000000000000002</v>
      </c>
      <c r="FL40" s="750">
        <v>12.6</v>
      </c>
      <c r="FM40" s="540">
        <v>1436</v>
      </c>
      <c r="FN40" s="749">
        <v>49.6</v>
      </c>
      <c r="FO40" s="750">
        <v>50.4</v>
      </c>
      <c r="FP40" s="540">
        <v>820</v>
      </c>
      <c r="FQ40" s="749">
        <v>54.5</v>
      </c>
      <c r="FR40" s="750">
        <v>45.5</v>
      </c>
      <c r="FS40" s="540">
        <v>391</v>
      </c>
      <c r="FT40" s="749">
        <v>53.5</v>
      </c>
      <c r="FU40" s="750">
        <v>46.5</v>
      </c>
      <c r="FV40" s="763">
        <v>215</v>
      </c>
      <c r="FW40" s="749">
        <v>35</v>
      </c>
      <c r="FX40" s="750">
        <v>65</v>
      </c>
      <c r="FY40" s="763">
        <v>741</v>
      </c>
      <c r="FZ40" s="749">
        <v>32.799999999999997</v>
      </c>
      <c r="GA40" s="750">
        <v>67.2</v>
      </c>
      <c r="GB40" s="763">
        <v>600</v>
      </c>
      <c r="GC40" s="749">
        <v>71.900000000000006</v>
      </c>
      <c r="GD40" s="750">
        <v>28.1</v>
      </c>
      <c r="GE40" s="763">
        <v>445</v>
      </c>
      <c r="GF40" s="749">
        <v>32</v>
      </c>
      <c r="GG40" s="750">
        <v>68</v>
      </c>
      <c r="GH40" s="763">
        <v>125</v>
      </c>
      <c r="GI40" s="749">
        <v>42.5</v>
      </c>
      <c r="GJ40" s="750">
        <v>57.5</v>
      </c>
      <c r="GK40" s="763">
        <v>214</v>
      </c>
      <c r="GL40" s="749">
        <v>67.7</v>
      </c>
      <c r="GM40" s="750">
        <v>32.299999999999997</v>
      </c>
      <c r="GN40" s="763">
        <v>31</v>
      </c>
      <c r="GO40" s="749">
        <v>36.299999999999997</v>
      </c>
      <c r="GP40" s="750">
        <v>63.7</v>
      </c>
      <c r="GQ40" s="763">
        <v>820</v>
      </c>
      <c r="GR40" s="749">
        <v>46.8</v>
      </c>
      <c r="GS40" s="750">
        <v>53.2</v>
      </c>
      <c r="GT40" s="763">
        <v>391</v>
      </c>
      <c r="GU40" s="749">
        <v>33</v>
      </c>
      <c r="GV40" s="750">
        <v>67</v>
      </c>
      <c r="GW40" s="763">
        <v>215</v>
      </c>
      <c r="GX40" s="749">
        <v>24.6</v>
      </c>
      <c r="GY40" s="750">
        <v>75.400000000000006</v>
      </c>
      <c r="GZ40" s="763">
        <v>741</v>
      </c>
      <c r="HA40" s="749">
        <v>24.2</v>
      </c>
      <c r="HB40" s="750">
        <v>75.8</v>
      </c>
      <c r="HC40" s="763">
        <v>600</v>
      </c>
      <c r="HD40" s="749">
        <v>39.6</v>
      </c>
      <c r="HE40" s="750">
        <v>60.4</v>
      </c>
      <c r="HF40" s="763">
        <v>445</v>
      </c>
      <c r="HG40" s="749">
        <v>23.2</v>
      </c>
      <c r="HH40" s="750">
        <v>76.8</v>
      </c>
      <c r="HI40" s="763">
        <v>125</v>
      </c>
      <c r="HJ40" s="749">
        <v>20.100000000000001</v>
      </c>
      <c r="HK40" s="750">
        <v>79.900000000000006</v>
      </c>
      <c r="HL40" s="763">
        <v>214</v>
      </c>
      <c r="HM40" s="749">
        <v>45.2</v>
      </c>
      <c r="HN40" s="750">
        <v>54.8</v>
      </c>
      <c r="HO40" s="763">
        <v>31</v>
      </c>
      <c r="HP40" s="749">
        <v>25.5</v>
      </c>
      <c r="HQ40" s="750">
        <v>74.5</v>
      </c>
      <c r="HR40" s="763">
        <v>820</v>
      </c>
      <c r="HS40" s="749">
        <v>31.5</v>
      </c>
      <c r="HT40" s="750">
        <v>68.5</v>
      </c>
      <c r="HU40" s="763">
        <v>391</v>
      </c>
      <c r="HV40" s="749">
        <v>14</v>
      </c>
      <c r="HW40" s="750">
        <v>86</v>
      </c>
      <c r="HX40" s="763">
        <v>215</v>
      </c>
      <c r="HY40" s="749">
        <v>27.3</v>
      </c>
      <c r="HZ40" s="750">
        <v>72.7</v>
      </c>
      <c r="IA40" s="763">
        <v>741</v>
      </c>
      <c r="IB40" s="749">
        <v>25.5</v>
      </c>
      <c r="IC40" s="750">
        <v>74.5</v>
      </c>
      <c r="ID40" s="763">
        <v>600</v>
      </c>
      <c r="IE40" s="749">
        <v>32.4</v>
      </c>
      <c r="IF40" s="750">
        <v>67.599999999999994</v>
      </c>
      <c r="IG40" s="763">
        <v>445</v>
      </c>
      <c r="IH40" s="749">
        <v>12.8</v>
      </c>
      <c r="II40" s="750">
        <v>87.2</v>
      </c>
      <c r="IJ40" s="763">
        <v>125</v>
      </c>
      <c r="IK40" s="749">
        <v>20.100000000000001</v>
      </c>
      <c r="IL40" s="750">
        <v>79.900000000000006</v>
      </c>
      <c r="IM40" s="763">
        <v>214</v>
      </c>
      <c r="IN40" s="749">
        <v>41.9</v>
      </c>
      <c r="IO40" s="750">
        <v>58.1</v>
      </c>
      <c r="IP40" s="763">
        <v>31</v>
      </c>
      <c r="IQ40" s="749">
        <v>58</v>
      </c>
      <c r="IR40" s="750">
        <v>25.3</v>
      </c>
      <c r="IS40" s="750">
        <v>16.600000000000001</v>
      </c>
      <c r="IT40" s="763">
        <v>1436</v>
      </c>
      <c r="IU40" s="749">
        <v>6</v>
      </c>
      <c r="IV40" s="750">
        <v>3.2</v>
      </c>
      <c r="IW40" s="750">
        <v>11.7</v>
      </c>
      <c r="IX40" s="750">
        <v>52.8</v>
      </c>
      <c r="IY40" s="750">
        <v>26.3</v>
      </c>
      <c r="IZ40" s="763">
        <v>1436</v>
      </c>
      <c r="JA40" s="749">
        <v>22.8</v>
      </c>
      <c r="JB40" s="750">
        <v>49.4</v>
      </c>
      <c r="JC40" s="750">
        <v>7.9</v>
      </c>
      <c r="JD40" s="750">
        <v>20</v>
      </c>
      <c r="JE40" s="763">
        <v>1436</v>
      </c>
      <c r="JF40" s="749">
        <v>9.1</v>
      </c>
      <c r="JG40" s="750">
        <v>4.9000000000000004</v>
      </c>
      <c r="JH40" s="750">
        <v>64.7</v>
      </c>
      <c r="JI40" s="750">
        <v>4.5</v>
      </c>
      <c r="JJ40" s="750">
        <v>16.899999999999999</v>
      </c>
      <c r="JK40" s="763">
        <v>1436</v>
      </c>
      <c r="JL40" s="749">
        <v>9.4</v>
      </c>
      <c r="JM40" s="750">
        <v>3.6</v>
      </c>
      <c r="JN40" s="750">
        <v>72.400000000000006</v>
      </c>
      <c r="JO40" s="750">
        <v>2.7</v>
      </c>
      <c r="JP40" s="750">
        <v>11.8</v>
      </c>
      <c r="JQ40" s="763">
        <v>1436</v>
      </c>
      <c r="JR40" s="749">
        <v>2.2999999999999998</v>
      </c>
      <c r="JS40" s="750">
        <v>4.2</v>
      </c>
      <c r="JT40" s="750">
        <v>79.2</v>
      </c>
      <c r="JU40" s="750">
        <v>1.3</v>
      </c>
      <c r="JV40" s="750">
        <v>13</v>
      </c>
      <c r="JW40" s="763">
        <v>1436</v>
      </c>
      <c r="JX40" s="749">
        <v>1</v>
      </c>
      <c r="JY40" s="750">
        <v>9.5</v>
      </c>
      <c r="JZ40" s="750">
        <v>46.2</v>
      </c>
      <c r="KA40" s="750">
        <v>27.5</v>
      </c>
      <c r="KB40" s="750">
        <v>12.8</v>
      </c>
      <c r="KC40" s="750">
        <v>3</v>
      </c>
      <c r="KD40" s="763">
        <v>1436</v>
      </c>
      <c r="KE40" s="749">
        <v>67.400000000000006</v>
      </c>
      <c r="KF40" s="750">
        <v>9.5</v>
      </c>
      <c r="KG40" s="750">
        <v>23.1</v>
      </c>
      <c r="KH40" s="763">
        <v>1436</v>
      </c>
      <c r="KI40" s="749">
        <v>42.9</v>
      </c>
      <c r="KJ40" s="750">
        <v>19.399999999999999</v>
      </c>
      <c r="KK40" s="750">
        <v>9.8000000000000007</v>
      </c>
      <c r="KL40" s="750">
        <v>10.9</v>
      </c>
      <c r="KM40" s="750">
        <v>17.100000000000001</v>
      </c>
      <c r="KN40" s="763">
        <v>1436</v>
      </c>
      <c r="KO40" s="749">
        <v>2.9</v>
      </c>
      <c r="KP40" s="750">
        <v>6.3</v>
      </c>
      <c r="KQ40" s="750">
        <v>56.8</v>
      </c>
      <c r="KR40" s="750">
        <v>34.1</v>
      </c>
      <c r="KS40" s="763">
        <v>1436</v>
      </c>
      <c r="KT40" s="749">
        <v>62.7</v>
      </c>
      <c r="KU40" s="750">
        <v>6.6</v>
      </c>
      <c r="KV40" s="750">
        <v>30.6</v>
      </c>
      <c r="KW40" s="540">
        <v>1436</v>
      </c>
      <c r="KX40" s="749">
        <v>68.5</v>
      </c>
      <c r="KY40" s="750">
        <v>5.6</v>
      </c>
      <c r="KZ40" s="750">
        <v>25.8</v>
      </c>
      <c r="LA40" s="540">
        <v>1436</v>
      </c>
      <c r="LB40" s="749">
        <v>75.2</v>
      </c>
      <c r="LC40" s="750">
        <v>2</v>
      </c>
      <c r="LD40" s="750">
        <v>22.8</v>
      </c>
      <c r="LE40" s="540">
        <v>1436</v>
      </c>
      <c r="LF40" s="749">
        <v>5.6</v>
      </c>
      <c r="LG40" s="750">
        <v>46.9</v>
      </c>
      <c r="LH40" s="750">
        <v>47.5</v>
      </c>
      <c r="LI40" s="540">
        <v>1436</v>
      </c>
      <c r="LJ40" s="749">
        <v>20.3</v>
      </c>
      <c r="LK40" s="750">
        <v>24.4</v>
      </c>
      <c r="LL40" s="750">
        <v>5.2</v>
      </c>
      <c r="LM40" s="750">
        <v>10</v>
      </c>
      <c r="LN40" s="750">
        <v>40.1</v>
      </c>
      <c r="LO40" s="540">
        <v>1436</v>
      </c>
      <c r="LP40" s="749">
        <v>5.5</v>
      </c>
      <c r="LQ40" s="750">
        <v>6.7</v>
      </c>
      <c r="LR40" s="750">
        <v>45.5</v>
      </c>
      <c r="LS40" s="750">
        <v>2.4</v>
      </c>
      <c r="LT40" s="750">
        <v>39.9</v>
      </c>
      <c r="LU40" s="540">
        <v>1436</v>
      </c>
      <c r="LV40" s="749">
        <v>37.1</v>
      </c>
      <c r="LW40" s="750">
        <v>32.799999999999997</v>
      </c>
      <c r="LX40" s="750">
        <v>30.1</v>
      </c>
      <c r="LY40" s="540">
        <v>1436</v>
      </c>
      <c r="LZ40" s="749">
        <v>6.2</v>
      </c>
      <c r="MA40" s="750">
        <v>46.9</v>
      </c>
      <c r="MB40" s="750">
        <v>3.5</v>
      </c>
      <c r="MC40" s="750">
        <v>6.8</v>
      </c>
      <c r="MD40" s="750">
        <v>36.700000000000003</v>
      </c>
      <c r="ME40" s="540">
        <v>1436</v>
      </c>
      <c r="MF40" s="749">
        <v>12.7</v>
      </c>
      <c r="MG40" s="750">
        <v>51.9</v>
      </c>
      <c r="MH40" s="750">
        <v>9.6999999999999993</v>
      </c>
      <c r="MI40" s="750">
        <v>25.7</v>
      </c>
      <c r="MJ40" s="540">
        <v>1436</v>
      </c>
      <c r="MK40" s="749">
        <v>60.7</v>
      </c>
      <c r="ML40" s="750">
        <v>41.9</v>
      </c>
      <c r="MM40" s="750">
        <v>40</v>
      </c>
      <c r="MN40" s="750">
        <v>31.9</v>
      </c>
      <c r="MO40" s="750">
        <v>41.4</v>
      </c>
      <c r="MP40" s="750">
        <v>27.4</v>
      </c>
      <c r="MQ40" s="540">
        <v>1436</v>
      </c>
      <c r="MR40" s="749">
        <v>6.5</v>
      </c>
      <c r="MS40" s="750">
        <v>61.5</v>
      </c>
      <c r="MT40" s="750">
        <v>2.2999999999999998</v>
      </c>
      <c r="MU40" s="750">
        <v>7.9</v>
      </c>
      <c r="MV40" s="750">
        <v>21.7</v>
      </c>
      <c r="MW40" s="540">
        <v>1436</v>
      </c>
      <c r="MX40" s="749">
        <v>9.6999999999999993</v>
      </c>
      <c r="MY40" s="750">
        <v>8.4</v>
      </c>
      <c r="MZ40" s="750">
        <v>81.8</v>
      </c>
      <c r="NA40" s="540">
        <v>1436</v>
      </c>
      <c r="NB40" s="749">
        <v>4</v>
      </c>
      <c r="NC40" s="750">
        <v>2.9</v>
      </c>
      <c r="ND40" s="750">
        <v>3.6</v>
      </c>
      <c r="NE40" s="750">
        <v>53.5</v>
      </c>
      <c r="NF40" s="750">
        <v>36</v>
      </c>
      <c r="NG40" s="540">
        <v>1436</v>
      </c>
      <c r="NH40" s="749">
        <v>2.1</v>
      </c>
      <c r="NI40" s="750">
        <v>38.4</v>
      </c>
      <c r="NJ40" s="750">
        <v>18.5</v>
      </c>
      <c r="NK40" s="750">
        <v>1.9</v>
      </c>
      <c r="NL40" s="750">
        <v>39.1</v>
      </c>
      <c r="NM40" s="540">
        <v>1436</v>
      </c>
      <c r="NN40" s="749">
        <v>16.600000000000001</v>
      </c>
      <c r="NO40" s="750">
        <v>8.1</v>
      </c>
      <c r="NP40" s="750">
        <v>75.2</v>
      </c>
      <c r="NQ40" s="540">
        <v>1436</v>
      </c>
      <c r="NR40" s="749">
        <v>8.8000000000000007</v>
      </c>
      <c r="NS40" s="750">
        <v>44.4</v>
      </c>
      <c r="NT40" s="750">
        <v>11.1</v>
      </c>
      <c r="NU40" s="750">
        <v>3.3</v>
      </c>
      <c r="NV40" s="750">
        <v>32.4</v>
      </c>
      <c r="NW40" s="540">
        <v>1436</v>
      </c>
      <c r="NX40" s="749">
        <v>3.7</v>
      </c>
      <c r="NY40" s="750">
        <v>21.7</v>
      </c>
      <c r="NZ40" s="750">
        <v>6.7</v>
      </c>
      <c r="OA40" s="750">
        <v>2.5</v>
      </c>
      <c r="OB40" s="750">
        <v>65.400000000000006</v>
      </c>
      <c r="OC40" s="540">
        <v>1436</v>
      </c>
      <c r="OD40" s="749">
        <v>2.2000000000000002</v>
      </c>
      <c r="OE40" s="750">
        <v>15.7</v>
      </c>
      <c r="OF40" s="750">
        <v>7.1</v>
      </c>
      <c r="OG40" s="750">
        <v>1.9</v>
      </c>
      <c r="OH40" s="750">
        <v>73.099999999999994</v>
      </c>
      <c r="OI40" s="540">
        <v>1436</v>
      </c>
      <c r="OJ40" s="749">
        <v>1.9</v>
      </c>
      <c r="OK40" s="750">
        <v>11.7</v>
      </c>
      <c r="OL40" s="750">
        <v>3.7</v>
      </c>
      <c r="OM40" s="750">
        <v>1.5</v>
      </c>
      <c r="ON40" s="750">
        <v>81.3</v>
      </c>
      <c r="OO40" s="540">
        <v>1436</v>
      </c>
      <c r="OP40" s="749">
        <v>22.1</v>
      </c>
      <c r="OQ40" s="750">
        <v>17</v>
      </c>
      <c r="OR40" s="750">
        <v>6.5</v>
      </c>
      <c r="OS40" s="750">
        <v>4.8</v>
      </c>
      <c r="OT40" s="750">
        <v>18.2</v>
      </c>
      <c r="OU40" s="750">
        <v>25.1</v>
      </c>
      <c r="OV40" s="750">
        <v>15.7</v>
      </c>
      <c r="OW40" s="750">
        <v>1.5</v>
      </c>
      <c r="OX40" s="750">
        <v>0.6</v>
      </c>
      <c r="OY40" s="750">
        <v>4.5</v>
      </c>
      <c r="OZ40" s="750">
        <v>39.1</v>
      </c>
      <c r="PA40" s="540">
        <v>1436</v>
      </c>
      <c r="PB40" s="749">
        <v>2.6</v>
      </c>
      <c r="PC40" s="750">
        <v>2.8</v>
      </c>
      <c r="PD40" s="750">
        <v>3.3</v>
      </c>
      <c r="PE40" s="750">
        <v>61.3</v>
      </c>
      <c r="PF40" s="750">
        <v>30.1</v>
      </c>
      <c r="PG40" s="540">
        <v>1436</v>
      </c>
      <c r="PH40" s="749">
        <v>1.9</v>
      </c>
      <c r="PI40" s="750">
        <v>3.1</v>
      </c>
      <c r="PJ40" s="750">
        <v>3.3</v>
      </c>
      <c r="PK40" s="750">
        <v>63.4</v>
      </c>
      <c r="PL40" s="750">
        <v>28.2</v>
      </c>
      <c r="PM40" s="540">
        <v>1436</v>
      </c>
      <c r="PN40" s="749">
        <v>13.4</v>
      </c>
      <c r="PO40" s="750">
        <v>4.7</v>
      </c>
      <c r="PP40" s="750">
        <v>75.7</v>
      </c>
      <c r="PQ40" s="750">
        <v>6.2</v>
      </c>
      <c r="PR40" s="540">
        <v>1436</v>
      </c>
      <c r="PS40" s="749">
        <v>1.6</v>
      </c>
      <c r="PT40" s="750">
        <v>6.5</v>
      </c>
      <c r="PU40" s="750">
        <v>72.900000000000006</v>
      </c>
      <c r="PV40" s="750">
        <v>19</v>
      </c>
      <c r="PW40" s="540">
        <v>1436</v>
      </c>
      <c r="PX40" s="749">
        <v>19.5</v>
      </c>
      <c r="PY40" s="750">
        <v>59</v>
      </c>
      <c r="PZ40" s="750">
        <v>21.5</v>
      </c>
      <c r="QA40" s="540">
        <v>1436</v>
      </c>
      <c r="QB40" s="749">
        <v>62</v>
      </c>
      <c r="QC40" s="750">
        <v>12.3</v>
      </c>
      <c r="QD40" s="750">
        <v>25.7</v>
      </c>
      <c r="QE40" s="802">
        <v>1436</v>
      </c>
    </row>
    <row r="41" spans="1:447" ht="17.100000000000001" customHeight="1">
      <c r="A41" s="1533"/>
      <c r="B41" s="737" t="s">
        <v>63</v>
      </c>
      <c r="C41" s="107">
        <f t="shared" si="0"/>
        <v>24</v>
      </c>
      <c r="D41" s="753">
        <v>49.4</v>
      </c>
      <c r="E41" s="754">
        <v>50.6</v>
      </c>
      <c r="F41" s="540">
        <v>356</v>
      </c>
      <c r="G41" s="750">
        <v>2.2000000000000002</v>
      </c>
      <c r="H41" s="750">
        <v>12.6</v>
      </c>
      <c r="I41" s="750">
        <v>17.7</v>
      </c>
      <c r="J41" s="750">
        <v>16.899999999999999</v>
      </c>
      <c r="K41" s="750">
        <v>17.100000000000001</v>
      </c>
      <c r="L41" s="750">
        <v>19.399999999999999</v>
      </c>
      <c r="M41" s="750">
        <v>14</v>
      </c>
      <c r="N41" s="540">
        <v>356</v>
      </c>
      <c r="O41" s="749">
        <v>31.2</v>
      </c>
      <c r="P41" s="750">
        <v>4.2</v>
      </c>
      <c r="Q41" s="750">
        <v>6.2</v>
      </c>
      <c r="R41" s="750">
        <v>14.9</v>
      </c>
      <c r="S41" s="750">
        <v>19.399999999999999</v>
      </c>
      <c r="T41" s="750">
        <v>4.8</v>
      </c>
      <c r="U41" s="750">
        <v>17.100000000000001</v>
      </c>
      <c r="V41" s="750">
        <v>2.2000000000000002</v>
      </c>
      <c r="W41" s="540">
        <v>356</v>
      </c>
      <c r="X41" s="749">
        <v>17.100000000000001</v>
      </c>
      <c r="Y41" s="750">
        <v>77.8</v>
      </c>
      <c r="Z41" s="750">
        <v>5.0999999999999996</v>
      </c>
      <c r="AA41" s="540">
        <v>356</v>
      </c>
      <c r="AB41" s="749">
        <v>3.4</v>
      </c>
      <c r="AC41" s="750">
        <v>90.7</v>
      </c>
      <c r="AD41" s="750">
        <v>5.9</v>
      </c>
      <c r="AE41" s="540">
        <v>356</v>
      </c>
      <c r="AF41" s="749">
        <v>9.3000000000000007</v>
      </c>
      <c r="AG41" s="750">
        <v>86</v>
      </c>
      <c r="AH41" s="750">
        <v>4.8</v>
      </c>
      <c r="AI41" s="540">
        <v>356</v>
      </c>
      <c r="AJ41" s="749">
        <v>4.2</v>
      </c>
      <c r="AK41" s="750">
        <v>36.5</v>
      </c>
      <c r="AL41" s="750">
        <v>7.9</v>
      </c>
      <c r="AM41" s="750">
        <v>13.5</v>
      </c>
      <c r="AN41" s="750">
        <v>35.700000000000003</v>
      </c>
      <c r="AO41" s="750">
        <v>2.2000000000000002</v>
      </c>
      <c r="AP41" s="750">
        <v>0</v>
      </c>
      <c r="AQ41" s="540">
        <v>356</v>
      </c>
      <c r="AR41" s="749">
        <v>2.8</v>
      </c>
      <c r="AS41" s="750">
        <v>97.2</v>
      </c>
      <c r="AT41" s="540">
        <v>356</v>
      </c>
      <c r="AU41" s="749">
        <v>32.299999999999997</v>
      </c>
      <c r="AV41" s="750">
        <v>21.6</v>
      </c>
      <c r="AW41" s="750">
        <v>12.1</v>
      </c>
      <c r="AX41" s="750">
        <v>18</v>
      </c>
      <c r="AY41" s="750">
        <v>15.7</v>
      </c>
      <c r="AZ41" s="750">
        <v>0.3</v>
      </c>
      <c r="BA41" s="540">
        <v>356</v>
      </c>
      <c r="BB41" s="749">
        <v>2.5</v>
      </c>
      <c r="BC41" s="750">
        <v>12.9</v>
      </c>
      <c r="BD41" s="750">
        <v>32.6</v>
      </c>
      <c r="BE41" s="750">
        <v>17.7</v>
      </c>
      <c r="BF41" s="750">
        <v>9</v>
      </c>
      <c r="BG41" s="750">
        <v>4.5</v>
      </c>
      <c r="BH41" s="750">
        <v>1.1000000000000001</v>
      </c>
      <c r="BI41" s="750">
        <v>19.7</v>
      </c>
      <c r="BJ41" s="540">
        <v>356</v>
      </c>
      <c r="BK41" s="749">
        <v>12.4</v>
      </c>
      <c r="BL41" s="750">
        <v>12.6</v>
      </c>
      <c r="BM41" s="750">
        <v>12.6</v>
      </c>
      <c r="BN41" s="750">
        <v>5.3</v>
      </c>
      <c r="BO41" s="750">
        <v>3.9</v>
      </c>
      <c r="BP41" s="750">
        <v>5.3</v>
      </c>
      <c r="BQ41" s="750">
        <v>12.9</v>
      </c>
      <c r="BR41" s="750">
        <v>34.799999999999997</v>
      </c>
      <c r="BS41" s="540">
        <v>356</v>
      </c>
      <c r="BT41" s="749">
        <v>39</v>
      </c>
      <c r="BU41" s="750">
        <v>32.9</v>
      </c>
      <c r="BV41" s="750">
        <v>18.8</v>
      </c>
      <c r="BW41" s="750">
        <v>7.3</v>
      </c>
      <c r="BX41" s="750">
        <v>2</v>
      </c>
      <c r="BY41" s="540">
        <v>356</v>
      </c>
      <c r="BZ41" s="749">
        <v>65.400000000000006</v>
      </c>
      <c r="CA41" s="750">
        <v>18.3</v>
      </c>
      <c r="CB41" s="750">
        <v>12.1</v>
      </c>
      <c r="CC41" s="750">
        <v>3.7</v>
      </c>
      <c r="CD41" s="750">
        <v>0.6</v>
      </c>
      <c r="CE41" s="540">
        <v>356</v>
      </c>
      <c r="CF41" s="749">
        <v>5.3</v>
      </c>
      <c r="CG41" s="750">
        <v>7.9</v>
      </c>
      <c r="CH41" s="750">
        <v>50</v>
      </c>
      <c r="CI41" s="750">
        <v>20.8</v>
      </c>
      <c r="CJ41" s="750">
        <v>16</v>
      </c>
      <c r="CK41" s="540">
        <v>356</v>
      </c>
      <c r="CL41" s="749">
        <v>17.7</v>
      </c>
      <c r="CM41" s="750">
        <v>27.8</v>
      </c>
      <c r="CN41" s="750">
        <v>36</v>
      </c>
      <c r="CO41" s="750">
        <v>12.6</v>
      </c>
      <c r="CP41" s="750">
        <v>5.9</v>
      </c>
      <c r="CQ41" s="540">
        <v>356</v>
      </c>
      <c r="CR41" s="749">
        <v>6.5</v>
      </c>
      <c r="CS41" s="750">
        <v>17.399999999999999</v>
      </c>
      <c r="CT41" s="750">
        <v>40.4</v>
      </c>
      <c r="CU41" s="750">
        <v>20.2</v>
      </c>
      <c r="CV41" s="750">
        <v>15.4</v>
      </c>
      <c r="CW41" s="540">
        <v>356</v>
      </c>
      <c r="CX41" s="749">
        <v>5.3</v>
      </c>
      <c r="CY41" s="750">
        <v>11.5</v>
      </c>
      <c r="CZ41" s="750">
        <v>27</v>
      </c>
      <c r="DA41" s="750">
        <v>26.4</v>
      </c>
      <c r="DB41" s="750">
        <v>29.8</v>
      </c>
      <c r="DC41" s="540">
        <v>356</v>
      </c>
      <c r="DD41" s="749">
        <v>28.7</v>
      </c>
      <c r="DE41" s="750">
        <v>29.2</v>
      </c>
      <c r="DF41" s="750">
        <v>28.9</v>
      </c>
      <c r="DG41" s="750">
        <v>11</v>
      </c>
      <c r="DH41" s="750">
        <v>2.2000000000000002</v>
      </c>
      <c r="DI41" s="540">
        <v>356</v>
      </c>
      <c r="DJ41" s="749">
        <v>4.8</v>
      </c>
      <c r="DK41" s="750">
        <v>5.3</v>
      </c>
      <c r="DL41" s="750">
        <v>16</v>
      </c>
      <c r="DM41" s="750">
        <v>9.8000000000000007</v>
      </c>
      <c r="DN41" s="750">
        <v>64</v>
      </c>
      <c r="DO41" s="540">
        <v>356</v>
      </c>
      <c r="DP41" s="749">
        <v>7.9</v>
      </c>
      <c r="DQ41" s="750">
        <v>18.8</v>
      </c>
      <c r="DR41" s="750">
        <v>30.1</v>
      </c>
      <c r="DS41" s="750">
        <v>19.399999999999999</v>
      </c>
      <c r="DT41" s="750">
        <v>23.9</v>
      </c>
      <c r="DU41" s="540">
        <v>356</v>
      </c>
      <c r="DV41" s="749">
        <v>36</v>
      </c>
      <c r="DW41" s="750">
        <v>11.8</v>
      </c>
      <c r="DX41" s="750">
        <v>16.3</v>
      </c>
      <c r="DY41" s="750">
        <v>13.2</v>
      </c>
      <c r="DZ41" s="750">
        <v>22.8</v>
      </c>
      <c r="EA41" s="540">
        <v>356</v>
      </c>
      <c r="EB41" s="749">
        <v>6.7</v>
      </c>
      <c r="EC41" s="750">
        <v>16.3</v>
      </c>
      <c r="ED41" s="750">
        <v>42.7</v>
      </c>
      <c r="EE41" s="750">
        <v>16.3</v>
      </c>
      <c r="EF41" s="750">
        <v>18</v>
      </c>
      <c r="EG41" s="540">
        <v>356</v>
      </c>
      <c r="EH41" s="749">
        <v>87.1</v>
      </c>
      <c r="EI41" s="750">
        <v>12.9</v>
      </c>
      <c r="EJ41" s="540">
        <v>356</v>
      </c>
      <c r="EK41" s="749">
        <v>72.2</v>
      </c>
      <c r="EL41" s="750">
        <v>27.8</v>
      </c>
      <c r="EM41" s="540">
        <v>356</v>
      </c>
      <c r="EN41" s="749">
        <v>12.1</v>
      </c>
      <c r="EO41" s="750">
        <v>11</v>
      </c>
      <c r="EP41" s="750">
        <v>6.5</v>
      </c>
      <c r="EQ41" s="750">
        <v>57.3</v>
      </c>
      <c r="ER41" s="750">
        <v>13.2</v>
      </c>
      <c r="ES41" s="540">
        <v>356</v>
      </c>
      <c r="ET41" s="749">
        <v>16</v>
      </c>
      <c r="EU41" s="750">
        <v>6.5</v>
      </c>
      <c r="EV41" s="750">
        <v>47.8</v>
      </c>
      <c r="EW41" s="750">
        <v>12.6</v>
      </c>
      <c r="EX41" s="750">
        <v>17.100000000000001</v>
      </c>
      <c r="EY41" s="540">
        <v>356</v>
      </c>
      <c r="EZ41" s="749">
        <v>18</v>
      </c>
      <c r="FA41" s="750">
        <v>82</v>
      </c>
      <c r="FB41" s="540">
        <v>356</v>
      </c>
      <c r="FC41" s="749">
        <v>57.3</v>
      </c>
      <c r="FD41" s="750">
        <v>25.6</v>
      </c>
      <c r="FE41" s="750">
        <v>12.1</v>
      </c>
      <c r="FF41" s="750">
        <v>54.8</v>
      </c>
      <c r="FG41" s="750">
        <v>43.8</v>
      </c>
      <c r="FH41" s="750">
        <v>35.700000000000003</v>
      </c>
      <c r="FI41" s="750">
        <v>6.5</v>
      </c>
      <c r="FJ41" s="750">
        <v>18.3</v>
      </c>
      <c r="FK41" s="750">
        <v>1.1000000000000001</v>
      </c>
      <c r="FL41" s="750">
        <v>12.4</v>
      </c>
      <c r="FM41" s="540">
        <v>356</v>
      </c>
      <c r="FN41" s="749">
        <v>41.7</v>
      </c>
      <c r="FO41" s="750">
        <v>58.3</v>
      </c>
      <c r="FP41" s="540">
        <v>204</v>
      </c>
      <c r="FQ41" s="749">
        <v>53.8</v>
      </c>
      <c r="FR41" s="750">
        <v>46.2</v>
      </c>
      <c r="FS41" s="540">
        <v>91</v>
      </c>
      <c r="FT41" s="749">
        <v>58.1</v>
      </c>
      <c r="FU41" s="750">
        <v>41.9</v>
      </c>
      <c r="FV41" s="763">
        <v>43</v>
      </c>
      <c r="FW41" s="749">
        <v>34.4</v>
      </c>
      <c r="FX41" s="750">
        <v>65.599999999999994</v>
      </c>
      <c r="FY41" s="763">
        <v>195</v>
      </c>
      <c r="FZ41" s="749">
        <v>34.6</v>
      </c>
      <c r="GA41" s="750">
        <v>65.400000000000006</v>
      </c>
      <c r="GB41" s="763">
        <v>156</v>
      </c>
      <c r="GC41" s="749">
        <v>78</v>
      </c>
      <c r="GD41" s="750">
        <v>22</v>
      </c>
      <c r="GE41" s="763">
        <v>127</v>
      </c>
      <c r="GF41" s="749">
        <v>30.4</v>
      </c>
      <c r="GG41" s="750">
        <v>69.599999999999994</v>
      </c>
      <c r="GH41" s="763">
        <v>23</v>
      </c>
      <c r="GI41" s="749">
        <v>50.8</v>
      </c>
      <c r="GJ41" s="750">
        <v>49.2</v>
      </c>
      <c r="GK41" s="763">
        <v>65</v>
      </c>
      <c r="GL41" s="749">
        <v>75</v>
      </c>
      <c r="GM41" s="750">
        <v>25</v>
      </c>
      <c r="GN41" s="763">
        <v>4</v>
      </c>
      <c r="GO41" s="749">
        <v>30.9</v>
      </c>
      <c r="GP41" s="750">
        <v>69.099999999999994</v>
      </c>
      <c r="GQ41" s="763">
        <v>204</v>
      </c>
      <c r="GR41" s="749">
        <v>51.6</v>
      </c>
      <c r="GS41" s="750">
        <v>48.4</v>
      </c>
      <c r="GT41" s="763">
        <v>91</v>
      </c>
      <c r="GU41" s="749">
        <v>41.9</v>
      </c>
      <c r="GV41" s="750">
        <v>58.1</v>
      </c>
      <c r="GW41" s="763">
        <v>43</v>
      </c>
      <c r="GX41" s="749">
        <v>30.3</v>
      </c>
      <c r="GY41" s="750">
        <v>69.7</v>
      </c>
      <c r="GZ41" s="763">
        <v>195</v>
      </c>
      <c r="HA41" s="749">
        <v>32.1</v>
      </c>
      <c r="HB41" s="750">
        <v>67.900000000000006</v>
      </c>
      <c r="HC41" s="763">
        <v>156</v>
      </c>
      <c r="HD41" s="749">
        <v>45.7</v>
      </c>
      <c r="HE41" s="750">
        <v>54.3</v>
      </c>
      <c r="HF41" s="763">
        <v>127</v>
      </c>
      <c r="HG41" s="749">
        <v>17.399999999999999</v>
      </c>
      <c r="HH41" s="750">
        <v>82.6</v>
      </c>
      <c r="HI41" s="763">
        <v>23</v>
      </c>
      <c r="HJ41" s="749">
        <v>24.6</v>
      </c>
      <c r="HK41" s="750">
        <v>75.400000000000006</v>
      </c>
      <c r="HL41" s="763">
        <v>65</v>
      </c>
      <c r="HM41" s="749">
        <v>50</v>
      </c>
      <c r="HN41" s="750">
        <v>50</v>
      </c>
      <c r="HO41" s="763">
        <v>4</v>
      </c>
      <c r="HP41" s="749">
        <v>27.5</v>
      </c>
      <c r="HQ41" s="750">
        <v>72.5</v>
      </c>
      <c r="HR41" s="763">
        <v>204</v>
      </c>
      <c r="HS41" s="749">
        <v>27.5</v>
      </c>
      <c r="HT41" s="750">
        <v>72.5</v>
      </c>
      <c r="HU41" s="763">
        <v>91</v>
      </c>
      <c r="HV41" s="749">
        <v>20.9</v>
      </c>
      <c r="HW41" s="750">
        <v>79.099999999999994</v>
      </c>
      <c r="HX41" s="763">
        <v>43</v>
      </c>
      <c r="HY41" s="749">
        <v>35.9</v>
      </c>
      <c r="HZ41" s="750">
        <v>64.099999999999994</v>
      </c>
      <c r="IA41" s="763">
        <v>195</v>
      </c>
      <c r="IB41" s="749">
        <v>35.9</v>
      </c>
      <c r="IC41" s="750">
        <v>64.099999999999994</v>
      </c>
      <c r="ID41" s="763">
        <v>156</v>
      </c>
      <c r="IE41" s="749">
        <v>46.5</v>
      </c>
      <c r="IF41" s="750">
        <v>53.5</v>
      </c>
      <c r="IG41" s="763">
        <v>127</v>
      </c>
      <c r="IH41" s="749">
        <v>17.399999999999999</v>
      </c>
      <c r="II41" s="750">
        <v>82.6</v>
      </c>
      <c r="IJ41" s="763">
        <v>23</v>
      </c>
      <c r="IK41" s="749">
        <v>18.5</v>
      </c>
      <c r="IL41" s="750">
        <v>81.5</v>
      </c>
      <c r="IM41" s="763">
        <v>65</v>
      </c>
      <c r="IN41" s="749">
        <v>25</v>
      </c>
      <c r="IO41" s="750">
        <v>75</v>
      </c>
      <c r="IP41" s="763">
        <v>4</v>
      </c>
      <c r="IQ41" s="749">
        <v>57</v>
      </c>
      <c r="IR41" s="750">
        <v>27.2</v>
      </c>
      <c r="IS41" s="750">
        <v>15.7</v>
      </c>
      <c r="IT41" s="763">
        <v>356</v>
      </c>
      <c r="IU41" s="749">
        <v>8.4</v>
      </c>
      <c r="IV41" s="750">
        <v>3.7</v>
      </c>
      <c r="IW41" s="750">
        <v>10.4</v>
      </c>
      <c r="IX41" s="750">
        <v>57</v>
      </c>
      <c r="IY41" s="750">
        <v>20.5</v>
      </c>
      <c r="IZ41" s="763">
        <v>356</v>
      </c>
      <c r="JA41" s="749">
        <v>24.4</v>
      </c>
      <c r="JB41" s="750">
        <v>48</v>
      </c>
      <c r="JC41" s="750">
        <v>7.3</v>
      </c>
      <c r="JD41" s="750">
        <v>20.2</v>
      </c>
      <c r="JE41" s="763">
        <v>356</v>
      </c>
      <c r="JF41" s="749">
        <v>8.1</v>
      </c>
      <c r="JG41" s="750">
        <v>6.5</v>
      </c>
      <c r="JH41" s="750">
        <v>67.099999999999994</v>
      </c>
      <c r="JI41" s="750">
        <v>4.2</v>
      </c>
      <c r="JJ41" s="750">
        <v>14</v>
      </c>
      <c r="JK41" s="763">
        <v>356</v>
      </c>
      <c r="JL41" s="749">
        <v>9.3000000000000007</v>
      </c>
      <c r="JM41" s="750">
        <v>3.4</v>
      </c>
      <c r="JN41" s="750">
        <v>73.599999999999994</v>
      </c>
      <c r="JO41" s="750">
        <v>2.5</v>
      </c>
      <c r="JP41" s="750">
        <v>11.2</v>
      </c>
      <c r="JQ41" s="763">
        <v>356</v>
      </c>
      <c r="JR41" s="749">
        <v>3.1</v>
      </c>
      <c r="JS41" s="750">
        <v>6.2</v>
      </c>
      <c r="JT41" s="750">
        <v>79.2</v>
      </c>
      <c r="JU41" s="750">
        <v>0.8</v>
      </c>
      <c r="JV41" s="750">
        <v>10.7</v>
      </c>
      <c r="JW41" s="763">
        <v>356</v>
      </c>
      <c r="JX41" s="749">
        <v>1.1000000000000001</v>
      </c>
      <c r="JY41" s="750">
        <v>10.4</v>
      </c>
      <c r="JZ41" s="750">
        <v>43.3</v>
      </c>
      <c r="KA41" s="750">
        <v>33.4</v>
      </c>
      <c r="KB41" s="750">
        <v>9</v>
      </c>
      <c r="KC41" s="750">
        <v>2.8</v>
      </c>
      <c r="KD41" s="763">
        <v>356</v>
      </c>
      <c r="KE41" s="749">
        <v>67.400000000000006</v>
      </c>
      <c r="KF41" s="750">
        <v>11.8</v>
      </c>
      <c r="KG41" s="750">
        <v>20.8</v>
      </c>
      <c r="KH41" s="763">
        <v>356</v>
      </c>
      <c r="KI41" s="749">
        <v>45.2</v>
      </c>
      <c r="KJ41" s="750">
        <v>19.100000000000001</v>
      </c>
      <c r="KK41" s="750">
        <v>10.7</v>
      </c>
      <c r="KL41" s="750">
        <v>11.5</v>
      </c>
      <c r="KM41" s="750">
        <v>13.5</v>
      </c>
      <c r="KN41" s="763">
        <v>356</v>
      </c>
      <c r="KO41" s="749">
        <v>2.2000000000000002</v>
      </c>
      <c r="KP41" s="750">
        <v>6.7</v>
      </c>
      <c r="KQ41" s="750">
        <v>55.1</v>
      </c>
      <c r="KR41" s="750">
        <v>36</v>
      </c>
      <c r="KS41" s="763">
        <v>356</v>
      </c>
      <c r="KT41" s="749">
        <v>59.6</v>
      </c>
      <c r="KU41" s="750">
        <v>6.5</v>
      </c>
      <c r="KV41" s="750">
        <v>34</v>
      </c>
      <c r="KW41" s="540">
        <v>356</v>
      </c>
      <c r="KX41" s="749">
        <v>70.8</v>
      </c>
      <c r="KY41" s="750">
        <v>5.3</v>
      </c>
      <c r="KZ41" s="750">
        <v>23.9</v>
      </c>
      <c r="LA41" s="540">
        <v>356</v>
      </c>
      <c r="LB41" s="749">
        <v>75</v>
      </c>
      <c r="LC41" s="750">
        <v>3.9</v>
      </c>
      <c r="LD41" s="750">
        <v>21.1</v>
      </c>
      <c r="LE41" s="540">
        <v>356</v>
      </c>
      <c r="LF41" s="749">
        <v>6.2</v>
      </c>
      <c r="LG41" s="750">
        <v>45.5</v>
      </c>
      <c r="LH41" s="750">
        <v>48.3</v>
      </c>
      <c r="LI41" s="540">
        <v>356</v>
      </c>
      <c r="LJ41" s="749">
        <v>23.3</v>
      </c>
      <c r="LK41" s="750">
        <v>22.2</v>
      </c>
      <c r="LL41" s="750">
        <v>5.0999999999999996</v>
      </c>
      <c r="LM41" s="750">
        <v>8.4</v>
      </c>
      <c r="LN41" s="750">
        <v>41</v>
      </c>
      <c r="LO41" s="540">
        <v>356</v>
      </c>
      <c r="LP41" s="749">
        <v>3.7</v>
      </c>
      <c r="LQ41" s="750">
        <v>7</v>
      </c>
      <c r="LR41" s="750">
        <v>45.5</v>
      </c>
      <c r="LS41" s="750">
        <v>2.2000000000000002</v>
      </c>
      <c r="LT41" s="750">
        <v>41.6</v>
      </c>
      <c r="LU41" s="540">
        <v>356</v>
      </c>
      <c r="LV41" s="749">
        <v>37.9</v>
      </c>
      <c r="LW41" s="750">
        <v>35.4</v>
      </c>
      <c r="LX41" s="750">
        <v>26.7</v>
      </c>
      <c r="LY41" s="540">
        <v>356</v>
      </c>
      <c r="LZ41" s="749">
        <v>8.6999999999999993</v>
      </c>
      <c r="MA41" s="750">
        <v>44.7</v>
      </c>
      <c r="MB41" s="750">
        <v>2.5</v>
      </c>
      <c r="MC41" s="750">
        <v>8.1</v>
      </c>
      <c r="MD41" s="750">
        <v>36</v>
      </c>
      <c r="ME41" s="540">
        <v>356</v>
      </c>
      <c r="MF41" s="749">
        <v>15.4</v>
      </c>
      <c r="MG41" s="750">
        <v>51.7</v>
      </c>
      <c r="MH41" s="750">
        <v>11</v>
      </c>
      <c r="MI41" s="750">
        <v>21.9</v>
      </c>
      <c r="MJ41" s="540">
        <v>356</v>
      </c>
      <c r="MK41" s="749">
        <v>62.9</v>
      </c>
      <c r="ML41" s="750">
        <v>41.9</v>
      </c>
      <c r="MM41" s="750">
        <v>46.1</v>
      </c>
      <c r="MN41" s="750">
        <v>37.9</v>
      </c>
      <c r="MO41" s="750">
        <v>45.8</v>
      </c>
      <c r="MP41" s="750">
        <v>24.7</v>
      </c>
      <c r="MQ41" s="540">
        <v>356</v>
      </c>
      <c r="MR41" s="749">
        <v>6.5</v>
      </c>
      <c r="MS41" s="750">
        <v>62.1</v>
      </c>
      <c r="MT41" s="750">
        <v>2.8</v>
      </c>
      <c r="MU41" s="750">
        <v>9.8000000000000007</v>
      </c>
      <c r="MV41" s="750">
        <v>18.8</v>
      </c>
      <c r="MW41" s="540">
        <v>356</v>
      </c>
      <c r="MX41" s="749">
        <v>12.4</v>
      </c>
      <c r="MY41" s="750">
        <v>9.3000000000000007</v>
      </c>
      <c r="MZ41" s="750">
        <v>78.400000000000006</v>
      </c>
      <c r="NA41" s="540">
        <v>356</v>
      </c>
      <c r="NB41" s="749">
        <v>3.1</v>
      </c>
      <c r="NC41" s="750">
        <v>3.4</v>
      </c>
      <c r="ND41" s="750">
        <v>3.9</v>
      </c>
      <c r="NE41" s="750">
        <v>53.7</v>
      </c>
      <c r="NF41" s="750">
        <v>36</v>
      </c>
      <c r="NG41" s="540">
        <v>356</v>
      </c>
      <c r="NH41" s="749">
        <v>2.8</v>
      </c>
      <c r="NI41" s="750">
        <v>43.5</v>
      </c>
      <c r="NJ41" s="750">
        <v>16.3</v>
      </c>
      <c r="NK41" s="750">
        <v>2</v>
      </c>
      <c r="NL41" s="750">
        <v>35.4</v>
      </c>
      <c r="NM41" s="540">
        <v>356</v>
      </c>
      <c r="NN41" s="749">
        <v>18</v>
      </c>
      <c r="NO41" s="750">
        <v>7.9</v>
      </c>
      <c r="NP41" s="750">
        <v>74.2</v>
      </c>
      <c r="NQ41" s="540">
        <v>356</v>
      </c>
      <c r="NR41" s="749">
        <v>8.6999999999999993</v>
      </c>
      <c r="NS41" s="750">
        <v>42.7</v>
      </c>
      <c r="NT41" s="750">
        <v>9.8000000000000007</v>
      </c>
      <c r="NU41" s="750">
        <v>4.8</v>
      </c>
      <c r="NV41" s="750">
        <v>34</v>
      </c>
      <c r="NW41" s="540">
        <v>356</v>
      </c>
      <c r="NX41" s="749">
        <v>3.7</v>
      </c>
      <c r="NY41" s="750">
        <v>22.2</v>
      </c>
      <c r="NZ41" s="750">
        <v>5.6</v>
      </c>
      <c r="OA41" s="750">
        <v>3.1</v>
      </c>
      <c r="OB41" s="750">
        <v>65.400000000000006</v>
      </c>
      <c r="OC41" s="540">
        <v>356</v>
      </c>
      <c r="OD41" s="749">
        <v>3.1</v>
      </c>
      <c r="OE41" s="750">
        <v>16.899999999999999</v>
      </c>
      <c r="OF41" s="750">
        <v>7.3</v>
      </c>
      <c r="OG41" s="750">
        <v>1.7</v>
      </c>
      <c r="OH41" s="750">
        <v>71.099999999999994</v>
      </c>
      <c r="OI41" s="540">
        <v>356</v>
      </c>
      <c r="OJ41" s="749">
        <v>1.4</v>
      </c>
      <c r="OK41" s="750">
        <v>9.8000000000000007</v>
      </c>
      <c r="OL41" s="750">
        <v>2.8</v>
      </c>
      <c r="OM41" s="750">
        <v>0.8</v>
      </c>
      <c r="ON41" s="750">
        <v>85.1</v>
      </c>
      <c r="OO41" s="540">
        <v>356</v>
      </c>
      <c r="OP41" s="749">
        <v>21.3</v>
      </c>
      <c r="OQ41" s="750">
        <v>16.3</v>
      </c>
      <c r="OR41" s="750">
        <v>5.9</v>
      </c>
      <c r="OS41" s="750">
        <v>3.7</v>
      </c>
      <c r="OT41" s="750">
        <v>17.100000000000001</v>
      </c>
      <c r="OU41" s="750">
        <v>23.9</v>
      </c>
      <c r="OV41" s="750">
        <v>16</v>
      </c>
      <c r="OW41" s="750">
        <v>0.8</v>
      </c>
      <c r="OX41" s="750">
        <v>0.8</v>
      </c>
      <c r="OY41" s="750">
        <v>5.9</v>
      </c>
      <c r="OZ41" s="750">
        <v>39.6</v>
      </c>
      <c r="PA41" s="540">
        <v>356</v>
      </c>
      <c r="PB41" s="749">
        <v>2.5</v>
      </c>
      <c r="PC41" s="750">
        <v>3.4</v>
      </c>
      <c r="PD41" s="750">
        <v>2.5</v>
      </c>
      <c r="PE41" s="750">
        <v>59.8</v>
      </c>
      <c r="PF41" s="750">
        <v>31.7</v>
      </c>
      <c r="PG41" s="540">
        <v>356</v>
      </c>
      <c r="PH41" s="749">
        <v>3.1</v>
      </c>
      <c r="PI41" s="750">
        <v>2.8</v>
      </c>
      <c r="PJ41" s="750">
        <v>4.2</v>
      </c>
      <c r="PK41" s="750">
        <v>61</v>
      </c>
      <c r="PL41" s="750">
        <v>28.9</v>
      </c>
      <c r="PM41" s="540">
        <v>356</v>
      </c>
      <c r="PN41" s="749">
        <v>16.3</v>
      </c>
      <c r="PO41" s="750">
        <v>5.6</v>
      </c>
      <c r="PP41" s="750">
        <v>73.3</v>
      </c>
      <c r="PQ41" s="750">
        <v>4.8</v>
      </c>
      <c r="PR41" s="540">
        <v>356</v>
      </c>
      <c r="PS41" s="749">
        <v>1.4</v>
      </c>
      <c r="PT41" s="750">
        <v>4.8</v>
      </c>
      <c r="PU41" s="750">
        <v>73</v>
      </c>
      <c r="PV41" s="750">
        <v>20.8</v>
      </c>
      <c r="PW41" s="540">
        <v>356</v>
      </c>
      <c r="PX41" s="749">
        <v>18.3</v>
      </c>
      <c r="PY41" s="750">
        <v>58.4</v>
      </c>
      <c r="PZ41" s="750">
        <v>23.3</v>
      </c>
      <c r="QA41" s="540">
        <v>356</v>
      </c>
      <c r="QB41" s="749">
        <v>57.9</v>
      </c>
      <c r="QC41" s="750">
        <v>14.9</v>
      </c>
      <c r="QD41" s="750">
        <v>27.2</v>
      </c>
      <c r="QE41" s="802">
        <v>356</v>
      </c>
    </row>
    <row r="42" spans="1:447" ht="17.100000000000001" customHeight="1">
      <c r="A42" s="1533"/>
      <c r="B42" s="737" t="s">
        <v>64</v>
      </c>
      <c r="C42" s="107">
        <f t="shared" si="0"/>
        <v>25</v>
      </c>
      <c r="D42" s="753">
        <v>50.2</v>
      </c>
      <c r="E42" s="754">
        <v>49.8</v>
      </c>
      <c r="F42" s="540">
        <v>269</v>
      </c>
      <c r="G42" s="750">
        <v>3</v>
      </c>
      <c r="H42" s="750">
        <v>14.9</v>
      </c>
      <c r="I42" s="750">
        <v>19</v>
      </c>
      <c r="J42" s="750">
        <v>17.100000000000001</v>
      </c>
      <c r="K42" s="750">
        <v>16.399999999999999</v>
      </c>
      <c r="L42" s="750">
        <v>17.8</v>
      </c>
      <c r="M42" s="750">
        <v>11.9</v>
      </c>
      <c r="N42" s="540">
        <v>269</v>
      </c>
      <c r="O42" s="749">
        <v>37.5</v>
      </c>
      <c r="P42" s="750">
        <v>1.5</v>
      </c>
      <c r="Q42" s="750">
        <v>6.7</v>
      </c>
      <c r="R42" s="750">
        <v>11.9</v>
      </c>
      <c r="S42" s="750">
        <v>23.4</v>
      </c>
      <c r="T42" s="750">
        <v>5.9</v>
      </c>
      <c r="U42" s="750">
        <v>12.6</v>
      </c>
      <c r="V42" s="750">
        <v>0.4</v>
      </c>
      <c r="W42" s="540">
        <v>269</v>
      </c>
      <c r="X42" s="749">
        <v>27.1</v>
      </c>
      <c r="Y42" s="750">
        <v>69.099999999999994</v>
      </c>
      <c r="Z42" s="750">
        <v>3.7</v>
      </c>
      <c r="AA42" s="540">
        <v>269</v>
      </c>
      <c r="AB42" s="749">
        <v>4.5</v>
      </c>
      <c r="AC42" s="750">
        <v>88.5</v>
      </c>
      <c r="AD42" s="750">
        <v>7.1</v>
      </c>
      <c r="AE42" s="540">
        <v>269</v>
      </c>
      <c r="AF42" s="749">
        <v>8.9</v>
      </c>
      <c r="AG42" s="750">
        <v>85.9</v>
      </c>
      <c r="AH42" s="750">
        <v>5.2</v>
      </c>
      <c r="AI42" s="540">
        <v>269</v>
      </c>
      <c r="AJ42" s="749">
        <v>2.6</v>
      </c>
      <c r="AK42" s="750">
        <v>32.700000000000003</v>
      </c>
      <c r="AL42" s="750">
        <v>10.4</v>
      </c>
      <c r="AM42" s="750">
        <v>11.5</v>
      </c>
      <c r="AN42" s="750">
        <v>38.299999999999997</v>
      </c>
      <c r="AO42" s="750">
        <v>4.5</v>
      </c>
      <c r="AP42" s="750">
        <v>0</v>
      </c>
      <c r="AQ42" s="540">
        <v>269</v>
      </c>
      <c r="AR42" s="749">
        <v>4.0999999999999996</v>
      </c>
      <c r="AS42" s="750">
        <v>95.9</v>
      </c>
      <c r="AT42" s="540">
        <v>269</v>
      </c>
      <c r="AU42" s="749">
        <v>37.5</v>
      </c>
      <c r="AV42" s="750">
        <v>17.5</v>
      </c>
      <c r="AW42" s="750">
        <v>8.6</v>
      </c>
      <c r="AX42" s="750">
        <v>17.100000000000001</v>
      </c>
      <c r="AY42" s="750">
        <v>19.3</v>
      </c>
      <c r="AZ42" s="750">
        <v>0</v>
      </c>
      <c r="BA42" s="540">
        <v>269</v>
      </c>
      <c r="BB42" s="749">
        <v>1.9</v>
      </c>
      <c r="BC42" s="750">
        <v>17.8</v>
      </c>
      <c r="BD42" s="750">
        <v>24.9</v>
      </c>
      <c r="BE42" s="750">
        <v>20.399999999999999</v>
      </c>
      <c r="BF42" s="750">
        <v>11.5</v>
      </c>
      <c r="BG42" s="750">
        <v>4.0999999999999996</v>
      </c>
      <c r="BH42" s="750">
        <v>0.4</v>
      </c>
      <c r="BI42" s="750">
        <v>19</v>
      </c>
      <c r="BJ42" s="540">
        <v>269</v>
      </c>
      <c r="BK42" s="749">
        <v>14.1</v>
      </c>
      <c r="BL42" s="750">
        <v>12.6</v>
      </c>
      <c r="BM42" s="750">
        <v>9.6999999999999993</v>
      </c>
      <c r="BN42" s="750">
        <v>3</v>
      </c>
      <c r="BO42" s="750">
        <v>4.8</v>
      </c>
      <c r="BP42" s="750">
        <v>5.6</v>
      </c>
      <c r="BQ42" s="750">
        <v>12.6</v>
      </c>
      <c r="BR42" s="750">
        <v>37.5</v>
      </c>
      <c r="BS42" s="540">
        <v>269</v>
      </c>
      <c r="BT42" s="749">
        <v>29.7</v>
      </c>
      <c r="BU42" s="750">
        <v>43.9</v>
      </c>
      <c r="BV42" s="750">
        <v>20.8</v>
      </c>
      <c r="BW42" s="750">
        <v>4.8</v>
      </c>
      <c r="BX42" s="750">
        <v>0.7</v>
      </c>
      <c r="BY42" s="540">
        <v>269</v>
      </c>
      <c r="BZ42" s="749">
        <v>63.2</v>
      </c>
      <c r="CA42" s="750">
        <v>22.3</v>
      </c>
      <c r="CB42" s="750">
        <v>10.4</v>
      </c>
      <c r="CC42" s="750">
        <v>2.6</v>
      </c>
      <c r="CD42" s="750">
        <v>1.5</v>
      </c>
      <c r="CE42" s="540">
        <v>269</v>
      </c>
      <c r="CF42" s="749">
        <v>3.3</v>
      </c>
      <c r="CG42" s="750">
        <v>10.8</v>
      </c>
      <c r="CH42" s="750">
        <v>37.9</v>
      </c>
      <c r="CI42" s="750">
        <v>30.5</v>
      </c>
      <c r="CJ42" s="750">
        <v>17.5</v>
      </c>
      <c r="CK42" s="540">
        <v>269</v>
      </c>
      <c r="CL42" s="749">
        <v>16</v>
      </c>
      <c r="CM42" s="750">
        <v>35.299999999999997</v>
      </c>
      <c r="CN42" s="750">
        <v>30.1</v>
      </c>
      <c r="CO42" s="750">
        <v>12.6</v>
      </c>
      <c r="CP42" s="750">
        <v>5.9</v>
      </c>
      <c r="CQ42" s="540">
        <v>269</v>
      </c>
      <c r="CR42" s="749">
        <v>6.7</v>
      </c>
      <c r="CS42" s="750">
        <v>16</v>
      </c>
      <c r="CT42" s="750">
        <v>38.299999999999997</v>
      </c>
      <c r="CU42" s="750">
        <v>21.2</v>
      </c>
      <c r="CV42" s="750">
        <v>17.8</v>
      </c>
      <c r="CW42" s="540">
        <v>269</v>
      </c>
      <c r="CX42" s="749">
        <v>3.7</v>
      </c>
      <c r="CY42" s="750">
        <v>16.7</v>
      </c>
      <c r="CZ42" s="750">
        <v>21.9</v>
      </c>
      <c r="DA42" s="750">
        <v>27.9</v>
      </c>
      <c r="DB42" s="750">
        <v>29.7</v>
      </c>
      <c r="DC42" s="540">
        <v>269</v>
      </c>
      <c r="DD42" s="749">
        <v>19.3</v>
      </c>
      <c r="DE42" s="750">
        <v>37.9</v>
      </c>
      <c r="DF42" s="750">
        <v>27.5</v>
      </c>
      <c r="DG42" s="750">
        <v>12.3</v>
      </c>
      <c r="DH42" s="750">
        <v>3</v>
      </c>
      <c r="DI42" s="540">
        <v>269</v>
      </c>
      <c r="DJ42" s="749">
        <v>3.3</v>
      </c>
      <c r="DK42" s="750">
        <v>9.6999999999999993</v>
      </c>
      <c r="DL42" s="750">
        <v>13</v>
      </c>
      <c r="DM42" s="750">
        <v>16.399999999999999</v>
      </c>
      <c r="DN42" s="750">
        <v>57.6</v>
      </c>
      <c r="DO42" s="540">
        <v>269</v>
      </c>
      <c r="DP42" s="749">
        <v>7.4</v>
      </c>
      <c r="DQ42" s="750">
        <v>18.2</v>
      </c>
      <c r="DR42" s="750">
        <v>31.6</v>
      </c>
      <c r="DS42" s="750">
        <v>21.9</v>
      </c>
      <c r="DT42" s="750">
        <v>20.8</v>
      </c>
      <c r="DU42" s="540">
        <v>269</v>
      </c>
      <c r="DV42" s="749">
        <v>28.6</v>
      </c>
      <c r="DW42" s="750">
        <v>18.600000000000001</v>
      </c>
      <c r="DX42" s="750">
        <v>16</v>
      </c>
      <c r="DY42" s="750">
        <v>13.4</v>
      </c>
      <c r="DZ42" s="750">
        <v>23.4</v>
      </c>
      <c r="EA42" s="540">
        <v>269</v>
      </c>
      <c r="EB42" s="749">
        <v>7.1</v>
      </c>
      <c r="EC42" s="750">
        <v>16.399999999999999</v>
      </c>
      <c r="ED42" s="750">
        <v>35.700000000000003</v>
      </c>
      <c r="EE42" s="750">
        <v>19.3</v>
      </c>
      <c r="EF42" s="750">
        <v>21.6</v>
      </c>
      <c r="EG42" s="540">
        <v>269</v>
      </c>
      <c r="EH42" s="749">
        <v>89.2</v>
      </c>
      <c r="EI42" s="750">
        <v>10.8</v>
      </c>
      <c r="EJ42" s="540">
        <v>269</v>
      </c>
      <c r="EK42" s="749">
        <v>74</v>
      </c>
      <c r="EL42" s="750">
        <v>26</v>
      </c>
      <c r="EM42" s="540">
        <v>269</v>
      </c>
      <c r="EN42" s="749">
        <v>11.9</v>
      </c>
      <c r="EO42" s="750">
        <v>15.2</v>
      </c>
      <c r="EP42" s="750">
        <v>4.5</v>
      </c>
      <c r="EQ42" s="750">
        <v>58</v>
      </c>
      <c r="ER42" s="750">
        <v>10.4</v>
      </c>
      <c r="ES42" s="540">
        <v>269</v>
      </c>
      <c r="ET42" s="749">
        <v>11.9</v>
      </c>
      <c r="EU42" s="750">
        <v>8.6</v>
      </c>
      <c r="EV42" s="750">
        <v>52.4</v>
      </c>
      <c r="EW42" s="750">
        <v>8.9</v>
      </c>
      <c r="EX42" s="750">
        <v>18.2</v>
      </c>
      <c r="EY42" s="540">
        <v>269</v>
      </c>
      <c r="EZ42" s="749">
        <v>20.8</v>
      </c>
      <c r="FA42" s="750">
        <v>79.2</v>
      </c>
      <c r="FB42" s="540">
        <v>269</v>
      </c>
      <c r="FC42" s="749">
        <v>59.1</v>
      </c>
      <c r="FD42" s="750">
        <v>26.8</v>
      </c>
      <c r="FE42" s="750">
        <v>13</v>
      </c>
      <c r="FF42" s="750">
        <v>59.9</v>
      </c>
      <c r="FG42" s="750">
        <v>46.1</v>
      </c>
      <c r="FH42" s="750">
        <v>35.299999999999997</v>
      </c>
      <c r="FI42" s="750">
        <v>8.9</v>
      </c>
      <c r="FJ42" s="750">
        <v>15.2</v>
      </c>
      <c r="FK42" s="750">
        <v>3</v>
      </c>
      <c r="FL42" s="750">
        <v>10.4</v>
      </c>
      <c r="FM42" s="540">
        <v>269</v>
      </c>
      <c r="FN42" s="749">
        <v>50.3</v>
      </c>
      <c r="FO42" s="750">
        <v>49.7</v>
      </c>
      <c r="FP42" s="540">
        <v>159</v>
      </c>
      <c r="FQ42" s="749">
        <v>56.9</v>
      </c>
      <c r="FR42" s="750">
        <v>43.1</v>
      </c>
      <c r="FS42" s="540">
        <v>72</v>
      </c>
      <c r="FT42" s="749">
        <v>57.1</v>
      </c>
      <c r="FU42" s="750">
        <v>42.9</v>
      </c>
      <c r="FV42" s="763">
        <v>35</v>
      </c>
      <c r="FW42" s="749">
        <v>36.6</v>
      </c>
      <c r="FX42" s="750">
        <v>63.4</v>
      </c>
      <c r="FY42" s="763">
        <v>161</v>
      </c>
      <c r="FZ42" s="749">
        <v>33.1</v>
      </c>
      <c r="GA42" s="750">
        <v>66.900000000000006</v>
      </c>
      <c r="GB42" s="763">
        <v>124</v>
      </c>
      <c r="GC42" s="749">
        <v>69.5</v>
      </c>
      <c r="GD42" s="750">
        <v>30.5</v>
      </c>
      <c r="GE42" s="763">
        <v>95</v>
      </c>
      <c r="GF42" s="749">
        <v>37.5</v>
      </c>
      <c r="GG42" s="750">
        <v>62.5</v>
      </c>
      <c r="GH42" s="763">
        <v>24</v>
      </c>
      <c r="GI42" s="749">
        <v>58.5</v>
      </c>
      <c r="GJ42" s="750">
        <v>41.5</v>
      </c>
      <c r="GK42" s="763">
        <v>41</v>
      </c>
      <c r="GL42" s="749">
        <v>87.5</v>
      </c>
      <c r="GM42" s="750">
        <v>12.5</v>
      </c>
      <c r="GN42" s="763">
        <v>8</v>
      </c>
      <c r="GO42" s="749">
        <v>34.6</v>
      </c>
      <c r="GP42" s="750">
        <v>65.400000000000006</v>
      </c>
      <c r="GQ42" s="763">
        <v>159</v>
      </c>
      <c r="GR42" s="749">
        <v>47.2</v>
      </c>
      <c r="GS42" s="750">
        <v>52.8</v>
      </c>
      <c r="GT42" s="763">
        <v>72</v>
      </c>
      <c r="GU42" s="749">
        <v>28.6</v>
      </c>
      <c r="GV42" s="750">
        <v>71.400000000000006</v>
      </c>
      <c r="GW42" s="763">
        <v>35</v>
      </c>
      <c r="GX42" s="749">
        <v>26.7</v>
      </c>
      <c r="GY42" s="750">
        <v>73.3</v>
      </c>
      <c r="GZ42" s="763">
        <v>161</v>
      </c>
      <c r="HA42" s="749">
        <v>24.2</v>
      </c>
      <c r="HB42" s="750">
        <v>75.8</v>
      </c>
      <c r="HC42" s="763">
        <v>124</v>
      </c>
      <c r="HD42" s="749">
        <v>31.6</v>
      </c>
      <c r="HE42" s="750">
        <v>68.400000000000006</v>
      </c>
      <c r="HF42" s="763">
        <v>95</v>
      </c>
      <c r="HG42" s="749">
        <v>16.7</v>
      </c>
      <c r="HH42" s="750">
        <v>83.3</v>
      </c>
      <c r="HI42" s="763">
        <v>24</v>
      </c>
      <c r="HJ42" s="749">
        <v>22</v>
      </c>
      <c r="HK42" s="750">
        <v>78</v>
      </c>
      <c r="HL42" s="763">
        <v>41</v>
      </c>
      <c r="HM42" s="749">
        <v>75</v>
      </c>
      <c r="HN42" s="750">
        <v>25</v>
      </c>
      <c r="HO42" s="763">
        <v>8</v>
      </c>
      <c r="HP42" s="749">
        <v>23.9</v>
      </c>
      <c r="HQ42" s="750">
        <v>76.099999999999994</v>
      </c>
      <c r="HR42" s="763">
        <v>159</v>
      </c>
      <c r="HS42" s="749">
        <v>29.2</v>
      </c>
      <c r="HT42" s="750">
        <v>70.8</v>
      </c>
      <c r="HU42" s="763">
        <v>72</v>
      </c>
      <c r="HV42" s="749">
        <v>14.3</v>
      </c>
      <c r="HW42" s="750">
        <v>85.7</v>
      </c>
      <c r="HX42" s="763">
        <v>35</v>
      </c>
      <c r="HY42" s="749">
        <v>31.1</v>
      </c>
      <c r="HZ42" s="750">
        <v>68.900000000000006</v>
      </c>
      <c r="IA42" s="763">
        <v>161</v>
      </c>
      <c r="IB42" s="749">
        <v>26.6</v>
      </c>
      <c r="IC42" s="750">
        <v>73.400000000000006</v>
      </c>
      <c r="ID42" s="763">
        <v>124</v>
      </c>
      <c r="IE42" s="749">
        <v>27.4</v>
      </c>
      <c r="IF42" s="750">
        <v>72.599999999999994</v>
      </c>
      <c r="IG42" s="763">
        <v>95</v>
      </c>
      <c r="IH42" s="749">
        <v>12.5</v>
      </c>
      <c r="II42" s="750">
        <v>87.5</v>
      </c>
      <c r="IJ42" s="763">
        <v>24</v>
      </c>
      <c r="IK42" s="749">
        <v>24.4</v>
      </c>
      <c r="IL42" s="750">
        <v>75.599999999999994</v>
      </c>
      <c r="IM42" s="763">
        <v>41</v>
      </c>
      <c r="IN42" s="749">
        <v>62.5</v>
      </c>
      <c r="IO42" s="750">
        <v>37.5</v>
      </c>
      <c r="IP42" s="763">
        <v>8</v>
      </c>
      <c r="IQ42" s="749">
        <v>55.4</v>
      </c>
      <c r="IR42" s="750">
        <v>28.3</v>
      </c>
      <c r="IS42" s="750">
        <v>16.399999999999999</v>
      </c>
      <c r="IT42" s="763">
        <v>269</v>
      </c>
      <c r="IU42" s="749">
        <v>4.8</v>
      </c>
      <c r="IV42" s="750">
        <v>3.7</v>
      </c>
      <c r="IW42" s="750">
        <v>13.4</v>
      </c>
      <c r="IX42" s="750">
        <v>54.6</v>
      </c>
      <c r="IY42" s="750">
        <v>23.4</v>
      </c>
      <c r="IZ42" s="763">
        <v>269</v>
      </c>
      <c r="JA42" s="749">
        <v>24.9</v>
      </c>
      <c r="JB42" s="750">
        <v>47.6</v>
      </c>
      <c r="JC42" s="750">
        <v>6.3</v>
      </c>
      <c r="JD42" s="750">
        <v>21.2</v>
      </c>
      <c r="JE42" s="763">
        <v>269</v>
      </c>
      <c r="JF42" s="749">
        <v>10</v>
      </c>
      <c r="JG42" s="750">
        <v>4.8</v>
      </c>
      <c r="JH42" s="750">
        <v>65.8</v>
      </c>
      <c r="JI42" s="750">
        <v>4.8</v>
      </c>
      <c r="JJ42" s="750">
        <v>14.5</v>
      </c>
      <c r="JK42" s="763">
        <v>269</v>
      </c>
      <c r="JL42" s="749">
        <v>9.6999999999999993</v>
      </c>
      <c r="JM42" s="750">
        <v>3.7</v>
      </c>
      <c r="JN42" s="750">
        <v>73.2</v>
      </c>
      <c r="JO42" s="750">
        <v>3</v>
      </c>
      <c r="JP42" s="750">
        <v>10.4</v>
      </c>
      <c r="JQ42" s="763">
        <v>269</v>
      </c>
      <c r="JR42" s="749">
        <v>3</v>
      </c>
      <c r="JS42" s="750">
        <v>1.1000000000000001</v>
      </c>
      <c r="JT42" s="750">
        <v>84</v>
      </c>
      <c r="JU42" s="750">
        <v>1.1000000000000001</v>
      </c>
      <c r="JV42" s="750">
        <v>10.8</v>
      </c>
      <c r="JW42" s="763">
        <v>269</v>
      </c>
      <c r="JX42" s="749">
        <v>1.1000000000000001</v>
      </c>
      <c r="JY42" s="750">
        <v>8.6</v>
      </c>
      <c r="JZ42" s="750">
        <v>47.2</v>
      </c>
      <c r="KA42" s="750">
        <v>28.6</v>
      </c>
      <c r="KB42" s="750">
        <v>10.8</v>
      </c>
      <c r="KC42" s="750">
        <v>3.7</v>
      </c>
      <c r="KD42" s="763">
        <v>269</v>
      </c>
      <c r="KE42" s="749">
        <v>65.400000000000006</v>
      </c>
      <c r="KF42" s="750">
        <v>10.4</v>
      </c>
      <c r="KG42" s="750">
        <v>24.2</v>
      </c>
      <c r="KH42" s="763">
        <v>269</v>
      </c>
      <c r="KI42" s="749">
        <v>40.9</v>
      </c>
      <c r="KJ42" s="750">
        <v>18.2</v>
      </c>
      <c r="KK42" s="750">
        <v>12.3</v>
      </c>
      <c r="KL42" s="750">
        <v>10.4</v>
      </c>
      <c r="KM42" s="750">
        <v>18.2</v>
      </c>
      <c r="KN42" s="763">
        <v>269</v>
      </c>
      <c r="KO42" s="749">
        <v>4.5</v>
      </c>
      <c r="KP42" s="750">
        <v>7.1</v>
      </c>
      <c r="KQ42" s="750">
        <v>56.1</v>
      </c>
      <c r="KR42" s="750">
        <v>32.299999999999997</v>
      </c>
      <c r="KS42" s="763">
        <v>269</v>
      </c>
      <c r="KT42" s="749">
        <v>61.7</v>
      </c>
      <c r="KU42" s="750">
        <v>7.4</v>
      </c>
      <c r="KV42" s="750">
        <v>30.9</v>
      </c>
      <c r="KW42" s="540">
        <v>269</v>
      </c>
      <c r="KX42" s="749">
        <v>69.099999999999994</v>
      </c>
      <c r="KY42" s="750">
        <v>5.2</v>
      </c>
      <c r="KZ42" s="750">
        <v>25.7</v>
      </c>
      <c r="LA42" s="540">
        <v>269</v>
      </c>
      <c r="LB42" s="749">
        <v>71.400000000000006</v>
      </c>
      <c r="LC42" s="750">
        <v>4.5</v>
      </c>
      <c r="LD42" s="750">
        <v>24.2</v>
      </c>
      <c r="LE42" s="540">
        <v>269</v>
      </c>
      <c r="LF42" s="749">
        <v>4.8</v>
      </c>
      <c r="LG42" s="750">
        <v>40.9</v>
      </c>
      <c r="LH42" s="750">
        <v>54.3</v>
      </c>
      <c r="LI42" s="540">
        <v>269</v>
      </c>
      <c r="LJ42" s="749">
        <v>23.4</v>
      </c>
      <c r="LK42" s="750">
        <v>21.9</v>
      </c>
      <c r="LL42" s="750">
        <v>6.3</v>
      </c>
      <c r="LM42" s="750">
        <v>9.6999999999999993</v>
      </c>
      <c r="LN42" s="750">
        <v>38.700000000000003</v>
      </c>
      <c r="LO42" s="540">
        <v>269</v>
      </c>
      <c r="LP42" s="749">
        <v>6.7</v>
      </c>
      <c r="LQ42" s="750">
        <v>5.6</v>
      </c>
      <c r="LR42" s="750">
        <v>46.8</v>
      </c>
      <c r="LS42" s="750">
        <v>2.2000000000000002</v>
      </c>
      <c r="LT42" s="750">
        <v>38.700000000000003</v>
      </c>
      <c r="LU42" s="540">
        <v>269</v>
      </c>
      <c r="LV42" s="749">
        <v>41.3</v>
      </c>
      <c r="LW42" s="750">
        <v>31.6</v>
      </c>
      <c r="LX42" s="750">
        <v>27.1</v>
      </c>
      <c r="LY42" s="540">
        <v>269</v>
      </c>
      <c r="LZ42" s="749">
        <v>4.8</v>
      </c>
      <c r="MA42" s="750">
        <v>46.1</v>
      </c>
      <c r="MB42" s="750">
        <v>4.0999999999999996</v>
      </c>
      <c r="MC42" s="750">
        <v>8.1999999999999993</v>
      </c>
      <c r="MD42" s="750">
        <v>36.799999999999997</v>
      </c>
      <c r="ME42" s="540">
        <v>269</v>
      </c>
      <c r="MF42" s="749">
        <v>12.6</v>
      </c>
      <c r="MG42" s="750">
        <v>54.6</v>
      </c>
      <c r="MH42" s="750">
        <v>8.9</v>
      </c>
      <c r="MI42" s="750">
        <v>23.8</v>
      </c>
      <c r="MJ42" s="540">
        <v>269</v>
      </c>
      <c r="MK42" s="749">
        <v>62.5</v>
      </c>
      <c r="ML42" s="750">
        <v>45</v>
      </c>
      <c r="MM42" s="750">
        <v>46.1</v>
      </c>
      <c r="MN42" s="750">
        <v>36.1</v>
      </c>
      <c r="MO42" s="750">
        <v>45.7</v>
      </c>
      <c r="MP42" s="750">
        <v>24.9</v>
      </c>
      <c r="MQ42" s="540">
        <v>269</v>
      </c>
      <c r="MR42" s="749">
        <v>5.2</v>
      </c>
      <c r="MS42" s="750">
        <v>58.7</v>
      </c>
      <c r="MT42" s="750">
        <v>2.6</v>
      </c>
      <c r="MU42" s="750">
        <v>11.2</v>
      </c>
      <c r="MV42" s="750">
        <v>22.3</v>
      </c>
      <c r="MW42" s="540">
        <v>269</v>
      </c>
      <c r="MX42" s="749">
        <v>13.4</v>
      </c>
      <c r="MY42" s="750">
        <v>8.9</v>
      </c>
      <c r="MZ42" s="750">
        <v>77.7</v>
      </c>
      <c r="NA42" s="540">
        <v>269</v>
      </c>
      <c r="NB42" s="749">
        <v>3.3</v>
      </c>
      <c r="NC42" s="750">
        <v>3.7</v>
      </c>
      <c r="ND42" s="750">
        <v>3</v>
      </c>
      <c r="NE42" s="750">
        <v>51.3</v>
      </c>
      <c r="NF42" s="750">
        <v>38.700000000000003</v>
      </c>
      <c r="NG42" s="540">
        <v>269</v>
      </c>
      <c r="NH42" s="749">
        <v>2.2000000000000002</v>
      </c>
      <c r="NI42" s="750">
        <v>41.6</v>
      </c>
      <c r="NJ42" s="750">
        <v>14.5</v>
      </c>
      <c r="NK42" s="750">
        <v>2.2000000000000002</v>
      </c>
      <c r="NL42" s="750">
        <v>39.4</v>
      </c>
      <c r="NM42" s="540">
        <v>269</v>
      </c>
      <c r="NN42" s="749">
        <v>14.5</v>
      </c>
      <c r="NO42" s="750">
        <v>9.3000000000000007</v>
      </c>
      <c r="NP42" s="750">
        <v>76.2</v>
      </c>
      <c r="NQ42" s="540">
        <v>269</v>
      </c>
      <c r="NR42" s="749">
        <v>7.4</v>
      </c>
      <c r="NS42" s="750">
        <v>48.3</v>
      </c>
      <c r="NT42" s="750">
        <v>7.1</v>
      </c>
      <c r="NU42" s="750">
        <v>1.9</v>
      </c>
      <c r="NV42" s="750">
        <v>35.299999999999997</v>
      </c>
      <c r="NW42" s="540">
        <v>269</v>
      </c>
      <c r="NX42" s="749">
        <v>3.3</v>
      </c>
      <c r="NY42" s="750">
        <v>19</v>
      </c>
      <c r="NZ42" s="750">
        <v>4.0999999999999996</v>
      </c>
      <c r="OA42" s="750">
        <v>3</v>
      </c>
      <c r="OB42" s="750">
        <v>70.599999999999994</v>
      </c>
      <c r="OC42" s="540">
        <v>269</v>
      </c>
      <c r="OD42" s="749">
        <v>1.5</v>
      </c>
      <c r="OE42" s="750">
        <v>15.2</v>
      </c>
      <c r="OF42" s="750">
        <v>6.7</v>
      </c>
      <c r="OG42" s="750">
        <v>1.5</v>
      </c>
      <c r="OH42" s="750">
        <v>75.099999999999994</v>
      </c>
      <c r="OI42" s="540">
        <v>269</v>
      </c>
      <c r="OJ42" s="749">
        <v>1.1000000000000001</v>
      </c>
      <c r="OK42" s="750">
        <v>10</v>
      </c>
      <c r="OL42" s="750">
        <v>5.6</v>
      </c>
      <c r="OM42" s="750">
        <v>0.4</v>
      </c>
      <c r="ON42" s="750">
        <v>82.9</v>
      </c>
      <c r="OO42" s="540">
        <v>269</v>
      </c>
      <c r="OP42" s="749">
        <v>24.2</v>
      </c>
      <c r="OQ42" s="750">
        <v>16.399999999999999</v>
      </c>
      <c r="OR42" s="750">
        <v>5.6</v>
      </c>
      <c r="OS42" s="750">
        <v>4.5</v>
      </c>
      <c r="OT42" s="750">
        <v>13</v>
      </c>
      <c r="OU42" s="750">
        <v>21.6</v>
      </c>
      <c r="OV42" s="750">
        <v>11.5</v>
      </c>
      <c r="OW42" s="750">
        <v>2.2000000000000002</v>
      </c>
      <c r="OX42" s="750">
        <v>2.2000000000000002</v>
      </c>
      <c r="OY42" s="750">
        <v>5.6</v>
      </c>
      <c r="OZ42" s="750">
        <v>40.1</v>
      </c>
      <c r="PA42" s="540">
        <v>269</v>
      </c>
      <c r="PB42" s="749">
        <v>3</v>
      </c>
      <c r="PC42" s="750">
        <v>1.9</v>
      </c>
      <c r="PD42" s="750">
        <v>4.5</v>
      </c>
      <c r="PE42" s="750">
        <v>59.5</v>
      </c>
      <c r="PF42" s="750">
        <v>31.2</v>
      </c>
      <c r="PG42" s="540">
        <v>269</v>
      </c>
      <c r="PH42" s="749">
        <v>2.6</v>
      </c>
      <c r="PI42" s="750">
        <v>1.5</v>
      </c>
      <c r="PJ42" s="750">
        <v>3</v>
      </c>
      <c r="PK42" s="750">
        <v>66.900000000000006</v>
      </c>
      <c r="PL42" s="750">
        <v>26</v>
      </c>
      <c r="PM42" s="540">
        <v>269</v>
      </c>
      <c r="PN42" s="749">
        <v>13</v>
      </c>
      <c r="PO42" s="750">
        <v>4.5</v>
      </c>
      <c r="PP42" s="750">
        <v>75.8</v>
      </c>
      <c r="PQ42" s="750">
        <v>6.7</v>
      </c>
      <c r="PR42" s="540">
        <v>269</v>
      </c>
      <c r="PS42" s="749">
        <v>1.9</v>
      </c>
      <c r="PT42" s="750">
        <v>7.1</v>
      </c>
      <c r="PU42" s="750">
        <v>74.7</v>
      </c>
      <c r="PV42" s="750">
        <v>16.399999999999999</v>
      </c>
      <c r="PW42" s="540">
        <v>269</v>
      </c>
      <c r="PX42" s="749">
        <v>23</v>
      </c>
      <c r="PY42" s="750">
        <v>58</v>
      </c>
      <c r="PZ42" s="750">
        <v>19</v>
      </c>
      <c r="QA42" s="540">
        <v>269</v>
      </c>
      <c r="QB42" s="749">
        <v>61.3</v>
      </c>
      <c r="QC42" s="750">
        <v>12.3</v>
      </c>
      <c r="QD42" s="750">
        <v>26.4</v>
      </c>
      <c r="QE42" s="802">
        <v>269</v>
      </c>
    </row>
    <row r="43" spans="1:447" ht="17.100000000000001" customHeight="1">
      <c r="A43" s="1533"/>
      <c r="B43" s="737" t="s">
        <v>65</v>
      </c>
      <c r="C43" s="107">
        <f t="shared" si="0"/>
        <v>26</v>
      </c>
      <c r="D43" s="753">
        <v>48.3</v>
      </c>
      <c r="E43" s="754">
        <v>51.7</v>
      </c>
      <c r="F43" s="540">
        <v>511</v>
      </c>
      <c r="G43" s="750">
        <v>2.9</v>
      </c>
      <c r="H43" s="750">
        <v>14.9</v>
      </c>
      <c r="I43" s="750">
        <v>18.2</v>
      </c>
      <c r="J43" s="750">
        <v>16.2</v>
      </c>
      <c r="K43" s="750">
        <v>15.3</v>
      </c>
      <c r="L43" s="750">
        <v>19.399999999999999</v>
      </c>
      <c r="M43" s="750">
        <v>13.1</v>
      </c>
      <c r="N43" s="540">
        <v>511</v>
      </c>
      <c r="O43" s="749">
        <v>27.2</v>
      </c>
      <c r="P43" s="750">
        <v>2.9</v>
      </c>
      <c r="Q43" s="750">
        <v>9.4</v>
      </c>
      <c r="R43" s="750">
        <v>12.9</v>
      </c>
      <c r="S43" s="750">
        <v>22.3</v>
      </c>
      <c r="T43" s="750">
        <v>7</v>
      </c>
      <c r="U43" s="750">
        <v>16.399999999999999</v>
      </c>
      <c r="V43" s="750">
        <v>1.8</v>
      </c>
      <c r="W43" s="540">
        <v>511</v>
      </c>
      <c r="X43" s="749">
        <v>18</v>
      </c>
      <c r="Y43" s="750">
        <v>77.900000000000006</v>
      </c>
      <c r="Z43" s="750">
        <v>4.0999999999999996</v>
      </c>
      <c r="AA43" s="540">
        <v>511</v>
      </c>
      <c r="AB43" s="749">
        <v>2.9</v>
      </c>
      <c r="AC43" s="750">
        <v>93</v>
      </c>
      <c r="AD43" s="750">
        <v>4.0999999999999996</v>
      </c>
      <c r="AE43" s="540">
        <v>511</v>
      </c>
      <c r="AF43" s="749">
        <v>10.6</v>
      </c>
      <c r="AG43" s="750">
        <v>84.9</v>
      </c>
      <c r="AH43" s="750">
        <v>4.5</v>
      </c>
      <c r="AI43" s="540">
        <v>511</v>
      </c>
      <c r="AJ43" s="749">
        <v>2.9</v>
      </c>
      <c r="AK43" s="750">
        <v>30.7</v>
      </c>
      <c r="AL43" s="750">
        <v>8.4</v>
      </c>
      <c r="AM43" s="750">
        <v>9.1999999999999993</v>
      </c>
      <c r="AN43" s="750">
        <v>44.6</v>
      </c>
      <c r="AO43" s="750">
        <v>4.0999999999999996</v>
      </c>
      <c r="AP43" s="750">
        <v>0</v>
      </c>
      <c r="AQ43" s="540">
        <v>511</v>
      </c>
      <c r="AR43" s="749">
        <v>5.0999999999999996</v>
      </c>
      <c r="AS43" s="750">
        <v>94.9</v>
      </c>
      <c r="AT43" s="540">
        <v>511</v>
      </c>
      <c r="AU43" s="749">
        <v>37</v>
      </c>
      <c r="AV43" s="750">
        <v>20.7</v>
      </c>
      <c r="AW43" s="750">
        <v>6.3</v>
      </c>
      <c r="AX43" s="750">
        <v>17.399999999999999</v>
      </c>
      <c r="AY43" s="750">
        <v>18</v>
      </c>
      <c r="AZ43" s="750">
        <v>0.6</v>
      </c>
      <c r="BA43" s="540">
        <v>511</v>
      </c>
      <c r="BB43" s="749">
        <v>3.1</v>
      </c>
      <c r="BC43" s="750">
        <v>19.600000000000001</v>
      </c>
      <c r="BD43" s="750">
        <v>28.8</v>
      </c>
      <c r="BE43" s="750">
        <v>15.1</v>
      </c>
      <c r="BF43" s="750">
        <v>9.4</v>
      </c>
      <c r="BG43" s="750">
        <v>4.5</v>
      </c>
      <c r="BH43" s="750">
        <v>2.2999999999999998</v>
      </c>
      <c r="BI43" s="750">
        <v>17.2</v>
      </c>
      <c r="BJ43" s="540">
        <v>511</v>
      </c>
      <c r="BK43" s="749">
        <v>12.3</v>
      </c>
      <c r="BL43" s="750">
        <v>15.9</v>
      </c>
      <c r="BM43" s="750">
        <v>7.8</v>
      </c>
      <c r="BN43" s="750">
        <v>4.5</v>
      </c>
      <c r="BO43" s="750">
        <v>5.5</v>
      </c>
      <c r="BP43" s="750">
        <v>5.9</v>
      </c>
      <c r="BQ43" s="750">
        <v>13.7</v>
      </c>
      <c r="BR43" s="750">
        <v>34.4</v>
      </c>
      <c r="BS43" s="540">
        <v>511</v>
      </c>
      <c r="BT43" s="749">
        <v>30.3</v>
      </c>
      <c r="BU43" s="750">
        <v>38.700000000000003</v>
      </c>
      <c r="BV43" s="750">
        <v>24.7</v>
      </c>
      <c r="BW43" s="750">
        <v>5.3</v>
      </c>
      <c r="BX43" s="750">
        <v>1</v>
      </c>
      <c r="BY43" s="540">
        <v>511</v>
      </c>
      <c r="BZ43" s="749">
        <v>63.4</v>
      </c>
      <c r="CA43" s="750">
        <v>22.3</v>
      </c>
      <c r="CB43" s="750">
        <v>9.8000000000000007</v>
      </c>
      <c r="CC43" s="750">
        <v>2.7</v>
      </c>
      <c r="CD43" s="750">
        <v>1.8</v>
      </c>
      <c r="CE43" s="540">
        <v>511</v>
      </c>
      <c r="CF43" s="749">
        <v>2.2000000000000002</v>
      </c>
      <c r="CG43" s="750">
        <v>9</v>
      </c>
      <c r="CH43" s="750">
        <v>42.3</v>
      </c>
      <c r="CI43" s="750">
        <v>26.6</v>
      </c>
      <c r="CJ43" s="750">
        <v>20</v>
      </c>
      <c r="CK43" s="540">
        <v>511</v>
      </c>
      <c r="CL43" s="749">
        <v>16</v>
      </c>
      <c r="CM43" s="750">
        <v>27.8</v>
      </c>
      <c r="CN43" s="750">
        <v>38.4</v>
      </c>
      <c r="CO43" s="750">
        <v>13.3</v>
      </c>
      <c r="CP43" s="750">
        <v>4.5</v>
      </c>
      <c r="CQ43" s="540">
        <v>511</v>
      </c>
      <c r="CR43" s="749">
        <v>3.5</v>
      </c>
      <c r="CS43" s="750">
        <v>17</v>
      </c>
      <c r="CT43" s="750">
        <v>38.700000000000003</v>
      </c>
      <c r="CU43" s="750">
        <v>25.4</v>
      </c>
      <c r="CV43" s="750">
        <v>15.3</v>
      </c>
      <c r="CW43" s="540">
        <v>511</v>
      </c>
      <c r="CX43" s="749">
        <v>2.5</v>
      </c>
      <c r="CY43" s="750">
        <v>14.3</v>
      </c>
      <c r="CZ43" s="750">
        <v>23.5</v>
      </c>
      <c r="DA43" s="750">
        <v>29.4</v>
      </c>
      <c r="DB43" s="750">
        <v>30.3</v>
      </c>
      <c r="DC43" s="540">
        <v>511</v>
      </c>
      <c r="DD43" s="749">
        <v>22.7</v>
      </c>
      <c r="DE43" s="750">
        <v>36.6</v>
      </c>
      <c r="DF43" s="750">
        <v>28</v>
      </c>
      <c r="DG43" s="750">
        <v>9.6</v>
      </c>
      <c r="DH43" s="750">
        <v>3.1</v>
      </c>
      <c r="DI43" s="540">
        <v>511</v>
      </c>
      <c r="DJ43" s="749">
        <v>2.7</v>
      </c>
      <c r="DK43" s="750">
        <v>6.1</v>
      </c>
      <c r="DL43" s="750">
        <v>15.7</v>
      </c>
      <c r="DM43" s="750">
        <v>12.7</v>
      </c>
      <c r="DN43" s="750">
        <v>62.8</v>
      </c>
      <c r="DO43" s="540">
        <v>511</v>
      </c>
      <c r="DP43" s="749">
        <v>5.7</v>
      </c>
      <c r="DQ43" s="750">
        <v>23.3</v>
      </c>
      <c r="DR43" s="750">
        <v>29.4</v>
      </c>
      <c r="DS43" s="750">
        <v>21.5</v>
      </c>
      <c r="DT43" s="750">
        <v>20.2</v>
      </c>
      <c r="DU43" s="540">
        <v>511</v>
      </c>
      <c r="DV43" s="749">
        <v>33.299999999999997</v>
      </c>
      <c r="DW43" s="750">
        <v>13.5</v>
      </c>
      <c r="DX43" s="750">
        <v>17</v>
      </c>
      <c r="DY43" s="750">
        <v>16</v>
      </c>
      <c r="DZ43" s="750">
        <v>20.2</v>
      </c>
      <c r="EA43" s="540">
        <v>511</v>
      </c>
      <c r="EB43" s="749">
        <v>5.5</v>
      </c>
      <c r="EC43" s="750">
        <v>16</v>
      </c>
      <c r="ED43" s="750">
        <v>36.4</v>
      </c>
      <c r="EE43" s="750">
        <v>18.600000000000001</v>
      </c>
      <c r="EF43" s="750">
        <v>23.5</v>
      </c>
      <c r="EG43" s="540">
        <v>511</v>
      </c>
      <c r="EH43" s="749">
        <v>87.9</v>
      </c>
      <c r="EI43" s="750">
        <v>12.1</v>
      </c>
      <c r="EJ43" s="540">
        <v>511</v>
      </c>
      <c r="EK43" s="749">
        <v>75.5</v>
      </c>
      <c r="EL43" s="750">
        <v>24.5</v>
      </c>
      <c r="EM43" s="540">
        <v>511</v>
      </c>
      <c r="EN43" s="749">
        <v>13.1</v>
      </c>
      <c r="EO43" s="750">
        <v>16.8</v>
      </c>
      <c r="EP43" s="750">
        <v>3.5</v>
      </c>
      <c r="EQ43" s="750">
        <v>57.7</v>
      </c>
      <c r="ER43" s="750">
        <v>8.8000000000000007</v>
      </c>
      <c r="ES43" s="540">
        <v>511</v>
      </c>
      <c r="ET43" s="749">
        <v>11.9</v>
      </c>
      <c r="EU43" s="750">
        <v>12.3</v>
      </c>
      <c r="EV43" s="750">
        <v>50.7</v>
      </c>
      <c r="EW43" s="750">
        <v>9.4</v>
      </c>
      <c r="EX43" s="750">
        <v>15.7</v>
      </c>
      <c r="EY43" s="540">
        <v>511</v>
      </c>
      <c r="EZ43" s="749">
        <v>23.5</v>
      </c>
      <c r="FA43" s="750">
        <v>76.5</v>
      </c>
      <c r="FB43" s="540">
        <v>511</v>
      </c>
      <c r="FC43" s="749">
        <v>56.9</v>
      </c>
      <c r="FD43" s="750">
        <v>24.5</v>
      </c>
      <c r="FE43" s="750">
        <v>17</v>
      </c>
      <c r="FF43" s="750">
        <v>55.2</v>
      </c>
      <c r="FG43" s="750">
        <v>42.5</v>
      </c>
      <c r="FH43" s="750">
        <v>23.9</v>
      </c>
      <c r="FI43" s="750">
        <v>10.4</v>
      </c>
      <c r="FJ43" s="750">
        <v>14.7</v>
      </c>
      <c r="FK43" s="750">
        <v>1.2</v>
      </c>
      <c r="FL43" s="750">
        <v>11.9</v>
      </c>
      <c r="FM43" s="540">
        <v>511</v>
      </c>
      <c r="FN43" s="749">
        <v>53.3</v>
      </c>
      <c r="FO43" s="750">
        <v>46.7</v>
      </c>
      <c r="FP43" s="540">
        <v>291</v>
      </c>
      <c r="FQ43" s="749">
        <v>56.8</v>
      </c>
      <c r="FR43" s="750">
        <v>43.2</v>
      </c>
      <c r="FS43" s="540">
        <v>125</v>
      </c>
      <c r="FT43" s="749">
        <v>59.8</v>
      </c>
      <c r="FU43" s="750">
        <v>40.200000000000003</v>
      </c>
      <c r="FV43" s="763">
        <v>87</v>
      </c>
      <c r="FW43" s="749">
        <v>44.3</v>
      </c>
      <c r="FX43" s="750">
        <v>55.7</v>
      </c>
      <c r="FY43" s="763">
        <v>282</v>
      </c>
      <c r="FZ43" s="749">
        <v>35.5</v>
      </c>
      <c r="GA43" s="750">
        <v>64.5</v>
      </c>
      <c r="GB43" s="763">
        <v>217</v>
      </c>
      <c r="GC43" s="749">
        <v>71.3</v>
      </c>
      <c r="GD43" s="750">
        <v>28.7</v>
      </c>
      <c r="GE43" s="763">
        <v>122</v>
      </c>
      <c r="GF43" s="749">
        <v>39.6</v>
      </c>
      <c r="GG43" s="750">
        <v>60.4</v>
      </c>
      <c r="GH43" s="763">
        <v>53</v>
      </c>
      <c r="GI43" s="749">
        <v>46.7</v>
      </c>
      <c r="GJ43" s="750">
        <v>53.3</v>
      </c>
      <c r="GK43" s="763">
        <v>75</v>
      </c>
      <c r="GL43" s="749">
        <v>83.3</v>
      </c>
      <c r="GM43" s="750">
        <v>16.7</v>
      </c>
      <c r="GN43" s="763">
        <v>6</v>
      </c>
      <c r="GO43" s="749">
        <v>38.799999999999997</v>
      </c>
      <c r="GP43" s="750">
        <v>61.2</v>
      </c>
      <c r="GQ43" s="763">
        <v>291</v>
      </c>
      <c r="GR43" s="749">
        <v>40.799999999999997</v>
      </c>
      <c r="GS43" s="750">
        <v>59.2</v>
      </c>
      <c r="GT43" s="763">
        <v>125</v>
      </c>
      <c r="GU43" s="749">
        <v>37.9</v>
      </c>
      <c r="GV43" s="750">
        <v>62.1</v>
      </c>
      <c r="GW43" s="763">
        <v>87</v>
      </c>
      <c r="GX43" s="749">
        <v>25.5</v>
      </c>
      <c r="GY43" s="750">
        <v>74.5</v>
      </c>
      <c r="GZ43" s="763">
        <v>282</v>
      </c>
      <c r="HA43" s="749">
        <v>22.1</v>
      </c>
      <c r="HB43" s="750">
        <v>77.900000000000006</v>
      </c>
      <c r="HC43" s="763">
        <v>217</v>
      </c>
      <c r="HD43" s="749">
        <v>45.9</v>
      </c>
      <c r="HE43" s="750">
        <v>54.1</v>
      </c>
      <c r="HF43" s="763">
        <v>122</v>
      </c>
      <c r="HG43" s="749">
        <v>20.8</v>
      </c>
      <c r="HH43" s="750">
        <v>79.2</v>
      </c>
      <c r="HI43" s="763">
        <v>53</v>
      </c>
      <c r="HJ43" s="749">
        <v>21.3</v>
      </c>
      <c r="HK43" s="750">
        <v>78.7</v>
      </c>
      <c r="HL43" s="763">
        <v>75</v>
      </c>
      <c r="HM43" s="749">
        <v>50</v>
      </c>
      <c r="HN43" s="750">
        <v>50</v>
      </c>
      <c r="HO43" s="763">
        <v>6</v>
      </c>
      <c r="HP43" s="749">
        <v>25.1</v>
      </c>
      <c r="HQ43" s="750">
        <v>74.900000000000006</v>
      </c>
      <c r="HR43" s="763">
        <v>291</v>
      </c>
      <c r="HS43" s="749">
        <v>31.2</v>
      </c>
      <c r="HT43" s="750">
        <v>68.8</v>
      </c>
      <c r="HU43" s="763">
        <v>125</v>
      </c>
      <c r="HV43" s="749">
        <v>10.3</v>
      </c>
      <c r="HW43" s="750">
        <v>89.7</v>
      </c>
      <c r="HX43" s="763">
        <v>87</v>
      </c>
      <c r="HY43" s="749">
        <v>26.6</v>
      </c>
      <c r="HZ43" s="750">
        <v>73.400000000000006</v>
      </c>
      <c r="IA43" s="763">
        <v>282</v>
      </c>
      <c r="IB43" s="749">
        <v>20.7</v>
      </c>
      <c r="IC43" s="750">
        <v>79.3</v>
      </c>
      <c r="ID43" s="763">
        <v>217</v>
      </c>
      <c r="IE43" s="749">
        <v>34.4</v>
      </c>
      <c r="IF43" s="750">
        <v>65.599999999999994</v>
      </c>
      <c r="IG43" s="763">
        <v>122</v>
      </c>
      <c r="IH43" s="749">
        <v>18.899999999999999</v>
      </c>
      <c r="II43" s="750">
        <v>81.099999999999994</v>
      </c>
      <c r="IJ43" s="763">
        <v>53</v>
      </c>
      <c r="IK43" s="749">
        <v>17.3</v>
      </c>
      <c r="IL43" s="750">
        <v>82.7</v>
      </c>
      <c r="IM43" s="763">
        <v>75</v>
      </c>
      <c r="IN43" s="749">
        <v>33.299999999999997</v>
      </c>
      <c r="IO43" s="750">
        <v>66.7</v>
      </c>
      <c r="IP43" s="763">
        <v>6</v>
      </c>
      <c r="IQ43" s="749">
        <v>58.3</v>
      </c>
      <c r="IR43" s="750">
        <v>31.1</v>
      </c>
      <c r="IS43" s="750">
        <v>10.6</v>
      </c>
      <c r="IT43" s="763">
        <v>511</v>
      </c>
      <c r="IU43" s="749">
        <v>5.7</v>
      </c>
      <c r="IV43" s="750">
        <v>2.5</v>
      </c>
      <c r="IW43" s="750">
        <v>10</v>
      </c>
      <c r="IX43" s="750">
        <v>60.1</v>
      </c>
      <c r="IY43" s="750">
        <v>21.7</v>
      </c>
      <c r="IZ43" s="763">
        <v>511</v>
      </c>
      <c r="JA43" s="749">
        <v>21.5</v>
      </c>
      <c r="JB43" s="750">
        <v>51.7</v>
      </c>
      <c r="JC43" s="750">
        <v>5.7</v>
      </c>
      <c r="JD43" s="750">
        <v>21.1</v>
      </c>
      <c r="JE43" s="763">
        <v>511</v>
      </c>
      <c r="JF43" s="749">
        <v>10.6</v>
      </c>
      <c r="JG43" s="750">
        <v>4.3</v>
      </c>
      <c r="JH43" s="750">
        <v>66.900000000000006</v>
      </c>
      <c r="JI43" s="750">
        <v>4.0999999999999996</v>
      </c>
      <c r="JJ43" s="750">
        <v>14.1</v>
      </c>
      <c r="JK43" s="763">
        <v>511</v>
      </c>
      <c r="JL43" s="749">
        <v>8.6</v>
      </c>
      <c r="JM43" s="750">
        <v>3.5</v>
      </c>
      <c r="JN43" s="750">
        <v>75.900000000000006</v>
      </c>
      <c r="JO43" s="750">
        <v>2.7</v>
      </c>
      <c r="JP43" s="750">
        <v>9.1999999999999993</v>
      </c>
      <c r="JQ43" s="763">
        <v>511</v>
      </c>
      <c r="JR43" s="749">
        <v>2.2999999999999998</v>
      </c>
      <c r="JS43" s="750">
        <v>4.7</v>
      </c>
      <c r="JT43" s="750">
        <v>81.2</v>
      </c>
      <c r="JU43" s="750">
        <v>2.2000000000000002</v>
      </c>
      <c r="JV43" s="750">
        <v>9.6</v>
      </c>
      <c r="JW43" s="763">
        <v>511</v>
      </c>
      <c r="JX43" s="749">
        <v>0.8</v>
      </c>
      <c r="JY43" s="750">
        <v>13.1</v>
      </c>
      <c r="JZ43" s="750">
        <v>41.7</v>
      </c>
      <c r="KA43" s="750">
        <v>30.5</v>
      </c>
      <c r="KB43" s="750">
        <v>11.7</v>
      </c>
      <c r="KC43" s="750">
        <v>2.2000000000000002</v>
      </c>
      <c r="KD43" s="763">
        <v>511</v>
      </c>
      <c r="KE43" s="749">
        <v>69.3</v>
      </c>
      <c r="KF43" s="750">
        <v>11.2</v>
      </c>
      <c r="KG43" s="750">
        <v>19.600000000000001</v>
      </c>
      <c r="KH43" s="763">
        <v>511</v>
      </c>
      <c r="KI43" s="749">
        <v>49.5</v>
      </c>
      <c r="KJ43" s="750">
        <v>15.7</v>
      </c>
      <c r="KK43" s="750">
        <v>11.9</v>
      </c>
      <c r="KL43" s="750">
        <v>10.199999999999999</v>
      </c>
      <c r="KM43" s="750">
        <v>12.7</v>
      </c>
      <c r="KN43" s="763">
        <v>511</v>
      </c>
      <c r="KO43" s="749">
        <v>3.5</v>
      </c>
      <c r="KP43" s="750">
        <v>5.9</v>
      </c>
      <c r="KQ43" s="750">
        <v>58.5</v>
      </c>
      <c r="KR43" s="750">
        <v>32.1</v>
      </c>
      <c r="KS43" s="763">
        <v>511</v>
      </c>
      <c r="KT43" s="749">
        <v>63</v>
      </c>
      <c r="KU43" s="750">
        <v>9.4</v>
      </c>
      <c r="KV43" s="750">
        <v>27.6</v>
      </c>
      <c r="KW43" s="540">
        <v>511</v>
      </c>
      <c r="KX43" s="749">
        <v>74</v>
      </c>
      <c r="KY43" s="750">
        <v>3.9</v>
      </c>
      <c r="KZ43" s="750">
        <v>22.1</v>
      </c>
      <c r="LA43" s="540">
        <v>511</v>
      </c>
      <c r="LB43" s="749">
        <v>79.3</v>
      </c>
      <c r="LC43" s="750">
        <v>2.7</v>
      </c>
      <c r="LD43" s="750">
        <v>18</v>
      </c>
      <c r="LE43" s="540">
        <v>511</v>
      </c>
      <c r="LF43" s="749">
        <v>6.8</v>
      </c>
      <c r="LG43" s="750">
        <v>48.9</v>
      </c>
      <c r="LH43" s="750">
        <v>44.2</v>
      </c>
      <c r="LI43" s="540">
        <v>511</v>
      </c>
      <c r="LJ43" s="749">
        <v>23.1</v>
      </c>
      <c r="LK43" s="750">
        <v>26.2</v>
      </c>
      <c r="LL43" s="750">
        <v>4.7</v>
      </c>
      <c r="LM43" s="750">
        <v>7.2</v>
      </c>
      <c r="LN43" s="750">
        <v>38.700000000000003</v>
      </c>
      <c r="LO43" s="540">
        <v>511</v>
      </c>
      <c r="LP43" s="749">
        <v>5.5</v>
      </c>
      <c r="LQ43" s="750">
        <v>11.5</v>
      </c>
      <c r="LR43" s="750">
        <v>44.2</v>
      </c>
      <c r="LS43" s="750">
        <v>2.2999999999999998</v>
      </c>
      <c r="LT43" s="750">
        <v>36.4</v>
      </c>
      <c r="LU43" s="540">
        <v>511</v>
      </c>
      <c r="LV43" s="749">
        <v>37</v>
      </c>
      <c r="LW43" s="750">
        <v>29.4</v>
      </c>
      <c r="LX43" s="750">
        <v>33.700000000000003</v>
      </c>
      <c r="LY43" s="540">
        <v>511</v>
      </c>
      <c r="LZ43" s="749">
        <v>7.4</v>
      </c>
      <c r="MA43" s="750">
        <v>48.1</v>
      </c>
      <c r="MB43" s="750">
        <v>2.2999999999999998</v>
      </c>
      <c r="MC43" s="750">
        <v>8</v>
      </c>
      <c r="MD43" s="750">
        <v>34.1</v>
      </c>
      <c r="ME43" s="540">
        <v>511</v>
      </c>
      <c r="MF43" s="749">
        <v>14.3</v>
      </c>
      <c r="MG43" s="750">
        <v>51.5</v>
      </c>
      <c r="MH43" s="750">
        <v>11.7</v>
      </c>
      <c r="MI43" s="750">
        <v>22.5</v>
      </c>
      <c r="MJ43" s="540">
        <v>511</v>
      </c>
      <c r="MK43" s="749">
        <v>66.099999999999994</v>
      </c>
      <c r="ML43" s="750">
        <v>45.4</v>
      </c>
      <c r="MM43" s="750">
        <v>49.1</v>
      </c>
      <c r="MN43" s="750">
        <v>37.4</v>
      </c>
      <c r="MO43" s="750">
        <v>48.5</v>
      </c>
      <c r="MP43" s="750">
        <v>21.5</v>
      </c>
      <c r="MQ43" s="540">
        <v>511</v>
      </c>
      <c r="MR43" s="749">
        <v>7.6</v>
      </c>
      <c r="MS43" s="750">
        <v>59.9</v>
      </c>
      <c r="MT43" s="750">
        <v>3.1</v>
      </c>
      <c r="MU43" s="750">
        <v>10</v>
      </c>
      <c r="MV43" s="750">
        <v>19.399999999999999</v>
      </c>
      <c r="MW43" s="540">
        <v>511</v>
      </c>
      <c r="MX43" s="749">
        <v>11.4</v>
      </c>
      <c r="MY43" s="750">
        <v>7.4</v>
      </c>
      <c r="MZ43" s="750">
        <v>81.2</v>
      </c>
      <c r="NA43" s="540">
        <v>511</v>
      </c>
      <c r="NB43" s="749">
        <v>4.0999999999999996</v>
      </c>
      <c r="NC43" s="750">
        <v>2.9</v>
      </c>
      <c r="ND43" s="750">
        <v>4.0999999999999996</v>
      </c>
      <c r="NE43" s="750">
        <v>54</v>
      </c>
      <c r="NF43" s="750">
        <v>34.799999999999997</v>
      </c>
      <c r="NG43" s="540">
        <v>511</v>
      </c>
      <c r="NH43" s="749">
        <v>3.9</v>
      </c>
      <c r="NI43" s="750">
        <v>39.700000000000003</v>
      </c>
      <c r="NJ43" s="750">
        <v>18</v>
      </c>
      <c r="NK43" s="750">
        <v>2.2999999999999998</v>
      </c>
      <c r="NL43" s="750">
        <v>36</v>
      </c>
      <c r="NM43" s="540">
        <v>511</v>
      </c>
      <c r="NN43" s="749">
        <v>18.8</v>
      </c>
      <c r="NO43" s="750">
        <v>9.1999999999999993</v>
      </c>
      <c r="NP43" s="750">
        <v>72</v>
      </c>
      <c r="NQ43" s="540">
        <v>511</v>
      </c>
      <c r="NR43" s="749">
        <v>9</v>
      </c>
      <c r="NS43" s="750">
        <v>44.8</v>
      </c>
      <c r="NT43" s="750">
        <v>9.8000000000000007</v>
      </c>
      <c r="NU43" s="750">
        <v>2.9</v>
      </c>
      <c r="NV43" s="750">
        <v>33.5</v>
      </c>
      <c r="NW43" s="540">
        <v>511</v>
      </c>
      <c r="NX43" s="749">
        <v>4.5</v>
      </c>
      <c r="NY43" s="750">
        <v>24.7</v>
      </c>
      <c r="NZ43" s="750">
        <v>4.9000000000000004</v>
      </c>
      <c r="OA43" s="750">
        <v>2.5</v>
      </c>
      <c r="OB43" s="750">
        <v>63.4</v>
      </c>
      <c r="OC43" s="540">
        <v>511</v>
      </c>
      <c r="OD43" s="749">
        <v>2.2999999999999998</v>
      </c>
      <c r="OE43" s="750">
        <v>19.2</v>
      </c>
      <c r="OF43" s="750">
        <v>6.7</v>
      </c>
      <c r="OG43" s="750">
        <v>1.8</v>
      </c>
      <c r="OH43" s="750">
        <v>70.099999999999994</v>
      </c>
      <c r="OI43" s="540">
        <v>511</v>
      </c>
      <c r="OJ43" s="749">
        <v>2</v>
      </c>
      <c r="OK43" s="750">
        <v>12.1</v>
      </c>
      <c r="OL43" s="750">
        <v>4.3</v>
      </c>
      <c r="OM43" s="750">
        <v>1</v>
      </c>
      <c r="ON43" s="750">
        <v>80.599999999999994</v>
      </c>
      <c r="OO43" s="540">
        <v>511</v>
      </c>
      <c r="OP43" s="749">
        <v>25.2</v>
      </c>
      <c r="OQ43" s="750">
        <v>16.600000000000001</v>
      </c>
      <c r="OR43" s="750">
        <v>4.7</v>
      </c>
      <c r="OS43" s="750">
        <v>5.0999999999999996</v>
      </c>
      <c r="OT43" s="750">
        <v>17.2</v>
      </c>
      <c r="OU43" s="750">
        <v>24.7</v>
      </c>
      <c r="OV43" s="750">
        <v>18</v>
      </c>
      <c r="OW43" s="750">
        <v>2</v>
      </c>
      <c r="OX43" s="750">
        <v>1.2</v>
      </c>
      <c r="OY43" s="750">
        <v>3.1</v>
      </c>
      <c r="OZ43" s="750">
        <v>38.6</v>
      </c>
      <c r="PA43" s="540">
        <v>511</v>
      </c>
      <c r="PB43" s="749">
        <v>4.0999999999999996</v>
      </c>
      <c r="PC43" s="750">
        <v>2</v>
      </c>
      <c r="PD43" s="750">
        <v>5.7</v>
      </c>
      <c r="PE43" s="750">
        <v>61.1</v>
      </c>
      <c r="PF43" s="750">
        <v>27.2</v>
      </c>
      <c r="PG43" s="540">
        <v>511</v>
      </c>
      <c r="PH43" s="749">
        <v>1.6</v>
      </c>
      <c r="PI43" s="750">
        <v>2.9</v>
      </c>
      <c r="PJ43" s="750">
        <v>3.7</v>
      </c>
      <c r="PK43" s="750">
        <v>63.6</v>
      </c>
      <c r="PL43" s="750">
        <v>28.2</v>
      </c>
      <c r="PM43" s="540">
        <v>511</v>
      </c>
      <c r="PN43" s="749">
        <v>15.5</v>
      </c>
      <c r="PO43" s="750">
        <v>3.9</v>
      </c>
      <c r="PP43" s="750">
        <v>74.8</v>
      </c>
      <c r="PQ43" s="750">
        <v>5.9</v>
      </c>
      <c r="PR43" s="540">
        <v>511</v>
      </c>
      <c r="PS43" s="749">
        <v>1.2</v>
      </c>
      <c r="PT43" s="750">
        <v>4.7</v>
      </c>
      <c r="PU43" s="750">
        <v>79.3</v>
      </c>
      <c r="PV43" s="750">
        <v>14.9</v>
      </c>
      <c r="PW43" s="540">
        <v>511</v>
      </c>
      <c r="PX43" s="749">
        <v>21.7</v>
      </c>
      <c r="PY43" s="750">
        <v>59.3</v>
      </c>
      <c r="PZ43" s="750">
        <v>19</v>
      </c>
      <c r="QA43" s="540">
        <v>511</v>
      </c>
      <c r="QB43" s="749">
        <v>62.4</v>
      </c>
      <c r="QC43" s="750">
        <v>14.5</v>
      </c>
      <c r="QD43" s="750">
        <v>23.1</v>
      </c>
      <c r="QE43" s="802">
        <v>511</v>
      </c>
    </row>
    <row r="44" spans="1:447" ht="17.100000000000001" customHeight="1">
      <c r="A44" s="1533"/>
      <c r="B44" s="737" t="s">
        <v>66</v>
      </c>
      <c r="C44" s="107">
        <f t="shared" si="0"/>
        <v>27</v>
      </c>
      <c r="D44" s="753">
        <v>48.6</v>
      </c>
      <c r="E44" s="754">
        <v>51.4</v>
      </c>
      <c r="F44" s="540">
        <v>1737</v>
      </c>
      <c r="G44" s="750">
        <v>2.5</v>
      </c>
      <c r="H44" s="750">
        <v>14</v>
      </c>
      <c r="I44" s="750">
        <v>18.899999999999999</v>
      </c>
      <c r="J44" s="750">
        <v>17.399999999999999</v>
      </c>
      <c r="K44" s="750">
        <v>14.8</v>
      </c>
      <c r="L44" s="750">
        <v>19.3</v>
      </c>
      <c r="M44" s="750">
        <v>13</v>
      </c>
      <c r="N44" s="540">
        <v>1737</v>
      </c>
      <c r="O44" s="749">
        <v>33</v>
      </c>
      <c r="P44" s="750">
        <v>2.2000000000000002</v>
      </c>
      <c r="Q44" s="750">
        <v>6.9</v>
      </c>
      <c r="R44" s="750">
        <v>13.5</v>
      </c>
      <c r="S44" s="750">
        <v>21.9</v>
      </c>
      <c r="T44" s="750">
        <v>5.0999999999999996</v>
      </c>
      <c r="U44" s="750">
        <v>16.399999999999999</v>
      </c>
      <c r="V44" s="750">
        <v>1.2</v>
      </c>
      <c r="W44" s="540">
        <v>1737</v>
      </c>
      <c r="X44" s="749">
        <v>21.4</v>
      </c>
      <c r="Y44" s="750">
        <v>73.5</v>
      </c>
      <c r="Z44" s="750">
        <v>5.0999999999999996</v>
      </c>
      <c r="AA44" s="540">
        <v>1737</v>
      </c>
      <c r="AB44" s="749">
        <v>3.8</v>
      </c>
      <c r="AC44" s="750">
        <v>90.3</v>
      </c>
      <c r="AD44" s="750">
        <v>5.9</v>
      </c>
      <c r="AE44" s="540">
        <v>1737</v>
      </c>
      <c r="AF44" s="749">
        <v>9.4</v>
      </c>
      <c r="AG44" s="750">
        <v>85.1</v>
      </c>
      <c r="AH44" s="750">
        <v>5.5</v>
      </c>
      <c r="AI44" s="540">
        <v>1737</v>
      </c>
      <c r="AJ44" s="749">
        <v>3.2</v>
      </c>
      <c r="AK44" s="750">
        <v>32.299999999999997</v>
      </c>
      <c r="AL44" s="750">
        <v>8.6</v>
      </c>
      <c r="AM44" s="750">
        <v>12.1</v>
      </c>
      <c r="AN44" s="750">
        <v>40</v>
      </c>
      <c r="AO44" s="750">
        <v>3.8</v>
      </c>
      <c r="AP44" s="750">
        <v>0</v>
      </c>
      <c r="AQ44" s="540">
        <v>1737</v>
      </c>
      <c r="AR44" s="749">
        <v>5.0999999999999996</v>
      </c>
      <c r="AS44" s="750">
        <v>94.9</v>
      </c>
      <c r="AT44" s="540">
        <v>1737</v>
      </c>
      <c r="AU44" s="749">
        <v>34.9</v>
      </c>
      <c r="AV44" s="750">
        <v>20.3</v>
      </c>
      <c r="AW44" s="750">
        <v>9.1999999999999993</v>
      </c>
      <c r="AX44" s="750">
        <v>18.100000000000001</v>
      </c>
      <c r="AY44" s="750">
        <v>17.5</v>
      </c>
      <c r="AZ44" s="750">
        <v>0.1</v>
      </c>
      <c r="BA44" s="540">
        <v>1737</v>
      </c>
      <c r="BB44" s="749">
        <v>3.4</v>
      </c>
      <c r="BC44" s="750">
        <v>17.399999999999999</v>
      </c>
      <c r="BD44" s="750">
        <v>29.7</v>
      </c>
      <c r="BE44" s="750">
        <v>14.8</v>
      </c>
      <c r="BF44" s="750">
        <v>8.6</v>
      </c>
      <c r="BG44" s="750">
        <v>4.8</v>
      </c>
      <c r="BH44" s="750">
        <v>1.3</v>
      </c>
      <c r="BI44" s="750">
        <v>20</v>
      </c>
      <c r="BJ44" s="540">
        <v>1737</v>
      </c>
      <c r="BK44" s="749">
        <v>15.6</v>
      </c>
      <c r="BL44" s="750">
        <v>14.3</v>
      </c>
      <c r="BM44" s="750">
        <v>8.9</v>
      </c>
      <c r="BN44" s="750">
        <v>4.7</v>
      </c>
      <c r="BO44" s="750">
        <v>5.0999999999999996</v>
      </c>
      <c r="BP44" s="750">
        <v>7.3</v>
      </c>
      <c r="BQ44" s="750">
        <v>10.7</v>
      </c>
      <c r="BR44" s="750">
        <v>33.5</v>
      </c>
      <c r="BS44" s="540">
        <v>1737</v>
      </c>
      <c r="BT44" s="749">
        <v>32.1</v>
      </c>
      <c r="BU44" s="750">
        <v>37.1</v>
      </c>
      <c r="BV44" s="750">
        <v>21.8</v>
      </c>
      <c r="BW44" s="750">
        <v>6.6</v>
      </c>
      <c r="BX44" s="750">
        <v>2.4</v>
      </c>
      <c r="BY44" s="540">
        <v>1737</v>
      </c>
      <c r="BZ44" s="749">
        <v>63.8</v>
      </c>
      <c r="CA44" s="750">
        <v>20</v>
      </c>
      <c r="CB44" s="750">
        <v>12.4</v>
      </c>
      <c r="CC44" s="750">
        <v>2.4</v>
      </c>
      <c r="CD44" s="750">
        <v>1.4</v>
      </c>
      <c r="CE44" s="540">
        <v>1737</v>
      </c>
      <c r="CF44" s="749">
        <v>3.4</v>
      </c>
      <c r="CG44" s="750">
        <v>12.1</v>
      </c>
      <c r="CH44" s="750">
        <v>43.1</v>
      </c>
      <c r="CI44" s="750">
        <v>23.9</v>
      </c>
      <c r="CJ44" s="750">
        <v>17.399999999999999</v>
      </c>
      <c r="CK44" s="540">
        <v>1737</v>
      </c>
      <c r="CL44" s="749">
        <v>15.3</v>
      </c>
      <c r="CM44" s="750">
        <v>30.4</v>
      </c>
      <c r="CN44" s="750">
        <v>37.700000000000003</v>
      </c>
      <c r="CO44" s="750">
        <v>11.4</v>
      </c>
      <c r="CP44" s="750">
        <v>5.2</v>
      </c>
      <c r="CQ44" s="540">
        <v>1737</v>
      </c>
      <c r="CR44" s="749">
        <v>6.1</v>
      </c>
      <c r="CS44" s="750">
        <v>18.3</v>
      </c>
      <c r="CT44" s="750">
        <v>41.2</v>
      </c>
      <c r="CU44" s="750">
        <v>21.6</v>
      </c>
      <c r="CV44" s="750">
        <v>12.8</v>
      </c>
      <c r="CW44" s="540">
        <v>1737</v>
      </c>
      <c r="CX44" s="749">
        <v>3.8</v>
      </c>
      <c r="CY44" s="750">
        <v>14.1</v>
      </c>
      <c r="CZ44" s="750">
        <v>29.6</v>
      </c>
      <c r="DA44" s="750">
        <v>25.7</v>
      </c>
      <c r="DB44" s="750">
        <v>26.8</v>
      </c>
      <c r="DC44" s="540">
        <v>1737</v>
      </c>
      <c r="DD44" s="749">
        <v>20.7</v>
      </c>
      <c r="DE44" s="750">
        <v>36</v>
      </c>
      <c r="DF44" s="750">
        <v>31.4</v>
      </c>
      <c r="DG44" s="750">
        <v>9.4</v>
      </c>
      <c r="DH44" s="750">
        <v>2.5</v>
      </c>
      <c r="DI44" s="540">
        <v>1737</v>
      </c>
      <c r="DJ44" s="749">
        <v>4</v>
      </c>
      <c r="DK44" s="750">
        <v>6.6</v>
      </c>
      <c r="DL44" s="750">
        <v>15.5</v>
      </c>
      <c r="DM44" s="750">
        <v>13.9</v>
      </c>
      <c r="DN44" s="750">
        <v>60</v>
      </c>
      <c r="DO44" s="540">
        <v>1737</v>
      </c>
      <c r="DP44" s="749">
        <v>8.1</v>
      </c>
      <c r="DQ44" s="750">
        <v>20.3</v>
      </c>
      <c r="DR44" s="750">
        <v>32.1</v>
      </c>
      <c r="DS44" s="750">
        <v>17.2</v>
      </c>
      <c r="DT44" s="750">
        <v>22.4</v>
      </c>
      <c r="DU44" s="540">
        <v>1737</v>
      </c>
      <c r="DV44" s="749">
        <v>29.4</v>
      </c>
      <c r="DW44" s="750">
        <v>15</v>
      </c>
      <c r="DX44" s="750">
        <v>18.7</v>
      </c>
      <c r="DY44" s="750">
        <v>14.6</v>
      </c>
      <c r="DZ44" s="750">
        <v>22.3</v>
      </c>
      <c r="EA44" s="540">
        <v>1737</v>
      </c>
      <c r="EB44" s="749">
        <v>7.1</v>
      </c>
      <c r="EC44" s="750">
        <v>15</v>
      </c>
      <c r="ED44" s="750">
        <v>36.200000000000003</v>
      </c>
      <c r="EE44" s="750">
        <v>17.7</v>
      </c>
      <c r="EF44" s="750">
        <v>23.9</v>
      </c>
      <c r="EG44" s="540">
        <v>1737</v>
      </c>
      <c r="EH44" s="749">
        <v>87.3</v>
      </c>
      <c r="EI44" s="750">
        <v>12.7</v>
      </c>
      <c r="EJ44" s="540">
        <v>1737</v>
      </c>
      <c r="EK44" s="749">
        <v>71.400000000000006</v>
      </c>
      <c r="EL44" s="750">
        <v>28.6</v>
      </c>
      <c r="EM44" s="540">
        <v>1737</v>
      </c>
      <c r="EN44" s="749">
        <v>13</v>
      </c>
      <c r="EO44" s="750">
        <v>15.5</v>
      </c>
      <c r="EP44" s="750">
        <v>5.2</v>
      </c>
      <c r="EQ44" s="750">
        <v>54.1</v>
      </c>
      <c r="ER44" s="750">
        <v>12.1</v>
      </c>
      <c r="ES44" s="540">
        <v>1737</v>
      </c>
      <c r="ET44" s="749">
        <v>14.2</v>
      </c>
      <c r="EU44" s="750">
        <v>11.8</v>
      </c>
      <c r="EV44" s="750">
        <v>43.2</v>
      </c>
      <c r="EW44" s="750">
        <v>12.3</v>
      </c>
      <c r="EX44" s="750">
        <v>18.5</v>
      </c>
      <c r="EY44" s="540">
        <v>1737</v>
      </c>
      <c r="EZ44" s="749">
        <v>23.3</v>
      </c>
      <c r="FA44" s="750">
        <v>76.7</v>
      </c>
      <c r="FB44" s="540">
        <v>1737</v>
      </c>
      <c r="FC44" s="749">
        <v>54.3</v>
      </c>
      <c r="FD44" s="750">
        <v>23.5</v>
      </c>
      <c r="FE44" s="750">
        <v>12.1</v>
      </c>
      <c r="FF44" s="750">
        <v>52.4</v>
      </c>
      <c r="FG44" s="750">
        <v>40.1</v>
      </c>
      <c r="FH44" s="750">
        <v>17.100000000000001</v>
      </c>
      <c r="FI44" s="750">
        <v>7.7</v>
      </c>
      <c r="FJ44" s="750">
        <v>13.4</v>
      </c>
      <c r="FK44" s="750">
        <v>2.1</v>
      </c>
      <c r="FL44" s="750">
        <v>15.4</v>
      </c>
      <c r="FM44" s="540">
        <v>1737</v>
      </c>
      <c r="FN44" s="749">
        <v>48.7</v>
      </c>
      <c r="FO44" s="750">
        <v>51.3</v>
      </c>
      <c r="FP44" s="540">
        <v>943</v>
      </c>
      <c r="FQ44" s="749">
        <v>58.1</v>
      </c>
      <c r="FR44" s="750">
        <v>41.9</v>
      </c>
      <c r="FS44" s="540">
        <v>408</v>
      </c>
      <c r="FT44" s="749">
        <v>52.6</v>
      </c>
      <c r="FU44" s="750">
        <v>47.4</v>
      </c>
      <c r="FV44" s="763">
        <v>211</v>
      </c>
      <c r="FW44" s="749">
        <v>38.299999999999997</v>
      </c>
      <c r="FX44" s="750">
        <v>61.7</v>
      </c>
      <c r="FY44" s="763">
        <v>911</v>
      </c>
      <c r="FZ44" s="749">
        <v>38.9</v>
      </c>
      <c r="GA44" s="750">
        <v>61.1</v>
      </c>
      <c r="GB44" s="763">
        <v>697</v>
      </c>
      <c r="GC44" s="749">
        <v>75.400000000000006</v>
      </c>
      <c r="GD44" s="750">
        <v>24.6</v>
      </c>
      <c r="GE44" s="763">
        <v>297</v>
      </c>
      <c r="GF44" s="749">
        <v>43.3</v>
      </c>
      <c r="GG44" s="750">
        <v>56.7</v>
      </c>
      <c r="GH44" s="763">
        <v>134</v>
      </c>
      <c r="GI44" s="749">
        <v>54.1</v>
      </c>
      <c r="GJ44" s="750">
        <v>45.9</v>
      </c>
      <c r="GK44" s="763">
        <v>233</v>
      </c>
      <c r="GL44" s="749">
        <v>63.9</v>
      </c>
      <c r="GM44" s="750">
        <v>36.1</v>
      </c>
      <c r="GN44" s="763">
        <v>36</v>
      </c>
      <c r="GO44" s="749">
        <v>33.6</v>
      </c>
      <c r="GP44" s="750">
        <v>66.400000000000006</v>
      </c>
      <c r="GQ44" s="763">
        <v>943</v>
      </c>
      <c r="GR44" s="749">
        <v>50.2</v>
      </c>
      <c r="GS44" s="750">
        <v>49.8</v>
      </c>
      <c r="GT44" s="763">
        <v>408</v>
      </c>
      <c r="GU44" s="749">
        <v>34.6</v>
      </c>
      <c r="GV44" s="750">
        <v>65.400000000000006</v>
      </c>
      <c r="GW44" s="763">
        <v>211</v>
      </c>
      <c r="GX44" s="749">
        <v>26.2</v>
      </c>
      <c r="GY44" s="750">
        <v>73.8</v>
      </c>
      <c r="GZ44" s="763">
        <v>911</v>
      </c>
      <c r="HA44" s="749">
        <v>26</v>
      </c>
      <c r="HB44" s="750">
        <v>74</v>
      </c>
      <c r="HC44" s="763">
        <v>697</v>
      </c>
      <c r="HD44" s="749">
        <v>41.1</v>
      </c>
      <c r="HE44" s="750">
        <v>58.9</v>
      </c>
      <c r="HF44" s="763">
        <v>297</v>
      </c>
      <c r="HG44" s="749">
        <v>26.9</v>
      </c>
      <c r="HH44" s="750">
        <v>73.099999999999994</v>
      </c>
      <c r="HI44" s="763">
        <v>134</v>
      </c>
      <c r="HJ44" s="749">
        <v>30.5</v>
      </c>
      <c r="HK44" s="750">
        <v>69.5</v>
      </c>
      <c r="HL44" s="763">
        <v>233</v>
      </c>
      <c r="HM44" s="749">
        <v>44.4</v>
      </c>
      <c r="HN44" s="750">
        <v>55.6</v>
      </c>
      <c r="HO44" s="763">
        <v>36</v>
      </c>
      <c r="HP44" s="749">
        <v>26.3</v>
      </c>
      <c r="HQ44" s="750">
        <v>73.7</v>
      </c>
      <c r="HR44" s="763">
        <v>943</v>
      </c>
      <c r="HS44" s="749">
        <v>30.4</v>
      </c>
      <c r="HT44" s="750">
        <v>69.599999999999994</v>
      </c>
      <c r="HU44" s="763">
        <v>408</v>
      </c>
      <c r="HV44" s="749">
        <v>16.600000000000001</v>
      </c>
      <c r="HW44" s="750">
        <v>83.4</v>
      </c>
      <c r="HX44" s="763">
        <v>211</v>
      </c>
      <c r="HY44" s="749">
        <v>29.4</v>
      </c>
      <c r="HZ44" s="750">
        <v>70.599999999999994</v>
      </c>
      <c r="IA44" s="763">
        <v>911</v>
      </c>
      <c r="IB44" s="749">
        <v>28.3</v>
      </c>
      <c r="IC44" s="750">
        <v>71.7</v>
      </c>
      <c r="ID44" s="763">
        <v>697</v>
      </c>
      <c r="IE44" s="749">
        <v>28.3</v>
      </c>
      <c r="IF44" s="750">
        <v>71.7</v>
      </c>
      <c r="IG44" s="763">
        <v>297</v>
      </c>
      <c r="IH44" s="749">
        <v>20.9</v>
      </c>
      <c r="II44" s="750">
        <v>79.099999999999994</v>
      </c>
      <c r="IJ44" s="763">
        <v>134</v>
      </c>
      <c r="IK44" s="749">
        <v>23.6</v>
      </c>
      <c r="IL44" s="750">
        <v>76.400000000000006</v>
      </c>
      <c r="IM44" s="763">
        <v>233</v>
      </c>
      <c r="IN44" s="749">
        <v>27.8</v>
      </c>
      <c r="IO44" s="750">
        <v>72.2</v>
      </c>
      <c r="IP44" s="763">
        <v>36</v>
      </c>
      <c r="IQ44" s="749">
        <v>55.8</v>
      </c>
      <c r="IR44" s="750">
        <v>27.7</v>
      </c>
      <c r="IS44" s="750">
        <v>16.5</v>
      </c>
      <c r="IT44" s="763">
        <v>1737</v>
      </c>
      <c r="IU44" s="749">
        <v>7.5</v>
      </c>
      <c r="IV44" s="750">
        <v>3.4</v>
      </c>
      <c r="IW44" s="750">
        <v>12.4</v>
      </c>
      <c r="IX44" s="750">
        <v>50.6</v>
      </c>
      <c r="IY44" s="750">
        <v>26.1</v>
      </c>
      <c r="IZ44" s="763">
        <v>1737</v>
      </c>
      <c r="JA44" s="749">
        <v>27.8</v>
      </c>
      <c r="JB44" s="750">
        <v>44.6</v>
      </c>
      <c r="JC44" s="750">
        <v>6.4</v>
      </c>
      <c r="JD44" s="750">
        <v>21.2</v>
      </c>
      <c r="JE44" s="763">
        <v>1737</v>
      </c>
      <c r="JF44" s="749">
        <v>10.3</v>
      </c>
      <c r="JG44" s="750">
        <v>5.0999999999999996</v>
      </c>
      <c r="JH44" s="750">
        <v>64.2</v>
      </c>
      <c r="JI44" s="750">
        <v>4.4000000000000004</v>
      </c>
      <c r="JJ44" s="750">
        <v>16</v>
      </c>
      <c r="JK44" s="763">
        <v>1737</v>
      </c>
      <c r="JL44" s="749">
        <v>10.9</v>
      </c>
      <c r="JM44" s="750">
        <v>4.3</v>
      </c>
      <c r="JN44" s="750">
        <v>68.3</v>
      </c>
      <c r="JO44" s="750">
        <v>3.5</v>
      </c>
      <c r="JP44" s="750">
        <v>13</v>
      </c>
      <c r="JQ44" s="763">
        <v>1737</v>
      </c>
      <c r="JR44" s="749">
        <v>2.7</v>
      </c>
      <c r="JS44" s="750">
        <v>4.9000000000000004</v>
      </c>
      <c r="JT44" s="750">
        <v>78.3</v>
      </c>
      <c r="JU44" s="750">
        <v>1.6</v>
      </c>
      <c r="JV44" s="750">
        <v>12.5</v>
      </c>
      <c r="JW44" s="763">
        <v>1737</v>
      </c>
      <c r="JX44" s="749">
        <v>0.9</v>
      </c>
      <c r="JY44" s="750">
        <v>12.1</v>
      </c>
      <c r="JZ44" s="750">
        <v>45.4</v>
      </c>
      <c r="KA44" s="750">
        <v>27.5</v>
      </c>
      <c r="KB44" s="750">
        <v>11.6</v>
      </c>
      <c r="KC44" s="750">
        <v>2.4</v>
      </c>
      <c r="KD44" s="763">
        <v>1737</v>
      </c>
      <c r="KE44" s="749">
        <v>64.900000000000006</v>
      </c>
      <c r="KF44" s="750">
        <v>11.5</v>
      </c>
      <c r="KG44" s="750">
        <v>23.6</v>
      </c>
      <c r="KH44" s="763">
        <v>1737</v>
      </c>
      <c r="KI44" s="749">
        <v>42.7</v>
      </c>
      <c r="KJ44" s="750">
        <v>17.600000000000001</v>
      </c>
      <c r="KK44" s="750">
        <v>12.9</v>
      </c>
      <c r="KL44" s="750">
        <v>9.9</v>
      </c>
      <c r="KM44" s="750">
        <v>16.899999999999999</v>
      </c>
      <c r="KN44" s="763">
        <v>1737</v>
      </c>
      <c r="KO44" s="749">
        <v>3.2</v>
      </c>
      <c r="KP44" s="750">
        <v>6.7</v>
      </c>
      <c r="KQ44" s="750">
        <v>55.7</v>
      </c>
      <c r="KR44" s="750">
        <v>34.4</v>
      </c>
      <c r="KS44" s="763">
        <v>1737</v>
      </c>
      <c r="KT44" s="749">
        <v>62.3</v>
      </c>
      <c r="KU44" s="750">
        <v>6.3</v>
      </c>
      <c r="KV44" s="750">
        <v>31.4</v>
      </c>
      <c r="KW44" s="540">
        <v>1737</v>
      </c>
      <c r="KX44" s="749">
        <v>66</v>
      </c>
      <c r="KY44" s="750">
        <v>6.7</v>
      </c>
      <c r="KZ44" s="750">
        <v>27.2</v>
      </c>
      <c r="LA44" s="540">
        <v>1737</v>
      </c>
      <c r="LB44" s="749">
        <v>76.400000000000006</v>
      </c>
      <c r="LC44" s="750">
        <v>2.1</v>
      </c>
      <c r="LD44" s="750">
        <v>21.5</v>
      </c>
      <c r="LE44" s="540">
        <v>1737</v>
      </c>
      <c r="LF44" s="749">
        <v>6.3</v>
      </c>
      <c r="LG44" s="750">
        <v>43.9</v>
      </c>
      <c r="LH44" s="750">
        <v>49.7</v>
      </c>
      <c r="LI44" s="540">
        <v>1737</v>
      </c>
      <c r="LJ44" s="749">
        <v>21.7</v>
      </c>
      <c r="LK44" s="750">
        <v>23.7</v>
      </c>
      <c r="LL44" s="750">
        <v>6.2</v>
      </c>
      <c r="LM44" s="750">
        <v>7.2</v>
      </c>
      <c r="LN44" s="750">
        <v>41.3</v>
      </c>
      <c r="LO44" s="540">
        <v>1737</v>
      </c>
      <c r="LP44" s="749">
        <v>5.4</v>
      </c>
      <c r="LQ44" s="750">
        <v>8.6999999999999993</v>
      </c>
      <c r="LR44" s="750">
        <v>40.700000000000003</v>
      </c>
      <c r="LS44" s="750">
        <v>3.2</v>
      </c>
      <c r="LT44" s="750">
        <v>42</v>
      </c>
      <c r="LU44" s="540">
        <v>1737</v>
      </c>
      <c r="LV44" s="749">
        <v>37.700000000000003</v>
      </c>
      <c r="LW44" s="750">
        <v>30.6</v>
      </c>
      <c r="LX44" s="750">
        <v>31.7</v>
      </c>
      <c r="LY44" s="540">
        <v>1737</v>
      </c>
      <c r="LZ44" s="749">
        <v>7</v>
      </c>
      <c r="MA44" s="750">
        <v>44.1</v>
      </c>
      <c r="MB44" s="750">
        <v>3.1</v>
      </c>
      <c r="MC44" s="750">
        <v>6.6</v>
      </c>
      <c r="MD44" s="750">
        <v>39.299999999999997</v>
      </c>
      <c r="ME44" s="540">
        <v>1737</v>
      </c>
      <c r="MF44" s="749">
        <v>12.7</v>
      </c>
      <c r="MG44" s="750">
        <v>48.9</v>
      </c>
      <c r="MH44" s="750">
        <v>12.3</v>
      </c>
      <c r="MI44" s="750">
        <v>26.1</v>
      </c>
      <c r="MJ44" s="540">
        <v>1737</v>
      </c>
      <c r="MK44" s="749">
        <v>61.5</v>
      </c>
      <c r="ML44" s="750">
        <v>40</v>
      </c>
      <c r="MM44" s="750">
        <v>43.1</v>
      </c>
      <c r="MN44" s="750">
        <v>35.200000000000003</v>
      </c>
      <c r="MO44" s="750">
        <v>42.1</v>
      </c>
      <c r="MP44" s="750">
        <v>26.8</v>
      </c>
      <c r="MQ44" s="540">
        <v>1737</v>
      </c>
      <c r="MR44" s="749">
        <v>7.8</v>
      </c>
      <c r="MS44" s="750">
        <v>55.2</v>
      </c>
      <c r="MT44" s="750">
        <v>3.2</v>
      </c>
      <c r="MU44" s="750">
        <v>9.6999999999999993</v>
      </c>
      <c r="MV44" s="750">
        <v>24.1</v>
      </c>
      <c r="MW44" s="540">
        <v>1737</v>
      </c>
      <c r="MX44" s="749">
        <v>9.6999999999999993</v>
      </c>
      <c r="MY44" s="750">
        <v>11.3</v>
      </c>
      <c r="MZ44" s="750">
        <v>78.900000000000006</v>
      </c>
      <c r="NA44" s="540">
        <v>1737</v>
      </c>
      <c r="NB44" s="749">
        <v>3.9</v>
      </c>
      <c r="NC44" s="750">
        <v>3.6</v>
      </c>
      <c r="ND44" s="750">
        <v>4.7</v>
      </c>
      <c r="NE44" s="750">
        <v>49.9</v>
      </c>
      <c r="NF44" s="750">
        <v>37.799999999999997</v>
      </c>
      <c r="NG44" s="540">
        <v>1737</v>
      </c>
      <c r="NH44" s="749">
        <v>2.8</v>
      </c>
      <c r="NI44" s="750">
        <v>42</v>
      </c>
      <c r="NJ44" s="750">
        <v>14.2</v>
      </c>
      <c r="NK44" s="750">
        <v>3.3</v>
      </c>
      <c r="NL44" s="750">
        <v>37.799999999999997</v>
      </c>
      <c r="NM44" s="540">
        <v>1737</v>
      </c>
      <c r="NN44" s="749">
        <v>15.8</v>
      </c>
      <c r="NO44" s="750">
        <v>11</v>
      </c>
      <c r="NP44" s="750">
        <v>73.2</v>
      </c>
      <c r="NQ44" s="540">
        <v>1737</v>
      </c>
      <c r="NR44" s="749">
        <v>10</v>
      </c>
      <c r="NS44" s="750">
        <v>42.6</v>
      </c>
      <c r="NT44" s="750">
        <v>10.7</v>
      </c>
      <c r="NU44" s="750">
        <v>3</v>
      </c>
      <c r="NV44" s="750">
        <v>33.700000000000003</v>
      </c>
      <c r="NW44" s="540">
        <v>1737</v>
      </c>
      <c r="NX44" s="749">
        <v>3.6</v>
      </c>
      <c r="NY44" s="750">
        <v>20.7</v>
      </c>
      <c r="NZ44" s="750">
        <v>6.4</v>
      </c>
      <c r="OA44" s="750">
        <v>2.4</v>
      </c>
      <c r="OB44" s="750">
        <v>66.900000000000006</v>
      </c>
      <c r="OC44" s="540">
        <v>1737</v>
      </c>
      <c r="OD44" s="749">
        <v>2.1</v>
      </c>
      <c r="OE44" s="750">
        <v>16.2</v>
      </c>
      <c r="OF44" s="750">
        <v>6.9</v>
      </c>
      <c r="OG44" s="750">
        <v>2.4</v>
      </c>
      <c r="OH44" s="750">
        <v>72.400000000000006</v>
      </c>
      <c r="OI44" s="540">
        <v>1737</v>
      </c>
      <c r="OJ44" s="749">
        <v>1.8</v>
      </c>
      <c r="OK44" s="750">
        <v>12.1</v>
      </c>
      <c r="OL44" s="750">
        <v>3.9</v>
      </c>
      <c r="OM44" s="750">
        <v>1.5</v>
      </c>
      <c r="ON44" s="750">
        <v>80.7</v>
      </c>
      <c r="OO44" s="540">
        <v>1737</v>
      </c>
      <c r="OP44" s="749">
        <v>23.9</v>
      </c>
      <c r="OQ44" s="750">
        <v>14.3</v>
      </c>
      <c r="OR44" s="750">
        <v>7</v>
      </c>
      <c r="OS44" s="750">
        <v>5.2</v>
      </c>
      <c r="OT44" s="750">
        <v>14.7</v>
      </c>
      <c r="OU44" s="750">
        <v>21.6</v>
      </c>
      <c r="OV44" s="750">
        <v>15</v>
      </c>
      <c r="OW44" s="750">
        <v>1.4</v>
      </c>
      <c r="OX44" s="750">
        <v>0.9</v>
      </c>
      <c r="OY44" s="750">
        <v>5.7</v>
      </c>
      <c r="OZ44" s="750">
        <v>41.1</v>
      </c>
      <c r="PA44" s="540">
        <v>1737</v>
      </c>
      <c r="PB44" s="749">
        <v>3.7</v>
      </c>
      <c r="PC44" s="750">
        <v>3.1</v>
      </c>
      <c r="PD44" s="750">
        <v>3.5</v>
      </c>
      <c r="PE44" s="750">
        <v>57.9</v>
      </c>
      <c r="PF44" s="750">
        <v>31.9</v>
      </c>
      <c r="PG44" s="540">
        <v>1737</v>
      </c>
      <c r="PH44" s="749">
        <v>1.4</v>
      </c>
      <c r="PI44" s="750">
        <v>3.3</v>
      </c>
      <c r="PJ44" s="750">
        <v>3.1</v>
      </c>
      <c r="PK44" s="750">
        <v>62</v>
      </c>
      <c r="PL44" s="750">
        <v>30.2</v>
      </c>
      <c r="PM44" s="540">
        <v>1737</v>
      </c>
      <c r="PN44" s="749">
        <v>16.899999999999999</v>
      </c>
      <c r="PO44" s="750">
        <v>5.8</v>
      </c>
      <c r="PP44" s="750">
        <v>70.7</v>
      </c>
      <c r="PQ44" s="750">
        <v>6.7</v>
      </c>
      <c r="PR44" s="540">
        <v>1737</v>
      </c>
      <c r="PS44" s="749">
        <v>1.7</v>
      </c>
      <c r="PT44" s="750">
        <v>5.7</v>
      </c>
      <c r="PU44" s="750">
        <v>74.400000000000006</v>
      </c>
      <c r="PV44" s="750">
        <v>18.2</v>
      </c>
      <c r="PW44" s="540">
        <v>1737</v>
      </c>
      <c r="PX44" s="749">
        <v>18.2</v>
      </c>
      <c r="PY44" s="750">
        <v>61.9</v>
      </c>
      <c r="PZ44" s="750">
        <v>19.8</v>
      </c>
      <c r="QA44" s="540">
        <v>1737</v>
      </c>
      <c r="QB44" s="749">
        <v>61.7</v>
      </c>
      <c r="QC44" s="750">
        <v>12.3</v>
      </c>
      <c r="QD44" s="750">
        <v>26</v>
      </c>
      <c r="QE44" s="802">
        <v>1737</v>
      </c>
    </row>
    <row r="45" spans="1:447" ht="17.100000000000001" customHeight="1">
      <c r="A45" s="1533"/>
      <c r="B45" s="737" t="s">
        <v>67</v>
      </c>
      <c r="C45" s="107">
        <f t="shared" si="0"/>
        <v>28</v>
      </c>
      <c r="D45" s="753">
        <v>48.2</v>
      </c>
      <c r="E45" s="754">
        <v>51.8</v>
      </c>
      <c r="F45" s="540">
        <v>1086</v>
      </c>
      <c r="G45" s="750">
        <v>2.6</v>
      </c>
      <c r="H45" s="750">
        <v>13.2</v>
      </c>
      <c r="I45" s="750">
        <v>18.2</v>
      </c>
      <c r="J45" s="750">
        <v>17.2</v>
      </c>
      <c r="K45" s="750">
        <v>16.2</v>
      </c>
      <c r="L45" s="750">
        <v>19.3</v>
      </c>
      <c r="M45" s="750">
        <v>13.3</v>
      </c>
      <c r="N45" s="540">
        <v>1086</v>
      </c>
      <c r="O45" s="749">
        <v>30.4</v>
      </c>
      <c r="P45" s="750">
        <v>4</v>
      </c>
      <c r="Q45" s="750">
        <v>6.3</v>
      </c>
      <c r="R45" s="750">
        <v>13.8</v>
      </c>
      <c r="S45" s="750">
        <v>23.4</v>
      </c>
      <c r="T45" s="750">
        <v>5.2</v>
      </c>
      <c r="U45" s="750">
        <v>15.4</v>
      </c>
      <c r="V45" s="750">
        <v>1.6</v>
      </c>
      <c r="W45" s="540">
        <v>1086</v>
      </c>
      <c r="X45" s="749">
        <v>22</v>
      </c>
      <c r="Y45" s="750">
        <v>72.900000000000006</v>
      </c>
      <c r="Z45" s="750">
        <v>5.0999999999999996</v>
      </c>
      <c r="AA45" s="540">
        <v>1086</v>
      </c>
      <c r="AB45" s="749">
        <v>4.9000000000000004</v>
      </c>
      <c r="AC45" s="750">
        <v>90</v>
      </c>
      <c r="AD45" s="750">
        <v>5.2</v>
      </c>
      <c r="AE45" s="540">
        <v>1086</v>
      </c>
      <c r="AF45" s="749">
        <v>10.8</v>
      </c>
      <c r="AG45" s="750">
        <v>83.5</v>
      </c>
      <c r="AH45" s="750">
        <v>5.7</v>
      </c>
      <c r="AI45" s="540">
        <v>1086</v>
      </c>
      <c r="AJ45" s="749">
        <v>1.9</v>
      </c>
      <c r="AK45" s="750">
        <v>31</v>
      </c>
      <c r="AL45" s="750">
        <v>7.9</v>
      </c>
      <c r="AM45" s="750">
        <v>13.4</v>
      </c>
      <c r="AN45" s="750">
        <v>41.2</v>
      </c>
      <c r="AO45" s="750">
        <v>4.2</v>
      </c>
      <c r="AP45" s="750">
        <v>0.3</v>
      </c>
      <c r="AQ45" s="540">
        <v>1086</v>
      </c>
      <c r="AR45" s="749">
        <v>5.2</v>
      </c>
      <c r="AS45" s="750">
        <v>94.8</v>
      </c>
      <c r="AT45" s="540">
        <v>1086</v>
      </c>
      <c r="AU45" s="749">
        <v>35.200000000000003</v>
      </c>
      <c r="AV45" s="750">
        <v>20.399999999999999</v>
      </c>
      <c r="AW45" s="750">
        <v>8.6</v>
      </c>
      <c r="AX45" s="750">
        <v>19.3</v>
      </c>
      <c r="AY45" s="750">
        <v>16.399999999999999</v>
      </c>
      <c r="AZ45" s="750">
        <v>0.1</v>
      </c>
      <c r="BA45" s="540">
        <v>1086</v>
      </c>
      <c r="BB45" s="749">
        <v>3.6</v>
      </c>
      <c r="BC45" s="750">
        <v>17</v>
      </c>
      <c r="BD45" s="750">
        <v>27.9</v>
      </c>
      <c r="BE45" s="750">
        <v>15.3</v>
      </c>
      <c r="BF45" s="750">
        <v>10.9</v>
      </c>
      <c r="BG45" s="750">
        <v>4.4000000000000004</v>
      </c>
      <c r="BH45" s="750">
        <v>1.9</v>
      </c>
      <c r="BI45" s="750">
        <v>19</v>
      </c>
      <c r="BJ45" s="540">
        <v>1086</v>
      </c>
      <c r="BK45" s="749">
        <v>12.1</v>
      </c>
      <c r="BL45" s="750">
        <v>14.9</v>
      </c>
      <c r="BM45" s="750">
        <v>8.1</v>
      </c>
      <c r="BN45" s="750">
        <v>6.3</v>
      </c>
      <c r="BO45" s="750">
        <v>5.2</v>
      </c>
      <c r="BP45" s="750">
        <v>7.3</v>
      </c>
      <c r="BQ45" s="750">
        <v>12.2</v>
      </c>
      <c r="BR45" s="750">
        <v>34.1</v>
      </c>
      <c r="BS45" s="540">
        <v>1086</v>
      </c>
      <c r="BT45" s="749">
        <v>30.8</v>
      </c>
      <c r="BU45" s="750">
        <v>39.200000000000003</v>
      </c>
      <c r="BV45" s="750">
        <v>21.3</v>
      </c>
      <c r="BW45" s="750">
        <v>6.4</v>
      </c>
      <c r="BX45" s="750">
        <v>2.4</v>
      </c>
      <c r="BY45" s="540">
        <v>1086</v>
      </c>
      <c r="BZ45" s="749">
        <v>64</v>
      </c>
      <c r="CA45" s="750">
        <v>21.9</v>
      </c>
      <c r="CB45" s="750">
        <v>10.3</v>
      </c>
      <c r="CC45" s="750">
        <v>1.9</v>
      </c>
      <c r="CD45" s="750">
        <v>1.8</v>
      </c>
      <c r="CE45" s="540">
        <v>1086</v>
      </c>
      <c r="CF45" s="749">
        <v>3.3</v>
      </c>
      <c r="CG45" s="750">
        <v>12.4</v>
      </c>
      <c r="CH45" s="750">
        <v>42.5</v>
      </c>
      <c r="CI45" s="750">
        <v>23.9</v>
      </c>
      <c r="CJ45" s="750">
        <v>17.8</v>
      </c>
      <c r="CK45" s="540">
        <v>1086</v>
      </c>
      <c r="CL45" s="749">
        <v>18.100000000000001</v>
      </c>
      <c r="CM45" s="750">
        <v>31</v>
      </c>
      <c r="CN45" s="750">
        <v>34.9</v>
      </c>
      <c r="CO45" s="750">
        <v>10.1</v>
      </c>
      <c r="CP45" s="750">
        <v>5.8</v>
      </c>
      <c r="CQ45" s="540">
        <v>1086</v>
      </c>
      <c r="CR45" s="749">
        <v>5.0999999999999996</v>
      </c>
      <c r="CS45" s="750">
        <v>17.100000000000001</v>
      </c>
      <c r="CT45" s="750">
        <v>38.799999999999997</v>
      </c>
      <c r="CU45" s="750">
        <v>23.2</v>
      </c>
      <c r="CV45" s="750">
        <v>15.8</v>
      </c>
      <c r="CW45" s="540">
        <v>1086</v>
      </c>
      <c r="CX45" s="749">
        <v>2.9</v>
      </c>
      <c r="CY45" s="750">
        <v>13.5</v>
      </c>
      <c r="CZ45" s="750">
        <v>28.8</v>
      </c>
      <c r="DA45" s="750">
        <v>26.4</v>
      </c>
      <c r="DB45" s="750">
        <v>28.4</v>
      </c>
      <c r="DC45" s="540">
        <v>1086</v>
      </c>
      <c r="DD45" s="749">
        <v>20.9</v>
      </c>
      <c r="DE45" s="750">
        <v>37.9</v>
      </c>
      <c r="DF45" s="750">
        <v>29.7</v>
      </c>
      <c r="DG45" s="750">
        <v>8.6999999999999993</v>
      </c>
      <c r="DH45" s="750">
        <v>2.9</v>
      </c>
      <c r="DI45" s="540">
        <v>1086</v>
      </c>
      <c r="DJ45" s="749">
        <v>4.5999999999999996</v>
      </c>
      <c r="DK45" s="750">
        <v>7.8</v>
      </c>
      <c r="DL45" s="750">
        <v>14.1</v>
      </c>
      <c r="DM45" s="750">
        <v>13.1</v>
      </c>
      <c r="DN45" s="750">
        <v>60.4</v>
      </c>
      <c r="DO45" s="540">
        <v>1086</v>
      </c>
      <c r="DP45" s="749">
        <v>9.5</v>
      </c>
      <c r="DQ45" s="750">
        <v>19.3</v>
      </c>
      <c r="DR45" s="750">
        <v>31.8</v>
      </c>
      <c r="DS45" s="750">
        <v>19.399999999999999</v>
      </c>
      <c r="DT45" s="750">
        <v>20</v>
      </c>
      <c r="DU45" s="540">
        <v>1086</v>
      </c>
      <c r="DV45" s="749">
        <v>29.7</v>
      </c>
      <c r="DW45" s="750">
        <v>16.7</v>
      </c>
      <c r="DX45" s="750">
        <v>19</v>
      </c>
      <c r="DY45" s="750">
        <v>13.1</v>
      </c>
      <c r="DZ45" s="750">
        <v>21.6</v>
      </c>
      <c r="EA45" s="540">
        <v>1086</v>
      </c>
      <c r="EB45" s="749">
        <v>7.2</v>
      </c>
      <c r="EC45" s="750">
        <v>15.4</v>
      </c>
      <c r="ED45" s="750">
        <v>39</v>
      </c>
      <c r="EE45" s="750">
        <v>17.600000000000001</v>
      </c>
      <c r="EF45" s="750">
        <v>20.9</v>
      </c>
      <c r="EG45" s="540">
        <v>1086</v>
      </c>
      <c r="EH45" s="749">
        <v>88.3</v>
      </c>
      <c r="EI45" s="750">
        <v>11.7</v>
      </c>
      <c r="EJ45" s="540">
        <v>1086</v>
      </c>
      <c r="EK45" s="749">
        <v>72</v>
      </c>
      <c r="EL45" s="750">
        <v>28</v>
      </c>
      <c r="EM45" s="540">
        <v>1086</v>
      </c>
      <c r="EN45" s="749">
        <v>12.4</v>
      </c>
      <c r="EO45" s="750">
        <v>16.100000000000001</v>
      </c>
      <c r="EP45" s="750">
        <v>6.4</v>
      </c>
      <c r="EQ45" s="750">
        <v>53.7</v>
      </c>
      <c r="ER45" s="750">
        <v>11.3</v>
      </c>
      <c r="ES45" s="540">
        <v>1086</v>
      </c>
      <c r="ET45" s="749">
        <v>14.5</v>
      </c>
      <c r="EU45" s="750">
        <v>11.9</v>
      </c>
      <c r="EV45" s="750">
        <v>42.6</v>
      </c>
      <c r="EW45" s="750">
        <v>13.8</v>
      </c>
      <c r="EX45" s="750">
        <v>17.2</v>
      </c>
      <c r="EY45" s="540">
        <v>1086</v>
      </c>
      <c r="EZ45" s="749">
        <v>21.3</v>
      </c>
      <c r="FA45" s="750">
        <v>78.7</v>
      </c>
      <c r="FB45" s="540">
        <v>1086</v>
      </c>
      <c r="FC45" s="749">
        <v>57.2</v>
      </c>
      <c r="FD45" s="750">
        <v>26.7</v>
      </c>
      <c r="FE45" s="750">
        <v>11.8</v>
      </c>
      <c r="FF45" s="750">
        <v>51.7</v>
      </c>
      <c r="FG45" s="750">
        <v>41.6</v>
      </c>
      <c r="FH45" s="750">
        <v>23.4</v>
      </c>
      <c r="FI45" s="750">
        <v>8.1</v>
      </c>
      <c r="FJ45" s="750">
        <v>15.8</v>
      </c>
      <c r="FK45" s="750">
        <v>1.5</v>
      </c>
      <c r="FL45" s="750">
        <v>13.5</v>
      </c>
      <c r="FM45" s="540">
        <v>1086</v>
      </c>
      <c r="FN45" s="749">
        <v>49.6</v>
      </c>
      <c r="FO45" s="750">
        <v>50.4</v>
      </c>
      <c r="FP45" s="540">
        <v>621</v>
      </c>
      <c r="FQ45" s="749">
        <v>58.3</v>
      </c>
      <c r="FR45" s="750">
        <v>41.7</v>
      </c>
      <c r="FS45" s="540">
        <v>290</v>
      </c>
      <c r="FT45" s="749">
        <v>55.5</v>
      </c>
      <c r="FU45" s="750">
        <v>44.5</v>
      </c>
      <c r="FV45" s="763">
        <v>128</v>
      </c>
      <c r="FW45" s="749">
        <v>38.4</v>
      </c>
      <c r="FX45" s="750">
        <v>61.6</v>
      </c>
      <c r="FY45" s="763">
        <v>562</v>
      </c>
      <c r="FZ45" s="749">
        <v>36.5</v>
      </c>
      <c r="GA45" s="750">
        <v>63.5</v>
      </c>
      <c r="GB45" s="763">
        <v>452</v>
      </c>
      <c r="GC45" s="749">
        <v>79.099999999999994</v>
      </c>
      <c r="GD45" s="750">
        <v>20.9</v>
      </c>
      <c r="GE45" s="763">
        <v>254</v>
      </c>
      <c r="GF45" s="749">
        <v>39.799999999999997</v>
      </c>
      <c r="GG45" s="750">
        <v>60.2</v>
      </c>
      <c r="GH45" s="763">
        <v>88</v>
      </c>
      <c r="GI45" s="749">
        <v>43.6</v>
      </c>
      <c r="GJ45" s="750">
        <v>56.4</v>
      </c>
      <c r="GK45" s="763">
        <v>172</v>
      </c>
      <c r="GL45" s="749">
        <v>62.5</v>
      </c>
      <c r="GM45" s="750">
        <v>37.5</v>
      </c>
      <c r="GN45" s="763">
        <v>16</v>
      </c>
      <c r="GO45" s="749">
        <v>37.4</v>
      </c>
      <c r="GP45" s="750">
        <v>62.6</v>
      </c>
      <c r="GQ45" s="763">
        <v>621</v>
      </c>
      <c r="GR45" s="749">
        <v>48.3</v>
      </c>
      <c r="GS45" s="750">
        <v>51.7</v>
      </c>
      <c r="GT45" s="763">
        <v>290</v>
      </c>
      <c r="GU45" s="749">
        <v>35.200000000000003</v>
      </c>
      <c r="GV45" s="750">
        <v>64.8</v>
      </c>
      <c r="GW45" s="763">
        <v>128</v>
      </c>
      <c r="GX45" s="749">
        <v>26.7</v>
      </c>
      <c r="GY45" s="750">
        <v>73.3</v>
      </c>
      <c r="GZ45" s="763">
        <v>562</v>
      </c>
      <c r="HA45" s="749">
        <v>25</v>
      </c>
      <c r="HB45" s="750">
        <v>75</v>
      </c>
      <c r="HC45" s="763">
        <v>452</v>
      </c>
      <c r="HD45" s="749">
        <v>43.3</v>
      </c>
      <c r="HE45" s="750">
        <v>56.7</v>
      </c>
      <c r="HF45" s="763">
        <v>254</v>
      </c>
      <c r="HG45" s="749">
        <v>22.7</v>
      </c>
      <c r="HH45" s="750">
        <v>77.3</v>
      </c>
      <c r="HI45" s="763">
        <v>88</v>
      </c>
      <c r="HJ45" s="749">
        <v>25.6</v>
      </c>
      <c r="HK45" s="750">
        <v>74.400000000000006</v>
      </c>
      <c r="HL45" s="763">
        <v>172</v>
      </c>
      <c r="HM45" s="749">
        <v>43.8</v>
      </c>
      <c r="HN45" s="750">
        <v>56.3</v>
      </c>
      <c r="HO45" s="763">
        <v>16</v>
      </c>
      <c r="HP45" s="749">
        <v>27.4</v>
      </c>
      <c r="HQ45" s="750">
        <v>72.599999999999994</v>
      </c>
      <c r="HR45" s="763">
        <v>621</v>
      </c>
      <c r="HS45" s="749">
        <v>33.1</v>
      </c>
      <c r="HT45" s="750">
        <v>66.900000000000006</v>
      </c>
      <c r="HU45" s="763">
        <v>290</v>
      </c>
      <c r="HV45" s="749">
        <v>15.6</v>
      </c>
      <c r="HW45" s="750">
        <v>84.4</v>
      </c>
      <c r="HX45" s="763">
        <v>128</v>
      </c>
      <c r="HY45" s="749">
        <v>32.700000000000003</v>
      </c>
      <c r="HZ45" s="750">
        <v>67.3</v>
      </c>
      <c r="IA45" s="763">
        <v>562</v>
      </c>
      <c r="IB45" s="749">
        <v>29.9</v>
      </c>
      <c r="IC45" s="750">
        <v>70.099999999999994</v>
      </c>
      <c r="ID45" s="763">
        <v>452</v>
      </c>
      <c r="IE45" s="749">
        <v>34.299999999999997</v>
      </c>
      <c r="IF45" s="750">
        <v>65.7</v>
      </c>
      <c r="IG45" s="763">
        <v>254</v>
      </c>
      <c r="IH45" s="749">
        <v>9.1</v>
      </c>
      <c r="II45" s="750">
        <v>90.9</v>
      </c>
      <c r="IJ45" s="763">
        <v>88</v>
      </c>
      <c r="IK45" s="749">
        <v>24.4</v>
      </c>
      <c r="IL45" s="750">
        <v>75.599999999999994</v>
      </c>
      <c r="IM45" s="763">
        <v>172</v>
      </c>
      <c r="IN45" s="749">
        <v>50</v>
      </c>
      <c r="IO45" s="750">
        <v>50</v>
      </c>
      <c r="IP45" s="763">
        <v>16</v>
      </c>
      <c r="IQ45" s="749">
        <v>56.1</v>
      </c>
      <c r="IR45" s="750">
        <v>27.9</v>
      </c>
      <c r="IS45" s="750">
        <v>16</v>
      </c>
      <c r="IT45" s="763">
        <v>1086</v>
      </c>
      <c r="IU45" s="749">
        <v>5.7</v>
      </c>
      <c r="IV45" s="750">
        <v>5.4</v>
      </c>
      <c r="IW45" s="750">
        <v>13.1</v>
      </c>
      <c r="IX45" s="750">
        <v>52.9</v>
      </c>
      <c r="IY45" s="750">
        <v>22.8</v>
      </c>
      <c r="IZ45" s="763">
        <v>1086</v>
      </c>
      <c r="JA45" s="749">
        <v>27.9</v>
      </c>
      <c r="JB45" s="750">
        <v>49.2</v>
      </c>
      <c r="JC45" s="750">
        <v>5.2</v>
      </c>
      <c r="JD45" s="750">
        <v>17.7</v>
      </c>
      <c r="JE45" s="763">
        <v>1086</v>
      </c>
      <c r="JF45" s="749">
        <v>10.3</v>
      </c>
      <c r="JG45" s="750">
        <v>6.1</v>
      </c>
      <c r="JH45" s="750">
        <v>63.4</v>
      </c>
      <c r="JI45" s="750">
        <v>6.2</v>
      </c>
      <c r="JJ45" s="750">
        <v>14</v>
      </c>
      <c r="JK45" s="763">
        <v>1086</v>
      </c>
      <c r="JL45" s="749">
        <v>11</v>
      </c>
      <c r="JM45" s="750">
        <v>4.5</v>
      </c>
      <c r="JN45" s="750">
        <v>70.900000000000006</v>
      </c>
      <c r="JO45" s="750">
        <v>3.7</v>
      </c>
      <c r="JP45" s="750">
        <v>9.9</v>
      </c>
      <c r="JQ45" s="763">
        <v>1086</v>
      </c>
      <c r="JR45" s="749">
        <v>2.2000000000000002</v>
      </c>
      <c r="JS45" s="750">
        <v>4.5999999999999996</v>
      </c>
      <c r="JT45" s="750">
        <v>81.8</v>
      </c>
      <c r="JU45" s="750">
        <v>1.6</v>
      </c>
      <c r="JV45" s="750">
        <v>9.9</v>
      </c>
      <c r="JW45" s="763">
        <v>1086</v>
      </c>
      <c r="JX45" s="749">
        <v>1.4</v>
      </c>
      <c r="JY45" s="750">
        <v>11.6</v>
      </c>
      <c r="JZ45" s="750">
        <v>45.7</v>
      </c>
      <c r="KA45" s="750">
        <v>27.2</v>
      </c>
      <c r="KB45" s="750">
        <v>11.5</v>
      </c>
      <c r="KC45" s="750">
        <v>2.7</v>
      </c>
      <c r="KD45" s="763">
        <v>1086</v>
      </c>
      <c r="KE45" s="749">
        <v>67.2</v>
      </c>
      <c r="KF45" s="750">
        <v>10.8</v>
      </c>
      <c r="KG45" s="750">
        <v>22</v>
      </c>
      <c r="KH45" s="763">
        <v>1086</v>
      </c>
      <c r="KI45" s="749">
        <v>44</v>
      </c>
      <c r="KJ45" s="750">
        <v>17.899999999999999</v>
      </c>
      <c r="KK45" s="750">
        <v>13</v>
      </c>
      <c r="KL45" s="750">
        <v>11</v>
      </c>
      <c r="KM45" s="750">
        <v>14.1</v>
      </c>
      <c r="KN45" s="763">
        <v>1086</v>
      </c>
      <c r="KO45" s="749">
        <v>3.4</v>
      </c>
      <c r="KP45" s="750">
        <v>8.6</v>
      </c>
      <c r="KQ45" s="750">
        <v>56.6</v>
      </c>
      <c r="KR45" s="750">
        <v>31.4</v>
      </c>
      <c r="KS45" s="763">
        <v>1086</v>
      </c>
      <c r="KT45" s="749">
        <v>62.2</v>
      </c>
      <c r="KU45" s="750">
        <v>8.6</v>
      </c>
      <c r="KV45" s="750">
        <v>29.3</v>
      </c>
      <c r="KW45" s="540">
        <v>1086</v>
      </c>
      <c r="KX45" s="749">
        <v>69.3</v>
      </c>
      <c r="KY45" s="750">
        <v>7.3</v>
      </c>
      <c r="KZ45" s="750">
        <v>23.4</v>
      </c>
      <c r="LA45" s="540">
        <v>1086</v>
      </c>
      <c r="LB45" s="749">
        <v>76.7</v>
      </c>
      <c r="LC45" s="750">
        <v>2.5</v>
      </c>
      <c r="LD45" s="750">
        <v>20.8</v>
      </c>
      <c r="LE45" s="540">
        <v>1086</v>
      </c>
      <c r="LF45" s="749">
        <v>5.3</v>
      </c>
      <c r="LG45" s="750">
        <v>45.9</v>
      </c>
      <c r="LH45" s="750">
        <v>48.8</v>
      </c>
      <c r="LI45" s="540">
        <v>1086</v>
      </c>
      <c r="LJ45" s="749">
        <v>19.2</v>
      </c>
      <c r="LK45" s="750">
        <v>26.5</v>
      </c>
      <c r="LL45" s="750">
        <v>5.5</v>
      </c>
      <c r="LM45" s="750">
        <v>8.8000000000000007</v>
      </c>
      <c r="LN45" s="750">
        <v>39.9</v>
      </c>
      <c r="LO45" s="540">
        <v>1086</v>
      </c>
      <c r="LP45" s="749">
        <v>5.0999999999999996</v>
      </c>
      <c r="LQ45" s="750">
        <v>7.1</v>
      </c>
      <c r="LR45" s="750">
        <v>46.7</v>
      </c>
      <c r="LS45" s="750">
        <v>2.9</v>
      </c>
      <c r="LT45" s="750">
        <v>38.200000000000003</v>
      </c>
      <c r="LU45" s="540">
        <v>1086</v>
      </c>
      <c r="LV45" s="749">
        <v>40.799999999999997</v>
      </c>
      <c r="LW45" s="750">
        <v>29.6</v>
      </c>
      <c r="LX45" s="750">
        <v>29.7</v>
      </c>
      <c r="LY45" s="540">
        <v>1086</v>
      </c>
      <c r="LZ45" s="749">
        <v>7.1</v>
      </c>
      <c r="MA45" s="750">
        <v>46</v>
      </c>
      <c r="MB45" s="750">
        <v>3.2</v>
      </c>
      <c r="MC45" s="750">
        <v>6.9</v>
      </c>
      <c r="MD45" s="750">
        <v>36.700000000000003</v>
      </c>
      <c r="ME45" s="540">
        <v>1086</v>
      </c>
      <c r="MF45" s="749">
        <v>11</v>
      </c>
      <c r="MG45" s="750">
        <v>50.7</v>
      </c>
      <c r="MH45" s="750">
        <v>13.3</v>
      </c>
      <c r="MI45" s="750">
        <v>25</v>
      </c>
      <c r="MJ45" s="540">
        <v>1086</v>
      </c>
      <c r="MK45" s="749">
        <v>64.900000000000006</v>
      </c>
      <c r="ML45" s="750">
        <v>45.1</v>
      </c>
      <c r="MM45" s="750">
        <v>46.5</v>
      </c>
      <c r="MN45" s="750">
        <v>36.700000000000003</v>
      </c>
      <c r="MO45" s="750">
        <v>46</v>
      </c>
      <c r="MP45" s="750">
        <v>21.4</v>
      </c>
      <c r="MQ45" s="540">
        <v>1086</v>
      </c>
      <c r="MR45" s="749">
        <v>6</v>
      </c>
      <c r="MS45" s="750">
        <v>59</v>
      </c>
      <c r="MT45" s="750">
        <v>4.0999999999999996</v>
      </c>
      <c r="MU45" s="750">
        <v>10.5</v>
      </c>
      <c r="MV45" s="750">
        <v>20.3</v>
      </c>
      <c r="MW45" s="540">
        <v>1086</v>
      </c>
      <c r="MX45" s="749">
        <v>11.7</v>
      </c>
      <c r="MY45" s="750">
        <v>8.1</v>
      </c>
      <c r="MZ45" s="750">
        <v>80.2</v>
      </c>
      <c r="NA45" s="540">
        <v>1086</v>
      </c>
      <c r="NB45" s="749">
        <v>4</v>
      </c>
      <c r="NC45" s="750">
        <v>3.9</v>
      </c>
      <c r="ND45" s="750">
        <v>4.8</v>
      </c>
      <c r="NE45" s="750">
        <v>52.6</v>
      </c>
      <c r="NF45" s="750">
        <v>34.799999999999997</v>
      </c>
      <c r="NG45" s="540">
        <v>1086</v>
      </c>
      <c r="NH45" s="749">
        <v>2.6</v>
      </c>
      <c r="NI45" s="750">
        <v>40.6</v>
      </c>
      <c r="NJ45" s="750">
        <v>17.600000000000001</v>
      </c>
      <c r="NK45" s="750">
        <v>2.6</v>
      </c>
      <c r="NL45" s="750">
        <v>36.6</v>
      </c>
      <c r="NM45" s="540">
        <v>1086</v>
      </c>
      <c r="NN45" s="749">
        <v>17.100000000000001</v>
      </c>
      <c r="NO45" s="750">
        <v>9.9</v>
      </c>
      <c r="NP45" s="750">
        <v>73</v>
      </c>
      <c r="NQ45" s="540">
        <v>1086</v>
      </c>
      <c r="NR45" s="749">
        <v>9.9</v>
      </c>
      <c r="NS45" s="750">
        <v>45.8</v>
      </c>
      <c r="NT45" s="750">
        <v>9.5</v>
      </c>
      <c r="NU45" s="750">
        <v>2.9</v>
      </c>
      <c r="NV45" s="750">
        <v>32</v>
      </c>
      <c r="NW45" s="540">
        <v>1086</v>
      </c>
      <c r="NX45" s="749">
        <v>4.9000000000000004</v>
      </c>
      <c r="NY45" s="750">
        <v>22.6</v>
      </c>
      <c r="NZ45" s="750">
        <v>6.4</v>
      </c>
      <c r="OA45" s="750">
        <v>2.2999999999999998</v>
      </c>
      <c r="OB45" s="750">
        <v>63.9</v>
      </c>
      <c r="OC45" s="540">
        <v>1086</v>
      </c>
      <c r="OD45" s="749">
        <v>2.1</v>
      </c>
      <c r="OE45" s="750">
        <v>16.7</v>
      </c>
      <c r="OF45" s="750">
        <v>7.4</v>
      </c>
      <c r="OG45" s="750">
        <v>2.6</v>
      </c>
      <c r="OH45" s="750">
        <v>71.3</v>
      </c>
      <c r="OI45" s="540">
        <v>1086</v>
      </c>
      <c r="OJ45" s="749">
        <v>2.1</v>
      </c>
      <c r="OK45" s="750">
        <v>12.3</v>
      </c>
      <c r="OL45" s="750">
        <v>4.9000000000000004</v>
      </c>
      <c r="OM45" s="750">
        <v>1.7</v>
      </c>
      <c r="ON45" s="750">
        <v>78.900000000000006</v>
      </c>
      <c r="OO45" s="540">
        <v>1086</v>
      </c>
      <c r="OP45" s="749">
        <v>23.4</v>
      </c>
      <c r="OQ45" s="750">
        <v>16.8</v>
      </c>
      <c r="OR45" s="750">
        <v>7.1</v>
      </c>
      <c r="OS45" s="750">
        <v>4.8</v>
      </c>
      <c r="OT45" s="750">
        <v>15.6</v>
      </c>
      <c r="OU45" s="750">
        <v>23.6</v>
      </c>
      <c r="OV45" s="750">
        <v>15</v>
      </c>
      <c r="OW45" s="750">
        <v>1</v>
      </c>
      <c r="OX45" s="750">
        <v>0.6</v>
      </c>
      <c r="OY45" s="750">
        <v>4.3</v>
      </c>
      <c r="OZ45" s="750">
        <v>38.799999999999997</v>
      </c>
      <c r="PA45" s="540">
        <v>1086</v>
      </c>
      <c r="PB45" s="749">
        <v>4.5999999999999996</v>
      </c>
      <c r="PC45" s="750">
        <v>4.0999999999999996</v>
      </c>
      <c r="PD45" s="750">
        <v>4.0999999999999996</v>
      </c>
      <c r="PE45" s="750">
        <v>58</v>
      </c>
      <c r="PF45" s="750">
        <v>29.3</v>
      </c>
      <c r="PG45" s="540">
        <v>1086</v>
      </c>
      <c r="PH45" s="749">
        <v>1.8</v>
      </c>
      <c r="PI45" s="750">
        <v>2.8</v>
      </c>
      <c r="PJ45" s="750">
        <v>3.1</v>
      </c>
      <c r="PK45" s="750">
        <v>64.099999999999994</v>
      </c>
      <c r="PL45" s="750">
        <v>28.2</v>
      </c>
      <c r="PM45" s="540">
        <v>1086</v>
      </c>
      <c r="PN45" s="749">
        <v>15</v>
      </c>
      <c r="PO45" s="750">
        <v>5.7</v>
      </c>
      <c r="PP45" s="750">
        <v>72.8</v>
      </c>
      <c r="PQ45" s="750">
        <v>6.4</v>
      </c>
      <c r="PR45" s="540">
        <v>1086</v>
      </c>
      <c r="PS45" s="749">
        <v>1.7</v>
      </c>
      <c r="PT45" s="750">
        <v>7.9</v>
      </c>
      <c r="PU45" s="750">
        <v>73.7</v>
      </c>
      <c r="PV45" s="750">
        <v>16.8</v>
      </c>
      <c r="PW45" s="540">
        <v>1086</v>
      </c>
      <c r="PX45" s="749">
        <v>18.600000000000001</v>
      </c>
      <c r="PY45" s="750">
        <v>61.7</v>
      </c>
      <c r="PZ45" s="750">
        <v>19.7</v>
      </c>
      <c r="QA45" s="540">
        <v>1086</v>
      </c>
      <c r="QB45" s="749">
        <v>63.4</v>
      </c>
      <c r="QC45" s="750">
        <v>13</v>
      </c>
      <c r="QD45" s="750">
        <v>23.7</v>
      </c>
      <c r="QE45" s="802">
        <v>1086</v>
      </c>
    </row>
    <row r="46" spans="1:447" ht="17.100000000000001" customHeight="1">
      <c r="A46" s="1533"/>
      <c r="B46" s="737" t="s">
        <v>68</v>
      </c>
      <c r="C46" s="107">
        <f t="shared" si="0"/>
        <v>29</v>
      </c>
      <c r="D46" s="753">
        <v>47.5</v>
      </c>
      <c r="E46" s="754">
        <v>52.5</v>
      </c>
      <c r="F46" s="540">
        <v>276</v>
      </c>
      <c r="G46" s="750">
        <v>2.5</v>
      </c>
      <c r="H46" s="750">
        <v>13.4</v>
      </c>
      <c r="I46" s="750">
        <v>16.7</v>
      </c>
      <c r="J46" s="750">
        <v>16.7</v>
      </c>
      <c r="K46" s="750">
        <v>16.7</v>
      </c>
      <c r="L46" s="750">
        <v>20.7</v>
      </c>
      <c r="M46" s="750">
        <v>13.4</v>
      </c>
      <c r="N46" s="540">
        <v>276</v>
      </c>
      <c r="O46" s="749">
        <v>29</v>
      </c>
      <c r="P46" s="750">
        <v>4</v>
      </c>
      <c r="Q46" s="750">
        <v>5.8</v>
      </c>
      <c r="R46" s="750">
        <v>13.4</v>
      </c>
      <c r="S46" s="750">
        <v>25.4</v>
      </c>
      <c r="T46" s="750">
        <v>5.0999999999999996</v>
      </c>
      <c r="U46" s="750">
        <v>14.9</v>
      </c>
      <c r="V46" s="750">
        <v>2.5</v>
      </c>
      <c r="W46" s="540">
        <v>276</v>
      </c>
      <c r="X46" s="749">
        <v>16.7</v>
      </c>
      <c r="Y46" s="750">
        <v>78.3</v>
      </c>
      <c r="Z46" s="750">
        <v>5.0999999999999996</v>
      </c>
      <c r="AA46" s="540">
        <v>276</v>
      </c>
      <c r="AB46" s="749">
        <v>4</v>
      </c>
      <c r="AC46" s="750">
        <v>90.6</v>
      </c>
      <c r="AD46" s="750">
        <v>5.4</v>
      </c>
      <c r="AE46" s="540">
        <v>276</v>
      </c>
      <c r="AF46" s="749">
        <v>7.2</v>
      </c>
      <c r="AG46" s="750">
        <v>87</v>
      </c>
      <c r="AH46" s="750">
        <v>5.8</v>
      </c>
      <c r="AI46" s="540">
        <v>276</v>
      </c>
      <c r="AJ46" s="749">
        <v>1.4</v>
      </c>
      <c r="AK46" s="750">
        <v>24.3</v>
      </c>
      <c r="AL46" s="750">
        <v>6.9</v>
      </c>
      <c r="AM46" s="750">
        <v>11.6</v>
      </c>
      <c r="AN46" s="750">
        <v>51.4</v>
      </c>
      <c r="AO46" s="750">
        <v>4.3</v>
      </c>
      <c r="AP46" s="750">
        <v>0</v>
      </c>
      <c r="AQ46" s="540">
        <v>276</v>
      </c>
      <c r="AR46" s="749">
        <v>5.8</v>
      </c>
      <c r="AS46" s="750">
        <v>94.2</v>
      </c>
      <c r="AT46" s="540">
        <v>276</v>
      </c>
      <c r="AU46" s="749">
        <v>33.299999999999997</v>
      </c>
      <c r="AV46" s="750">
        <v>21.4</v>
      </c>
      <c r="AW46" s="750">
        <v>11.6</v>
      </c>
      <c r="AX46" s="750">
        <v>20.3</v>
      </c>
      <c r="AY46" s="750">
        <v>13.4</v>
      </c>
      <c r="AZ46" s="750">
        <v>0</v>
      </c>
      <c r="BA46" s="540">
        <v>276</v>
      </c>
      <c r="BB46" s="749">
        <v>3.6</v>
      </c>
      <c r="BC46" s="750">
        <v>13.4</v>
      </c>
      <c r="BD46" s="750">
        <v>30.1</v>
      </c>
      <c r="BE46" s="750">
        <v>18.5</v>
      </c>
      <c r="BF46" s="750">
        <v>11.2</v>
      </c>
      <c r="BG46" s="750">
        <v>4.3</v>
      </c>
      <c r="BH46" s="750">
        <v>2.9</v>
      </c>
      <c r="BI46" s="750">
        <v>15.9</v>
      </c>
      <c r="BJ46" s="540">
        <v>276</v>
      </c>
      <c r="BK46" s="749">
        <v>8.3000000000000007</v>
      </c>
      <c r="BL46" s="750">
        <v>16.7</v>
      </c>
      <c r="BM46" s="750">
        <v>9.4</v>
      </c>
      <c r="BN46" s="750">
        <v>4.3</v>
      </c>
      <c r="BO46" s="750">
        <v>2.9</v>
      </c>
      <c r="BP46" s="750">
        <v>5.4</v>
      </c>
      <c r="BQ46" s="750">
        <v>17.399999999999999</v>
      </c>
      <c r="BR46" s="750">
        <v>35.5</v>
      </c>
      <c r="BS46" s="540">
        <v>276</v>
      </c>
      <c r="BT46" s="749">
        <v>34.4</v>
      </c>
      <c r="BU46" s="750">
        <v>40.9</v>
      </c>
      <c r="BV46" s="750">
        <v>18.100000000000001</v>
      </c>
      <c r="BW46" s="750">
        <v>5.0999999999999996</v>
      </c>
      <c r="BX46" s="750">
        <v>1.4</v>
      </c>
      <c r="BY46" s="540">
        <v>276</v>
      </c>
      <c r="BZ46" s="749">
        <v>69.2</v>
      </c>
      <c r="CA46" s="750">
        <v>18.8</v>
      </c>
      <c r="CB46" s="750">
        <v>9.1</v>
      </c>
      <c r="CC46" s="750">
        <v>1.4</v>
      </c>
      <c r="CD46" s="750">
        <v>1.4</v>
      </c>
      <c r="CE46" s="540">
        <v>276</v>
      </c>
      <c r="CF46" s="749">
        <v>4.7</v>
      </c>
      <c r="CG46" s="750">
        <v>12</v>
      </c>
      <c r="CH46" s="750">
        <v>45.3</v>
      </c>
      <c r="CI46" s="750">
        <v>19.600000000000001</v>
      </c>
      <c r="CJ46" s="750">
        <v>18.5</v>
      </c>
      <c r="CK46" s="540">
        <v>276</v>
      </c>
      <c r="CL46" s="749">
        <v>19.899999999999999</v>
      </c>
      <c r="CM46" s="750">
        <v>29</v>
      </c>
      <c r="CN46" s="750">
        <v>36.6</v>
      </c>
      <c r="CO46" s="750">
        <v>10.1</v>
      </c>
      <c r="CP46" s="750">
        <v>4.3</v>
      </c>
      <c r="CQ46" s="540">
        <v>276</v>
      </c>
      <c r="CR46" s="749">
        <v>6.2</v>
      </c>
      <c r="CS46" s="750">
        <v>14.9</v>
      </c>
      <c r="CT46" s="750">
        <v>39.1</v>
      </c>
      <c r="CU46" s="750">
        <v>23.6</v>
      </c>
      <c r="CV46" s="750">
        <v>16.3</v>
      </c>
      <c r="CW46" s="540">
        <v>276</v>
      </c>
      <c r="CX46" s="749">
        <v>3.3</v>
      </c>
      <c r="CY46" s="750">
        <v>9.8000000000000007</v>
      </c>
      <c r="CZ46" s="750">
        <v>29</v>
      </c>
      <c r="DA46" s="750">
        <v>23.2</v>
      </c>
      <c r="DB46" s="750">
        <v>34.799999999999997</v>
      </c>
      <c r="DC46" s="540">
        <v>276</v>
      </c>
      <c r="DD46" s="749">
        <v>23.6</v>
      </c>
      <c r="DE46" s="750">
        <v>36.200000000000003</v>
      </c>
      <c r="DF46" s="750">
        <v>25.4</v>
      </c>
      <c r="DG46" s="750">
        <v>11.6</v>
      </c>
      <c r="DH46" s="750">
        <v>3.3</v>
      </c>
      <c r="DI46" s="540">
        <v>276</v>
      </c>
      <c r="DJ46" s="749">
        <v>4</v>
      </c>
      <c r="DK46" s="750">
        <v>6.5</v>
      </c>
      <c r="DL46" s="750">
        <v>10.9</v>
      </c>
      <c r="DM46" s="750">
        <v>15.2</v>
      </c>
      <c r="DN46" s="750">
        <v>63.4</v>
      </c>
      <c r="DO46" s="540">
        <v>276</v>
      </c>
      <c r="DP46" s="749">
        <v>8</v>
      </c>
      <c r="DQ46" s="750">
        <v>17.399999999999999</v>
      </c>
      <c r="DR46" s="750">
        <v>32.6</v>
      </c>
      <c r="DS46" s="750">
        <v>17</v>
      </c>
      <c r="DT46" s="750">
        <v>25</v>
      </c>
      <c r="DU46" s="540">
        <v>276</v>
      </c>
      <c r="DV46" s="749">
        <v>28.6</v>
      </c>
      <c r="DW46" s="750">
        <v>17.399999999999999</v>
      </c>
      <c r="DX46" s="750">
        <v>14.1</v>
      </c>
      <c r="DY46" s="750">
        <v>14.1</v>
      </c>
      <c r="DZ46" s="750">
        <v>25.7</v>
      </c>
      <c r="EA46" s="540">
        <v>276</v>
      </c>
      <c r="EB46" s="749">
        <v>9.4</v>
      </c>
      <c r="EC46" s="750">
        <v>16.3</v>
      </c>
      <c r="ED46" s="750">
        <v>33</v>
      </c>
      <c r="EE46" s="750">
        <v>17</v>
      </c>
      <c r="EF46" s="750">
        <v>24.3</v>
      </c>
      <c r="EG46" s="540">
        <v>276</v>
      </c>
      <c r="EH46" s="749">
        <v>90.9</v>
      </c>
      <c r="EI46" s="750">
        <v>9.1</v>
      </c>
      <c r="EJ46" s="540">
        <v>276</v>
      </c>
      <c r="EK46" s="749">
        <v>71.7</v>
      </c>
      <c r="EL46" s="750">
        <v>28.3</v>
      </c>
      <c r="EM46" s="540">
        <v>276</v>
      </c>
      <c r="EN46" s="749">
        <v>13</v>
      </c>
      <c r="EO46" s="750">
        <v>19.2</v>
      </c>
      <c r="EP46" s="750">
        <v>8</v>
      </c>
      <c r="EQ46" s="750">
        <v>55.1</v>
      </c>
      <c r="ER46" s="750">
        <v>4.7</v>
      </c>
      <c r="ES46" s="540">
        <v>276</v>
      </c>
      <c r="ET46" s="749">
        <v>14.1</v>
      </c>
      <c r="EU46" s="750">
        <v>9.1</v>
      </c>
      <c r="EV46" s="750">
        <v>52.9</v>
      </c>
      <c r="EW46" s="750">
        <v>10.9</v>
      </c>
      <c r="EX46" s="750">
        <v>13</v>
      </c>
      <c r="EY46" s="540">
        <v>276</v>
      </c>
      <c r="EZ46" s="749">
        <v>23.2</v>
      </c>
      <c r="FA46" s="750">
        <v>76.8</v>
      </c>
      <c r="FB46" s="540">
        <v>276</v>
      </c>
      <c r="FC46" s="749">
        <v>62.7</v>
      </c>
      <c r="FD46" s="750">
        <v>26.8</v>
      </c>
      <c r="FE46" s="750">
        <v>13.4</v>
      </c>
      <c r="FF46" s="750">
        <v>59.4</v>
      </c>
      <c r="FG46" s="750">
        <v>48.9</v>
      </c>
      <c r="FH46" s="750">
        <v>26.8</v>
      </c>
      <c r="FI46" s="750">
        <v>8.3000000000000007</v>
      </c>
      <c r="FJ46" s="750">
        <v>16.3</v>
      </c>
      <c r="FK46" s="750">
        <v>1.1000000000000001</v>
      </c>
      <c r="FL46" s="750">
        <v>9.4</v>
      </c>
      <c r="FM46" s="540">
        <v>276</v>
      </c>
      <c r="FN46" s="749">
        <v>56.1</v>
      </c>
      <c r="FO46" s="750">
        <v>43.9</v>
      </c>
      <c r="FP46" s="540">
        <v>173</v>
      </c>
      <c r="FQ46" s="749">
        <v>52.7</v>
      </c>
      <c r="FR46" s="750">
        <v>47.3</v>
      </c>
      <c r="FS46" s="540">
        <v>74</v>
      </c>
      <c r="FT46" s="749">
        <v>56.8</v>
      </c>
      <c r="FU46" s="750">
        <v>43.2</v>
      </c>
      <c r="FV46" s="763">
        <v>37</v>
      </c>
      <c r="FW46" s="749">
        <v>43.9</v>
      </c>
      <c r="FX46" s="750">
        <v>56.1</v>
      </c>
      <c r="FY46" s="763">
        <v>164</v>
      </c>
      <c r="FZ46" s="749">
        <v>40</v>
      </c>
      <c r="GA46" s="750">
        <v>60</v>
      </c>
      <c r="GB46" s="763">
        <v>135</v>
      </c>
      <c r="GC46" s="749">
        <v>68.900000000000006</v>
      </c>
      <c r="GD46" s="750">
        <v>31.1</v>
      </c>
      <c r="GE46" s="763">
        <v>74</v>
      </c>
      <c r="GF46" s="749">
        <v>30.4</v>
      </c>
      <c r="GG46" s="750">
        <v>69.599999999999994</v>
      </c>
      <c r="GH46" s="763">
        <v>23</v>
      </c>
      <c r="GI46" s="749">
        <v>44.4</v>
      </c>
      <c r="GJ46" s="750">
        <v>55.6</v>
      </c>
      <c r="GK46" s="763">
        <v>45</v>
      </c>
      <c r="GL46" s="749">
        <v>66.7</v>
      </c>
      <c r="GM46" s="750">
        <v>33.299999999999997</v>
      </c>
      <c r="GN46" s="763">
        <v>3</v>
      </c>
      <c r="GO46" s="749">
        <v>42.8</v>
      </c>
      <c r="GP46" s="750">
        <v>57.2</v>
      </c>
      <c r="GQ46" s="763">
        <v>173</v>
      </c>
      <c r="GR46" s="749">
        <v>47.3</v>
      </c>
      <c r="GS46" s="750">
        <v>52.7</v>
      </c>
      <c r="GT46" s="763">
        <v>74</v>
      </c>
      <c r="GU46" s="749">
        <v>37.799999999999997</v>
      </c>
      <c r="GV46" s="750">
        <v>62.2</v>
      </c>
      <c r="GW46" s="763">
        <v>37</v>
      </c>
      <c r="GX46" s="749">
        <v>34.1</v>
      </c>
      <c r="GY46" s="750">
        <v>65.900000000000006</v>
      </c>
      <c r="GZ46" s="763">
        <v>164</v>
      </c>
      <c r="HA46" s="749">
        <v>30.4</v>
      </c>
      <c r="HB46" s="750">
        <v>69.599999999999994</v>
      </c>
      <c r="HC46" s="763">
        <v>135</v>
      </c>
      <c r="HD46" s="749">
        <v>41.9</v>
      </c>
      <c r="HE46" s="750">
        <v>58.1</v>
      </c>
      <c r="HF46" s="763">
        <v>74</v>
      </c>
      <c r="HG46" s="749">
        <v>13</v>
      </c>
      <c r="HH46" s="750">
        <v>87</v>
      </c>
      <c r="HI46" s="763">
        <v>23</v>
      </c>
      <c r="HJ46" s="749">
        <v>17.8</v>
      </c>
      <c r="HK46" s="750">
        <v>82.2</v>
      </c>
      <c r="HL46" s="763">
        <v>45</v>
      </c>
      <c r="HM46" s="749">
        <v>0</v>
      </c>
      <c r="HN46" s="750">
        <v>100</v>
      </c>
      <c r="HO46" s="763">
        <v>3</v>
      </c>
      <c r="HP46" s="749">
        <v>34.1</v>
      </c>
      <c r="HQ46" s="750">
        <v>65.900000000000006</v>
      </c>
      <c r="HR46" s="763">
        <v>173</v>
      </c>
      <c r="HS46" s="749">
        <v>37.799999999999997</v>
      </c>
      <c r="HT46" s="750">
        <v>62.2</v>
      </c>
      <c r="HU46" s="763">
        <v>74</v>
      </c>
      <c r="HV46" s="749">
        <v>27</v>
      </c>
      <c r="HW46" s="750">
        <v>73</v>
      </c>
      <c r="HX46" s="763">
        <v>37</v>
      </c>
      <c r="HY46" s="749">
        <v>36</v>
      </c>
      <c r="HZ46" s="750">
        <v>64</v>
      </c>
      <c r="IA46" s="763">
        <v>164</v>
      </c>
      <c r="IB46" s="749">
        <v>36.299999999999997</v>
      </c>
      <c r="IC46" s="750">
        <v>63.7</v>
      </c>
      <c r="ID46" s="763">
        <v>135</v>
      </c>
      <c r="IE46" s="749">
        <v>35.1</v>
      </c>
      <c r="IF46" s="750">
        <v>64.900000000000006</v>
      </c>
      <c r="IG46" s="763">
        <v>74</v>
      </c>
      <c r="IH46" s="749">
        <v>8.6999999999999993</v>
      </c>
      <c r="II46" s="750">
        <v>91.3</v>
      </c>
      <c r="IJ46" s="763">
        <v>23</v>
      </c>
      <c r="IK46" s="749">
        <v>26.7</v>
      </c>
      <c r="IL46" s="750">
        <v>73.3</v>
      </c>
      <c r="IM46" s="763">
        <v>45</v>
      </c>
      <c r="IN46" s="749">
        <v>33.299999999999997</v>
      </c>
      <c r="IO46" s="750">
        <v>66.7</v>
      </c>
      <c r="IP46" s="763">
        <v>3</v>
      </c>
      <c r="IQ46" s="749">
        <v>60.9</v>
      </c>
      <c r="IR46" s="750">
        <v>27.2</v>
      </c>
      <c r="IS46" s="750">
        <v>12</v>
      </c>
      <c r="IT46" s="763">
        <v>276</v>
      </c>
      <c r="IU46" s="749">
        <v>8.6999999999999993</v>
      </c>
      <c r="IV46" s="750">
        <v>3.6</v>
      </c>
      <c r="IW46" s="750">
        <v>9.4</v>
      </c>
      <c r="IX46" s="750">
        <v>61.2</v>
      </c>
      <c r="IY46" s="750">
        <v>17</v>
      </c>
      <c r="IZ46" s="763">
        <v>276</v>
      </c>
      <c r="JA46" s="749">
        <v>30.4</v>
      </c>
      <c r="JB46" s="750">
        <v>48.2</v>
      </c>
      <c r="JC46" s="750">
        <v>5.8</v>
      </c>
      <c r="JD46" s="750">
        <v>15.6</v>
      </c>
      <c r="JE46" s="763">
        <v>276</v>
      </c>
      <c r="JF46" s="749">
        <v>8.6999999999999993</v>
      </c>
      <c r="JG46" s="750">
        <v>4</v>
      </c>
      <c r="JH46" s="750">
        <v>71.7</v>
      </c>
      <c r="JI46" s="750">
        <v>5.0999999999999996</v>
      </c>
      <c r="JJ46" s="750">
        <v>10.5</v>
      </c>
      <c r="JK46" s="763">
        <v>276</v>
      </c>
      <c r="JL46" s="749">
        <v>8.6999999999999993</v>
      </c>
      <c r="JM46" s="750">
        <v>3.6</v>
      </c>
      <c r="JN46" s="750">
        <v>77.5</v>
      </c>
      <c r="JO46" s="750">
        <v>3.3</v>
      </c>
      <c r="JP46" s="750">
        <v>6.9</v>
      </c>
      <c r="JQ46" s="763">
        <v>276</v>
      </c>
      <c r="JR46" s="749">
        <v>4</v>
      </c>
      <c r="JS46" s="750">
        <v>3.6</v>
      </c>
      <c r="JT46" s="750">
        <v>84.4</v>
      </c>
      <c r="JU46" s="750">
        <v>1.1000000000000001</v>
      </c>
      <c r="JV46" s="750">
        <v>6.9</v>
      </c>
      <c r="JW46" s="763">
        <v>276</v>
      </c>
      <c r="JX46" s="749">
        <v>1.4</v>
      </c>
      <c r="JY46" s="750">
        <v>11.6</v>
      </c>
      <c r="JZ46" s="750">
        <v>45.7</v>
      </c>
      <c r="KA46" s="750">
        <v>28.6</v>
      </c>
      <c r="KB46" s="750">
        <v>10.9</v>
      </c>
      <c r="KC46" s="750">
        <v>1.8</v>
      </c>
      <c r="KD46" s="763">
        <v>276</v>
      </c>
      <c r="KE46" s="749">
        <v>73.599999999999994</v>
      </c>
      <c r="KF46" s="750">
        <v>7.6</v>
      </c>
      <c r="KG46" s="750">
        <v>18.8</v>
      </c>
      <c r="KH46" s="763">
        <v>276</v>
      </c>
      <c r="KI46" s="749">
        <v>53.3</v>
      </c>
      <c r="KJ46" s="750">
        <v>12.3</v>
      </c>
      <c r="KK46" s="750">
        <v>8.6999999999999993</v>
      </c>
      <c r="KL46" s="750">
        <v>13</v>
      </c>
      <c r="KM46" s="750">
        <v>12.7</v>
      </c>
      <c r="KN46" s="763">
        <v>276</v>
      </c>
      <c r="KO46" s="749">
        <v>2.5</v>
      </c>
      <c r="KP46" s="750">
        <v>4</v>
      </c>
      <c r="KQ46" s="750">
        <v>64.900000000000006</v>
      </c>
      <c r="KR46" s="750">
        <v>28.6</v>
      </c>
      <c r="KS46" s="763">
        <v>276</v>
      </c>
      <c r="KT46" s="749">
        <v>67.8</v>
      </c>
      <c r="KU46" s="750">
        <v>4.7</v>
      </c>
      <c r="KV46" s="750">
        <v>27.5</v>
      </c>
      <c r="KW46" s="540">
        <v>276</v>
      </c>
      <c r="KX46" s="749">
        <v>69.2</v>
      </c>
      <c r="KY46" s="750">
        <v>5.8</v>
      </c>
      <c r="KZ46" s="750">
        <v>25</v>
      </c>
      <c r="LA46" s="540">
        <v>276</v>
      </c>
      <c r="LB46" s="749">
        <v>81.5</v>
      </c>
      <c r="LC46" s="750">
        <v>2.5</v>
      </c>
      <c r="LD46" s="750">
        <v>15.9</v>
      </c>
      <c r="LE46" s="540">
        <v>276</v>
      </c>
      <c r="LF46" s="749">
        <v>4</v>
      </c>
      <c r="LG46" s="750">
        <v>52.2</v>
      </c>
      <c r="LH46" s="750">
        <v>43.8</v>
      </c>
      <c r="LI46" s="540">
        <v>276</v>
      </c>
      <c r="LJ46" s="749">
        <v>24.6</v>
      </c>
      <c r="LK46" s="750">
        <v>27.5</v>
      </c>
      <c r="LL46" s="750">
        <v>4.3</v>
      </c>
      <c r="LM46" s="750">
        <v>8.6999999999999993</v>
      </c>
      <c r="LN46" s="750">
        <v>34.799999999999997</v>
      </c>
      <c r="LO46" s="540">
        <v>276</v>
      </c>
      <c r="LP46" s="749">
        <v>3.6</v>
      </c>
      <c r="LQ46" s="750">
        <v>9.8000000000000007</v>
      </c>
      <c r="LR46" s="750">
        <v>48.9</v>
      </c>
      <c r="LS46" s="750">
        <v>1.8</v>
      </c>
      <c r="LT46" s="750">
        <v>35.9</v>
      </c>
      <c r="LU46" s="540">
        <v>276</v>
      </c>
      <c r="LV46" s="749">
        <v>35.1</v>
      </c>
      <c r="LW46" s="750">
        <v>31.2</v>
      </c>
      <c r="LX46" s="750">
        <v>33.700000000000003</v>
      </c>
      <c r="LY46" s="540">
        <v>276</v>
      </c>
      <c r="LZ46" s="749">
        <v>3.6</v>
      </c>
      <c r="MA46" s="750">
        <v>54.7</v>
      </c>
      <c r="MB46" s="750">
        <v>4.3</v>
      </c>
      <c r="MC46" s="750">
        <v>8</v>
      </c>
      <c r="MD46" s="750">
        <v>29.3</v>
      </c>
      <c r="ME46" s="540">
        <v>276</v>
      </c>
      <c r="MF46" s="749">
        <v>13.8</v>
      </c>
      <c r="MG46" s="750">
        <v>51.1</v>
      </c>
      <c r="MH46" s="750">
        <v>12</v>
      </c>
      <c r="MI46" s="750">
        <v>23.2</v>
      </c>
      <c r="MJ46" s="540">
        <v>276</v>
      </c>
      <c r="MK46" s="749">
        <v>64.5</v>
      </c>
      <c r="ML46" s="750">
        <v>46</v>
      </c>
      <c r="MM46" s="750">
        <v>44.6</v>
      </c>
      <c r="MN46" s="750">
        <v>37.700000000000003</v>
      </c>
      <c r="MO46" s="750">
        <v>45.7</v>
      </c>
      <c r="MP46" s="750">
        <v>22.1</v>
      </c>
      <c r="MQ46" s="540">
        <v>276</v>
      </c>
      <c r="MR46" s="749">
        <v>8</v>
      </c>
      <c r="MS46" s="750">
        <v>62.7</v>
      </c>
      <c r="MT46" s="750">
        <v>2.5</v>
      </c>
      <c r="MU46" s="750">
        <v>9.4</v>
      </c>
      <c r="MV46" s="750">
        <v>17.399999999999999</v>
      </c>
      <c r="MW46" s="540">
        <v>276</v>
      </c>
      <c r="MX46" s="749">
        <v>9.4</v>
      </c>
      <c r="MY46" s="750">
        <v>10.1</v>
      </c>
      <c r="MZ46" s="750">
        <v>80.400000000000006</v>
      </c>
      <c r="NA46" s="540">
        <v>276</v>
      </c>
      <c r="NB46" s="749">
        <v>5.0999999999999996</v>
      </c>
      <c r="NC46" s="750">
        <v>2.5</v>
      </c>
      <c r="ND46" s="750">
        <v>6.9</v>
      </c>
      <c r="NE46" s="750">
        <v>53.6</v>
      </c>
      <c r="NF46" s="750">
        <v>31.9</v>
      </c>
      <c r="NG46" s="540">
        <v>276</v>
      </c>
      <c r="NH46" s="749">
        <v>3.6</v>
      </c>
      <c r="NI46" s="750">
        <v>44.2</v>
      </c>
      <c r="NJ46" s="750">
        <v>18.100000000000001</v>
      </c>
      <c r="NK46" s="750">
        <v>1.8</v>
      </c>
      <c r="NL46" s="750">
        <v>32.200000000000003</v>
      </c>
      <c r="NM46" s="540">
        <v>276</v>
      </c>
      <c r="NN46" s="749">
        <v>15.6</v>
      </c>
      <c r="NO46" s="750">
        <v>9.4</v>
      </c>
      <c r="NP46" s="750">
        <v>75</v>
      </c>
      <c r="NQ46" s="540">
        <v>276</v>
      </c>
      <c r="NR46" s="749">
        <v>9.8000000000000007</v>
      </c>
      <c r="NS46" s="750">
        <v>48.6</v>
      </c>
      <c r="NT46" s="750">
        <v>9.1</v>
      </c>
      <c r="NU46" s="750">
        <v>4</v>
      </c>
      <c r="NV46" s="750">
        <v>28.6</v>
      </c>
      <c r="NW46" s="540">
        <v>276</v>
      </c>
      <c r="NX46" s="749">
        <v>3.6</v>
      </c>
      <c r="NY46" s="750">
        <v>22.1</v>
      </c>
      <c r="NZ46" s="750">
        <v>7.2</v>
      </c>
      <c r="OA46" s="750">
        <v>2.2000000000000002</v>
      </c>
      <c r="OB46" s="750">
        <v>64.900000000000006</v>
      </c>
      <c r="OC46" s="540">
        <v>276</v>
      </c>
      <c r="OD46" s="749">
        <v>1.8</v>
      </c>
      <c r="OE46" s="750">
        <v>17</v>
      </c>
      <c r="OF46" s="750">
        <v>7.2</v>
      </c>
      <c r="OG46" s="750">
        <v>1.1000000000000001</v>
      </c>
      <c r="OH46" s="750">
        <v>72.8</v>
      </c>
      <c r="OI46" s="540">
        <v>276</v>
      </c>
      <c r="OJ46" s="749">
        <v>1.8</v>
      </c>
      <c r="OK46" s="750">
        <v>15.2</v>
      </c>
      <c r="OL46" s="750">
        <v>1.4</v>
      </c>
      <c r="OM46" s="750">
        <v>0.4</v>
      </c>
      <c r="ON46" s="750">
        <v>81.2</v>
      </c>
      <c r="OO46" s="540">
        <v>276</v>
      </c>
      <c r="OP46" s="749">
        <v>29.3</v>
      </c>
      <c r="OQ46" s="750">
        <v>20.3</v>
      </c>
      <c r="OR46" s="750">
        <v>9.1</v>
      </c>
      <c r="OS46" s="750">
        <v>6.2</v>
      </c>
      <c r="OT46" s="750">
        <v>17.8</v>
      </c>
      <c r="OU46" s="750">
        <v>22.8</v>
      </c>
      <c r="OV46" s="750">
        <v>19.899999999999999</v>
      </c>
      <c r="OW46" s="750">
        <v>2.2000000000000002</v>
      </c>
      <c r="OX46" s="750">
        <v>1.4</v>
      </c>
      <c r="OY46" s="750">
        <v>4</v>
      </c>
      <c r="OZ46" s="750">
        <v>32.6</v>
      </c>
      <c r="PA46" s="540">
        <v>276</v>
      </c>
      <c r="PB46" s="749">
        <v>3.6</v>
      </c>
      <c r="PC46" s="750">
        <v>4.7</v>
      </c>
      <c r="PD46" s="750">
        <v>4</v>
      </c>
      <c r="PE46" s="750">
        <v>64.900000000000006</v>
      </c>
      <c r="PF46" s="750">
        <v>22.8</v>
      </c>
      <c r="PG46" s="540">
        <v>276</v>
      </c>
      <c r="PH46" s="749">
        <v>2.5</v>
      </c>
      <c r="PI46" s="750">
        <v>2.5</v>
      </c>
      <c r="PJ46" s="750">
        <v>4</v>
      </c>
      <c r="PK46" s="750">
        <v>71.7</v>
      </c>
      <c r="PL46" s="750">
        <v>19.2</v>
      </c>
      <c r="PM46" s="540">
        <v>276</v>
      </c>
      <c r="PN46" s="749">
        <v>17.8</v>
      </c>
      <c r="PO46" s="750">
        <v>5.4</v>
      </c>
      <c r="PP46" s="750">
        <v>70.3</v>
      </c>
      <c r="PQ46" s="750">
        <v>6.5</v>
      </c>
      <c r="PR46" s="540">
        <v>276</v>
      </c>
      <c r="PS46" s="749">
        <v>2.5</v>
      </c>
      <c r="PT46" s="750">
        <v>7.2</v>
      </c>
      <c r="PU46" s="750">
        <v>76.400000000000006</v>
      </c>
      <c r="PV46" s="750">
        <v>13.8</v>
      </c>
      <c r="PW46" s="540">
        <v>276</v>
      </c>
      <c r="PX46" s="749">
        <v>23.2</v>
      </c>
      <c r="PY46" s="750">
        <v>59.1</v>
      </c>
      <c r="PZ46" s="750">
        <v>17.8</v>
      </c>
      <c r="QA46" s="540">
        <v>276</v>
      </c>
      <c r="QB46" s="749">
        <v>68.099999999999994</v>
      </c>
      <c r="QC46" s="750">
        <v>10.1</v>
      </c>
      <c r="QD46" s="750">
        <v>21.7</v>
      </c>
      <c r="QE46" s="802">
        <v>276</v>
      </c>
    </row>
    <row r="47" spans="1:447" ht="17.100000000000001" customHeight="1">
      <c r="A47" s="1533"/>
      <c r="B47" s="737" t="s">
        <v>69</v>
      </c>
      <c r="C47" s="107">
        <f t="shared" si="0"/>
        <v>30</v>
      </c>
      <c r="D47" s="753">
        <v>47.4</v>
      </c>
      <c r="E47" s="754">
        <v>52.6</v>
      </c>
      <c r="F47" s="540">
        <v>194</v>
      </c>
      <c r="G47" s="750">
        <v>1.5</v>
      </c>
      <c r="H47" s="750">
        <v>12.4</v>
      </c>
      <c r="I47" s="750">
        <v>16</v>
      </c>
      <c r="J47" s="750">
        <v>16.5</v>
      </c>
      <c r="K47" s="750">
        <v>17.5</v>
      </c>
      <c r="L47" s="750">
        <v>20.6</v>
      </c>
      <c r="M47" s="750">
        <v>15.5</v>
      </c>
      <c r="N47" s="540">
        <v>194</v>
      </c>
      <c r="O47" s="749">
        <v>27.3</v>
      </c>
      <c r="P47" s="750">
        <v>2.6</v>
      </c>
      <c r="Q47" s="750">
        <v>9.3000000000000007</v>
      </c>
      <c r="R47" s="750">
        <v>17</v>
      </c>
      <c r="S47" s="750">
        <v>20.6</v>
      </c>
      <c r="T47" s="750">
        <v>3.6</v>
      </c>
      <c r="U47" s="750">
        <v>17.5</v>
      </c>
      <c r="V47" s="750">
        <v>2.1</v>
      </c>
      <c r="W47" s="540">
        <v>194</v>
      </c>
      <c r="X47" s="749">
        <v>20.6</v>
      </c>
      <c r="Y47" s="750">
        <v>75.8</v>
      </c>
      <c r="Z47" s="750">
        <v>3.6</v>
      </c>
      <c r="AA47" s="540">
        <v>194</v>
      </c>
      <c r="AB47" s="749">
        <v>2.1</v>
      </c>
      <c r="AC47" s="750">
        <v>93.3</v>
      </c>
      <c r="AD47" s="750">
        <v>4.5999999999999996</v>
      </c>
      <c r="AE47" s="540">
        <v>194</v>
      </c>
      <c r="AF47" s="749">
        <v>10.8</v>
      </c>
      <c r="AG47" s="750">
        <v>86.1</v>
      </c>
      <c r="AH47" s="750">
        <v>3.1</v>
      </c>
      <c r="AI47" s="540">
        <v>194</v>
      </c>
      <c r="AJ47" s="749">
        <v>5.2</v>
      </c>
      <c r="AK47" s="750">
        <v>39.700000000000003</v>
      </c>
      <c r="AL47" s="750">
        <v>13.9</v>
      </c>
      <c r="AM47" s="750">
        <v>10.8</v>
      </c>
      <c r="AN47" s="750">
        <v>28.4</v>
      </c>
      <c r="AO47" s="750">
        <v>2.1</v>
      </c>
      <c r="AP47" s="750">
        <v>0</v>
      </c>
      <c r="AQ47" s="540">
        <v>194</v>
      </c>
      <c r="AR47" s="749">
        <v>5.2</v>
      </c>
      <c r="AS47" s="750">
        <v>94.8</v>
      </c>
      <c r="AT47" s="540">
        <v>194</v>
      </c>
      <c r="AU47" s="749">
        <v>39.200000000000003</v>
      </c>
      <c r="AV47" s="750">
        <v>16.5</v>
      </c>
      <c r="AW47" s="750">
        <v>6.7</v>
      </c>
      <c r="AX47" s="750">
        <v>17.5</v>
      </c>
      <c r="AY47" s="750">
        <v>20.100000000000001</v>
      </c>
      <c r="AZ47" s="750">
        <v>0</v>
      </c>
      <c r="BA47" s="540">
        <v>194</v>
      </c>
      <c r="BB47" s="749">
        <v>1.5</v>
      </c>
      <c r="BC47" s="750">
        <v>18.600000000000001</v>
      </c>
      <c r="BD47" s="750">
        <v>31.4</v>
      </c>
      <c r="BE47" s="750">
        <v>12.9</v>
      </c>
      <c r="BF47" s="750">
        <v>10.3</v>
      </c>
      <c r="BG47" s="750">
        <v>3.1</v>
      </c>
      <c r="BH47" s="750">
        <v>1</v>
      </c>
      <c r="BI47" s="750">
        <v>21.1</v>
      </c>
      <c r="BJ47" s="540">
        <v>194</v>
      </c>
      <c r="BK47" s="749">
        <v>13.4</v>
      </c>
      <c r="BL47" s="750">
        <v>12.4</v>
      </c>
      <c r="BM47" s="750">
        <v>9.8000000000000007</v>
      </c>
      <c r="BN47" s="750">
        <v>6.2</v>
      </c>
      <c r="BO47" s="750">
        <v>5.2</v>
      </c>
      <c r="BP47" s="750">
        <v>6.2</v>
      </c>
      <c r="BQ47" s="750">
        <v>9.8000000000000007</v>
      </c>
      <c r="BR47" s="750">
        <v>37.1</v>
      </c>
      <c r="BS47" s="540">
        <v>194</v>
      </c>
      <c r="BT47" s="749">
        <v>33.5</v>
      </c>
      <c r="BU47" s="750">
        <v>37.1</v>
      </c>
      <c r="BV47" s="750">
        <v>20.6</v>
      </c>
      <c r="BW47" s="750">
        <v>5.7</v>
      </c>
      <c r="BX47" s="750">
        <v>3.1</v>
      </c>
      <c r="BY47" s="540">
        <v>194</v>
      </c>
      <c r="BZ47" s="749">
        <v>64.400000000000006</v>
      </c>
      <c r="CA47" s="750">
        <v>24.2</v>
      </c>
      <c r="CB47" s="750">
        <v>9.3000000000000007</v>
      </c>
      <c r="CC47" s="750">
        <v>2.1</v>
      </c>
      <c r="CD47" s="750">
        <v>0</v>
      </c>
      <c r="CE47" s="540">
        <v>194</v>
      </c>
      <c r="CF47" s="749">
        <v>4.5999999999999996</v>
      </c>
      <c r="CG47" s="750">
        <v>11.9</v>
      </c>
      <c r="CH47" s="750">
        <v>34</v>
      </c>
      <c r="CI47" s="750">
        <v>27.3</v>
      </c>
      <c r="CJ47" s="750">
        <v>22.2</v>
      </c>
      <c r="CK47" s="540">
        <v>194</v>
      </c>
      <c r="CL47" s="749">
        <v>23.7</v>
      </c>
      <c r="CM47" s="750">
        <v>20.100000000000001</v>
      </c>
      <c r="CN47" s="750">
        <v>42.3</v>
      </c>
      <c r="CO47" s="750">
        <v>11.3</v>
      </c>
      <c r="CP47" s="750">
        <v>2.6</v>
      </c>
      <c r="CQ47" s="540">
        <v>194</v>
      </c>
      <c r="CR47" s="749">
        <v>3.6</v>
      </c>
      <c r="CS47" s="750">
        <v>14.9</v>
      </c>
      <c r="CT47" s="750">
        <v>44.8</v>
      </c>
      <c r="CU47" s="750">
        <v>18.600000000000001</v>
      </c>
      <c r="CV47" s="750">
        <v>18</v>
      </c>
      <c r="CW47" s="540">
        <v>194</v>
      </c>
      <c r="CX47" s="749">
        <v>5.2</v>
      </c>
      <c r="CY47" s="750">
        <v>11.3</v>
      </c>
      <c r="CZ47" s="750">
        <v>31.4</v>
      </c>
      <c r="DA47" s="750">
        <v>18.600000000000001</v>
      </c>
      <c r="DB47" s="750">
        <v>33.5</v>
      </c>
      <c r="DC47" s="540">
        <v>194</v>
      </c>
      <c r="DD47" s="749">
        <v>30.9</v>
      </c>
      <c r="DE47" s="750">
        <v>28.9</v>
      </c>
      <c r="DF47" s="750">
        <v>28.9</v>
      </c>
      <c r="DG47" s="750">
        <v>9.3000000000000007</v>
      </c>
      <c r="DH47" s="750">
        <v>2.1</v>
      </c>
      <c r="DI47" s="540">
        <v>194</v>
      </c>
      <c r="DJ47" s="749">
        <v>3.1</v>
      </c>
      <c r="DK47" s="750">
        <v>8.8000000000000007</v>
      </c>
      <c r="DL47" s="750">
        <v>13.9</v>
      </c>
      <c r="DM47" s="750">
        <v>9.3000000000000007</v>
      </c>
      <c r="DN47" s="750">
        <v>64.900000000000006</v>
      </c>
      <c r="DO47" s="540">
        <v>194</v>
      </c>
      <c r="DP47" s="749">
        <v>9.3000000000000007</v>
      </c>
      <c r="DQ47" s="750">
        <v>21.1</v>
      </c>
      <c r="DR47" s="750">
        <v>28.9</v>
      </c>
      <c r="DS47" s="750">
        <v>16.5</v>
      </c>
      <c r="DT47" s="750">
        <v>24.2</v>
      </c>
      <c r="DU47" s="540">
        <v>194</v>
      </c>
      <c r="DV47" s="749">
        <v>36.6</v>
      </c>
      <c r="DW47" s="750">
        <v>16</v>
      </c>
      <c r="DX47" s="750">
        <v>21.6</v>
      </c>
      <c r="DY47" s="750">
        <v>8.8000000000000007</v>
      </c>
      <c r="DZ47" s="750">
        <v>17</v>
      </c>
      <c r="EA47" s="540">
        <v>194</v>
      </c>
      <c r="EB47" s="749">
        <v>6.7</v>
      </c>
      <c r="EC47" s="750">
        <v>13.4</v>
      </c>
      <c r="ED47" s="750">
        <v>36.6</v>
      </c>
      <c r="EE47" s="750">
        <v>18</v>
      </c>
      <c r="EF47" s="750">
        <v>25.3</v>
      </c>
      <c r="EG47" s="540">
        <v>194</v>
      </c>
      <c r="EH47" s="749">
        <v>89.7</v>
      </c>
      <c r="EI47" s="750">
        <v>10.3</v>
      </c>
      <c r="EJ47" s="540">
        <v>194</v>
      </c>
      <c r="EK47" s="749">
        <v>74.2</v>
      </c>
      <c r="EL47" s="750">
        <v>25.8</v>
      </c>
      <c r="EM47" s="540">
        <v>194</v>
      </c>
      <c r="EN47" s="749">
        <v>12.4</v>
      </c>
      <c r="EO47" s="750">
        <v>16.5</v>
      </c>
      <c r="EP47" s="750">
        <v>7.2</v>
      </c>
      <c r="EQ47" s="750">
        <v>54.1</v>
      </c>
      <c r="ER47" s="750">
        <v>9.8000000000000007</v>
      </c>
      <c r="ES47" s="540">
        <v>194</v>
      </c>
      <c r="ET47" s="749">
        <v>15.5</v>
      </c>
      <c r="EU47" s="750">
        <v>12.9</v>
      </c>
      <c r="EV47" s="750">
        <v>42.8</v>
      </c>
      <c r="EW47" s="750">
        <v>11.3</v>
      </c>
      <c r="EX47" s="750">
        <v>17.5</v>
      </c>
      <c r="EY47" s="540">
        <v>194</v>
      </c>
      <c r="EZ47" s="749">
        <v>24.2</v>
      </c>
      <c r="FA47" s="750">
        <v>75.8</v>
      </c>
      <c r="FB47" s="540">
        <v>194</v>
      </c>
      <c r="FC47" s="749">
        <v>55.2</v>
      </c>
      <c r="FD47" s="750">
        <v>21.6</v>
      </c>
      <c r="FE47" s="750">
        <v>12.9</v>
      </c>
      <c r="FF47" s="750">
        <v>60.3</v>
      </c>
      <c r="FG47" s="750">
        <v>44.8</v>
      </c>
      <c r="FH47" s="750">
        <v>34.5</v>
      </c>
      <c r="FI47" s="750">
        <v>5.2</v>
      </c>
      <c r="FJ47" s="750">
        <v>16</v>
      </c>
      <c r="FK47" s="750">
        <v>1.5</v>
      </c>
      <c r="FL47" s="750">
        <v>14.9</v>
      </c>
      <c r="FM47" s="540">
        <v>194</v>
      </c>
      <c r="FN47" s="749">
        <v>51.4</v>
      </c>
      <c r="FO47" s="750">
        <v>48.6</v>
      </c>
      <c r="FP47" s="540">
        <v>107</v>
      </c>
      <c r="FQ47" s="749">
        <v>50</v>
      </c>
      <c r="FR47" s="750">
        <v>50</v>
      </c>
      <c r="FS47" s="540">
        <v>42</v>
      </c>
      <c r="FT47" s="749">
        <v>56</v>
      </c>
      <c r="FU47" s="750">
        <v>44</v>
      </c>
      <c r="FV47" s="763">
        <v>25</v>
      </c>
      <c r="FW47" s="749">
        <v>41</v>
      </c>
      <c r="FX47" s="750">
        <v>59</v>
      </c>
      <c r="FY47" s="763">
        <v>117</v>
      </c>
      <c r="FZ47" s="749">
        <v>32.200000000000003</v>
      </c>
      <c r="GA47" s="750">
        <v>67.8</v>
      </c>
      <c r="GB47" s="763">
        <v>87</v>
      </c>
      <c r="GC47" s="749">
        <v>76.099999999999994</v>
      </c>
      <c r="GD47" s="750">
        <v>23.9</v>
      </c>
      <c r="GE47" s="763">
        <v>67</v>
      </c>
      <c r="GF47" s="749">
        <v>40</v>
      </c>
      <c r="GG47" s="750">
        <v>60</v>
      </c>
      <c r="GH47" s="763">
        <v>10</v>
      </c>
      <c r="GI47" s="749">
        <v>48.4</v>
      </c>
      <c r="GJ47" s="750">
        <v>51.6</v>
      </c>
      <c r="GK47" s="763">
        <v>31</v>
      </c>
      <c r="GL47" s="749">
        <v>100</v>
      </c>
      <c r="GM47" s="750">
        <v>0</v>
      </c>
      <c r="GN47" s="763">
        <v>3</v>
      </c>
      <c r="GO47" s="749">
        <v>34.6</v>
      </c>
      <c r="GP47" s="750">
        <v>65.400000000000006</v>
      </c>
      <c r="GQ47" s="763">
        <v>107</v>
      </c>
      <c r="GR47" s="749">
        <v>45.2</v>
      </c>
      <c r="GS47" s="750">
        <v>54.8</v>
      </c>
      <c r="GT47" s="763">
        <v>42</v>
      </c>
      <c r="GU47" s="749">
        <v>40</v>
      </c>
      <c r="GV47" s="750">
        <v>60</v>
      </c>
      <c r="GW47" s="763">
        <v>25</v>
      </c>
      <c r="GX47" s="749">
        <v>31.6</v>
      </c>
      <c r="GY47" s="750">
        <v>68.400000000000006</v>
      </c>
      <c r="GZ47" s="763">
        <v>117</v>
      </c>
      <c r="HA47" s="749">
        <v>29.9</v>
      </c>
      <c r="HB47" s="750">
        <v>70.099999999999994</v>
      </c>
      <c r="HC47" s="763">
        <v>87</v>
      </c>
      <c r="HD47" s="749">
        <v>41.8</v>
      </c>
      <c r="HE47" s="750">
        <v>58.2</v>
      </c>
      <c r="HF47" s="763">
        <v>67</v>
      </c>
      <c r="HG47" s="749">
        <v>20</v>
      </c>
      <c r="HH47" s="750">
        <v>80</v>
      </c>
      <c r="HI47" s="763">
        <v>10</v>
      </c>
      <c r="HJ47" s="749">
        <v>22.6</v>
      </c>
      <c r="HK47" s="750">
        <v>77.400000000000006</v>
      </c>
      <c r="HL47" s="763">
        <v>31</v>
      </c>
      <c r="HM47" s="749">
        <v>100</v>
      </c>
      <c r="HN47" s="750">
        <v>0</v>
      </c>
      <c r="HO47" s="763">
        <v>3</v>
      </c>
      <c r="HP47" s="749">
        <v>25.2</v>
      </c>
      <c r="HQ47" s="750">
        <v>74.8</v>
      </c>
      <c r="HR47" s="763">
        <v>107</v>
      </c>
      <c r="HS47" s="749">
        <v>31</v>
      </c>
      <c r="HT47" s="750">
        <v>69</v>
      </c>
      <c r="HU47" s="763">
        <v>42</v>
      </c>
      <c r="HV47" s="749">
        <v>20</v>
      </c>
      <c r="HW47" s="750">
        <v>80</v>
      </c>
      <c r="HX47" s="763">
        <v>25</v>
      </c>
      <c r="HY47" s="749">
        <v>29.9</v>
      </c>
      <c r="HZ47" s="750">
        <v>70.099999999999994</v>
      </c>
      <c r="IA47" s="763">
        <v>117</v>
      </c>
      <c r="IB47" s="749">
        <v>28.7</v>
      </c>
      <c r="IC47" s="750">
        <v>71.3</v>
      </c>
      <c r="ID47" s="763">
        <v>87</v>
      </c>
      <c r="IE47" s="749">
        <v>34.299999999999997</v>
      </c>
      <c r="IF47" s="750">
        <v>65.7</v>
      </c>
      <c r="IG47" s="763">
        <v>67</v>
      </c>
      <c r="IH47" s="749">
        <v>10</v>
      </c>
      <c r="II47" s="750">
        <v>90</v>
      </c>
      <c r="IJ47" s="763">
        <v>10</v>
      </c>
      <c r="IK47" s="749">
        <v>12.9</v>
      </c>
      <c r="IL47" s="750">
        <v>87.1</v>
      </c>
      <c r="IM47" s="763">
        <v>31</v>
      </c>
      <c r="IN47" s="749">
        <v>66.7</v>
      </c>
      <c r="IO47" s="750">
        <v>33.299999999999997</v>
      </c>
      <c r="IP47" s="763">
        <v>3</v>
      </c>
      <c r="IQ47" s="749">
        <v>54.6</v>
      </c>
      <c r="IR47" s="750">
        <v>28.4</v>
      </c>
      <c r="IS47" s="750">
        <v>17</v>
      </c>
      <c r="IT47" s="763">
        <v>194</v>
      </c>
      <c r="IU47" s="749">
        <v>4.0999999999999996</v>
      </c>
      <c r="IV47" s="750">
        <v>2.6</v>
      </c>
      <c r="IW47" s="750">
        <v>16.5</v>
      </c>
      <c r="IX47" s="750">
        <v>54.1</v>
      </c>
      <c r="IY47" s="750">
        <v>22.7</v>
      </c>
      <c r="IZ47" s="763">
        <v>194</v>
      </c>
      <c r="JA47" s="749">
        <v>25.3</v>
      </c>
      <c r="JB47" s="750">
        <v>51</v>
      </c>
      <c r="JC47" s="750">
        <v>3.1</v>
      </c>
      <c r="JD47" s="750">
        <v>20.6</v>
      </c>
      <c r="JE47" s="763">
        <v>194</v>
      </c>
      <c r="JF47" s="749">
        <v>9.3000000000000007</v>
      </c>
      <c r="JG47" s="750">
        <v>6.2</v>
      </c>
      <c r="JH47" s="750">
        <v>64.400000000000006</v>
      </c>
      <c r="JI47" s="750">
        <v>4.0999999999999996</v>
      </c>
      <c r="JJ47" s="750">
        <v>16</v>
      </c>
      <c r="JK47" s="763">
        <v>194</v>
      </c>
      <c r="JL47" s="749">
        <v>8.8000000000000007</v>
      </c>
      <c r="JM47" s="750">
        <v>5.2</v>
      </c>
      <c r="JN47" s="750">
        <v>73.2</v>
      </c>
      <c r="JO47" s="750">
        <v>4.0999999999999996</v>
      </c>
      <c r="JP47" s="750">
        <v>8.8000000000000007</v>
      </c>
      <c r="JQ47" s="763">
        <v>194</v>
      </c>
      <c r="JR47" s="749">
        <v>2.1</v>
      </c>
      <c r="JS47" s="750">
        <v>5.2</v>
      </c>
      <c r="JT47" s="750">
        <v>82</v>
      </c>
      <c r="JU47" s="750">
        <v>3.1</v>
      </c>
      <c r="JV47" s="750">
        <v>7.7</v>
      </c>
      <c r="JW47" s="763">
        <v>194</v>
      </c>
      <c r="JX47" s="749">
        <v>2.1</v>
      </c>
      <c r="JY47" s="750">
        <v>11.9</v>
      </c>
      <c r="JZ47" s="750">
        <v>43.3</v>
      </c>
      <c r="KA47" s="750">
        <v>28.9</v>
      </c>
      <c r="KB47" s="750">
        <v>10.8</v>
      </c>
      <c r="KC47" s="750">
        <v>3.1</v>
      </c>
      <c r="KD47" s="763">
        <v>194</v>
      </c>
      <c r="KE47" s="749">
        <v>64.400000000000006</v>
      </c>
      <c r="KF47" s="750">
        <v>9.8000000000000007</v>
      </c>
      <c r="KG47" s="750">
        <v>25.8</v>
      </c>
      <c r="KH47" s="763">
        <v>194</v>
      </c>
      <c r="KI47" s="749">
        <v>40.700000000000003</v>
      </c>
      <c r="KJ47" s="750">
        <v>23.7</v>
      </c>
      <c r="KK47" s="750">
        <v>7.7</v>
      </c>
      <c r="KL47" s="750">
        <v>7.2</v>
      </c>
      <c r="KM47" s="750">
        <v>20.6</v>
      </c>
      <c r="KN47" s="763">
        <v>194</v>
      </c>
      <c r="KO47" s="749">
        <v>2.6</v>
      </c>
      <c r="KP47" s="750">
        <v>8.8000000000000007</v>
      </c>
      <c r="KQ47" s="750">
        <v>52.1</v>
      </c>
      <c r="KR47" s="750">
        <v>36.6</v>
      </c>
      <c r="KS47" s="763">
        <v>194</v>
      </c>
      <c r="KT47" s="749">
        <v>58.2</v>
      </c>
      <c r="KU47" s="750">
        <v>10.3</v>
      </c>
      <c r="KV47" s="750">
        <v>31.4</v>
      </c>
      <c r="KW47" s="540">
        <v>194</v>
      </c>
      <c r="KX47" s="749">
        <v>70.099999999999994</v>
      </c>
      <c r="KY47" s="750">
        <v>5.7</v>
      </c>
      <c r="KZ47" s="750">
        <v>24.2</v>
      </c>
      <c r="LA47" s="540">
        <v>194</v>
      </c>
      <c r="LB47" s="749">
        <v>76.3</v>
      </c>
      <c r="LC47" s="750">
        <v>4.0999999999999996</v>
      </c>
      <c r="LD47" s="750">
        <v>19.600000000000001</v>
      </c>
      <c r="LE47" s="540">
        <v>194</v>
      </c>
      <c r="LF47" s="749">
        <v>5.2</v>
      </c>
      <c r="LG47" s="750">
        <v>46.4</v>
      </c>
      <c r="LH47" s="750">
        <v>48.5</v>
      </c>
      <c r="LI47" s="540">
        <v>194</v>
      </c>
      <c r="LJ47" s="749">
        <v>18</v>
      </c>
      <c r="LK47" s="750">
        <v>24.7</v>
      </c>
      <c r="LL47" s="750">
        <v>4.5999999999999996</v>
      </c>
      <c r="LM47" s="750">
        <v>8.8000000000000007</v>
      </c>
      <c r="LN47" s="750">
        <v>43.8</v>
      </c>
      <c r="LO47" s="540">
        <v>194</v>
      </c>
      <c r="LP47" s="749">
        <v>3.1</v>
      </c>
      <c r="LQ47" s="750">
        <v>5.7</v>
      </c>
      <c r="LR47" s="750">
        <v>46.4</v>
      </c>
      <c r="LS47" s="750">
        <v>4.5999999999999996</v>
      </c>
      <c r="LT47" s="750">
        <v>40.200000000000003</v>
      </c>
      <c r="LU47" s="540">
        <v>194</v>
      </c>
      <c r="LV47" s="749">
        <v>37.6</v>
      </c>
      <c r="LW47" s="750">
        <v>35.1</v>
      </c>
      <c r="LX47" s="750">
        <v>27.3</v>
      </c>
      <c r="LY47" s="540">
        <v>194</v>
      </c>
      <c r="LZ47" s="749">
        <v>5.7</v>
      </c>
      <c r="MA47" s="750">
        <v>48.5</v>
      </c>
      <c r="MB47" s="750">
        <v>2.6</v>
      </c>
      <c r="MC47" s="750">
        <v>6.7</v>
      </c>
      <c r="MD47" s="750">
        <v>36.6</v>
      </c>
      <c r="ME47" s="540">
        <v>194</v>
      </c>
      <c r="MF47" s="749">
        <v>12.4</v>
      </c>
      <c r="MG47" s="750">
        <v>43.3</v>
      </c>
      <c r="MH47" s="750">
        <v>14.9</v>
      </c>
      <c r="MI47" s="750">
        <v>29.4</v>
      </c>
      <c r="MJ47" s="540">
        <v>194</v>
      </c>
      <c r="MK47" s="749">
        <v>69.599999999999994</v>
      </c>
      <c r="ML47" s="750">
        <v>47.9</v>
      </c>
      <c r="MM47" s="750">
        <v>50.5</v>
      </c>
      <c r="MN47" s="750">
        <v>50.5</v>
      </c>
      <c r="MO47" s="750">
        <v>50.5</v>
      </c>
      <c r="MP47" s="750">
        <v>17</v>
      </c>
      <c r="MQ47" s="540">
        <v>194</v>
      </c>
      <c r="MR47" s="749">
        <v>5.7</v>
      </c>
      <c r="MS47" s="750">
        <v>59.3</v>
      </c>
      <c r="MT47" s="750">
        <v>3.6</v>
      </c>
      <c r="MU47" s="750">
        <v>11.3</v>
      </c>
      <c r="MV47" s="750">
        <v>20.100000000000001</v>
      </c>
      <c r="MW47" s="540">
        <v>194</v>
      </c>
      <c r="MX47" s="749">
        <v>8.8000000000000007</v>
      </c>
      <c r="MY47" s="750">
        <v>11.9</v>
      </c>
      <c r="MZ47" s="750">
        <v>79.400000000000006</v>
      </c>
      <c r="NA47" s="540">
        <v>194</v>
      </c>
      <c r="NB47" s="749">
        <v>2.1</v>
      </c>
      <c r="NC47" s="750">
        <v>5.2</v>
      </c>
      <c r="ND47" s="750">
        <v>3.1</v>
      </c>
      <c r="NE47" s="750">
        <v>50</v>
      </c>
      <c r="NF47" s="750">
        <v>39.700000000000003</v>
      </c>
      <c r="NG47" s="540">
        <v>194</v>
      </c>
      <c r="NH47" s="749">
        <v>2.1</v>
      </c>
      <c r="NI47" s="750">
        <v>43.3</v>
      </c>
      <c r="NJ47" s="750">
        <v>16</v>
      </c>
      <c r="NK47" s="750">
        <v>4.0999999999999996</v>
      </c>
      <c r="NL47" s="750">
        <v>34.5</v>
      </c>
      <c r="NM47" s="540">
        <v>194</v>
      </c>
      <c r="NN47" s="749">
        <v>15.5</v>
      </c>
      <c r="NO47" s="750">
        <v>10.8</v>
      </c>
      <c r="NP47" s="750">
        <v>73.7</v>
      </c>
      <c r="NQ47" s="540">
        <v>194</v>
      </c>
      <c r="NR47" s="749">
        <v>8.8000000000000007</v>
      </c>
      <c r="NS47" s="750">
        <v>41.2</v>
      </c>
      <c r="NT47" s="750">
        <v>10.8</v>
      </c>
      <c r="NU47" s="750">
        <v>2.1</v>
      </c>
      <c r="NV47" s="750">
        <v>37.1</v>
      </c>
      <c r="NW47" s="540">
        <v>194</v>
      </c>
      <c r="NX47" s="749">
        <v>9.3000000000000007</v>
      </c>
      <c r="NY47" s="750">
        <v>21.1</v>
      </c>
      <c r="NZ47" s="750">
        <v>3.6</v>
      </c>
      <c r="OA47" s="750">
        <v>3.6</v>
      </c>
      <c r="OB47" s="750">
        <v>62.4</v>
      </c>
      <c r="OC47" s="540">
        <v>194</v>
      </c>
      <c r="OD47" s="749">
        <v>4.5999999999999996</v>
      </c>
      <c r="OE47" s="750">
        <v>14.9</v>
      </c>
      <c r="OF47" s="750">
        <v>7.2</v>
      </c>
      <c r="OG47" s="750">
        <v>1.5</v>
      </c>
      <c r="OH47" s="750">
        <v>71.599999999999994</v>
      </c>
      <c r="OI47" s="540">
        <v>194</v>
      </c>
      <c r="OJ47" s="749">
        <v>3.1</v>
      </c>
      <c r="OK47" s="750">
        <v>9.8000000000000007</v>
      </c>
      <c r="OL47" s="750">
        <v>2.6</v>
      </c>
      <c r="OM47" s="750">
        <v>0.5</v>
      </c>
      <c r="ON47" s="750">
        <v>84</v>
      </c>
      <c r="OO47" s="540">
        <v>194</v>
      </c>
      <c r="OP47" s="749">
        <v>24.2</v>
      </c>
      <c r="OQ47" s="750">
        <v>17.5</v>
      </c>
      <c r="OR47" s="750">
        <v>7.2</v>
      </c>
      <c r="OS47" s="750">
        <v>6.2</v>
      </c>
      <c r="OT47" s="750">
        <v>14.9</v>
      </c>
      <c r="OU47" s="750">
        <v>21.6</v>
      </c>
      <c r="OV47" s="750">
        <v>17.5</v>
      </c>
      <c r="OW47" s="750">
        <v>1.5</v>
      </c>
      <c r="OX47" s="750">
        <v>0</v>
      </c>
      <c r="OY47" s="750">
        <v>4.0999999999999996</v>
      </c>
      <c r="OZ47" s="750">
        <v>44.8</v>
      </c>
      <c r="PA47" s="540">
        <v>194</v>
      </c>
      <c r="PB47" s="749">
        <v>2.1</v>
      </c>
      <c r="PC47" s="750">
        <v>2.6</v>
      </c>
      <c r="PD47" s="750">
        <v>5.2</v>
      </c>
      <c r="PE47" s="750">
        <v>58.8</v>
      </c>
      <c r="PF47" s="750">
        <v>31.4</v>
      </c>
      <c r="PG47" s="540">
        <v>194</v>
      </c>
      <c r="PH47" s="749">
        <v>0.5</v>
      </c>
      <c r="PI47" s="750">
        <v>3.6</v>
      </c>
      <c r="PJ47" s="750">
        <v>2.6</v>
      </c>
      <c r="PK47" s="750">
        <v>60.8</v>
      </c>
      <c r="PL47" s="750">
        <v>32.5</v>
      </c>
      <c r="PM47" s="540">
        <v>194</v>
      </c>
      <c r="PN47" s="749">
        <v>19.100000000000001</v>
      </c>
      <c r="PO47" s="750">
        <v>5.7</v>
      </c>
      <c r="PP47" s="750">
        <v>71.599999999999994</v>
      </c>
      <c r="PQ47" s="750">
        <v>3.6</v>
      </c>
      <c r="PR47" s="540">
        <v>194</v>
      </c>
      <c r="PS47" s="749">
        <v>1.5</v>
      </c>
      <c r="PT47" s="750">
        <v>8.1999999999999993</v>
      </c>
      <c r="PU47" s="750">
        <v>74.7</v>
      </c>
      <c r="PV47" s="750">
        <v>15.5</v>
      </c>
      <c r="PW47" s="540">
        <v>194</v>
      </c>
      <c r="PX47" s="749">
        <v>24.2</v>
      </c>
      <c r="PY47" s="750">
        <v>57.2</v>
      </c>
      <c r="PZ47" s="750">
        <v>18.600000000000001</v>
      </c>
      <c r="QA47" s="540">
        <v>194</v>
      </c>
      <c r="QB47" s="749">
        <v>53.1</v>
      </c>
      <c r="QC47" s="750">
        <v>24.2</v>
      </c>
      <c r="QD47" s="750">
        <v>22.7</v>
      </c>
      <c r="QE47" s="802">
        <v>194</v>
      </c>
    </row>
    <row r="48" spans="1:447" ht="17.100000000000001" customHeight="1">
      <c r="A48" s="1533"/>
      <c r="B48" s="737" t="s">
        <v>70</v>
      </c>
      <c r="C48" s="107">
        <f t="shared" si="0"/>
        <v>31</v>
      </c>
      <c r="D48" s="753">
        <v>48.2</v>
      </c>
      <c r="E48" s="754">
        <v>51.8</v>
      </c>
      <c r="F48" s="540">
        <v>112</v>
      </c>
      <c r="G48" s="750">
        <v>1.8</v>
      </c>
      <c r="H48" s="750">
        <v>12.5</v>
      </c>
      <c r="I48" s="750">
        <v>16.100000000000001</v>
      </c>
      <c r="J48" s="750">
        <v>16.100000000000001</v>
      </c>
      <c r="K48" s="750">
        <v>18.8</v>
      </c>
      <c r="L48" s="750">
        <v>23.2</v>
      </c>
      <c r="M48" s="750">
        <v>11.6</v>
      </c>
      <c r="N48" s="540">
        <v>112</v>
      </c>
      <c r="O48" s="749">
        <v>33.9</v>
      </c>
      <c r="P48" s="750">
        <v>5.4</v>
      </c>
      <c r="Q48" s="750">
        <v>6.3</v>
      </c>
      <c r="R48" s="750">
        <v>14.3</v>
      </c>
      <c r="S48" s="750">
        <v>21.4</v>
      </c>
      <c r="T48" s="750">
        <v>3.6</v>
      </c>
      <c r="U48" s="750">
        <v>15.2</v>
      </c>
      <c r="V48" s="750">
        <v>0</v>
      </c>
      <c r="W48" s="540">
        <v>112</v>
      </c>
      <c r="X48" s="749">
        <v>17</v>
      </c>
      <c r="Y48" s="750">
        <v>75.900000000000006</v>
      </c>
      <c r="Z48" s="750">
        <v>7.1</v>
      </c>
      <c r="AA48" s="540">
        <v>112</v>
      </c>
      <c r="AB48" s="749">
        <v>5.4</v>
      </c>
      <c r="AC48" s="750">
        <v>89.3</v>
      </c>
      <c r="AD48" s="750">
        <v>5.4</v>
      </c>
      <c r="AE48" s="540">
        <v>112</v>
      </c>
      <c r="AF48" s="749">
        <v>17</v>
      </c>
      <c r="AG48" s="750">
        <v>76.8</v>
      </c>
      <c r="AH48" s="750">
        <v>6.3</v>
      </c>
      <c r="AI48" s="540">
        <v>112</v>
      </c>
      <c r="AJ48" s="749">
        <v>1.8</v>
      </c>
      <c r="AK48" s="750">
        <v>37.5</v>
      </c>
      <c r="AL48" s="750">
        <v>16.100000000000001</v>
      </c>
      <c r="AM48" s="750">
        <v>10.7</v>
      </c>
      <c r="AN48" s="750">
        <v>28.6</v>
      </c>
      <c r="AO48" s="750">
        <v>5.4</v>
      </c>
      <c r="AP48" s="750">
        <v>0</v>
      </c>
      <c r="AQ48" s="540">
        <v>112</v>
      </c>
      <c r="AR48" s="749">
        <v>9.8000000000000007</v>
      </c>
      <c r="AS48" s="750">
        <v>90.2</v>
      </c>
      <c r="AT48" s="540">
        <v>112</v>
      </c>
      <c r="AU48" s="749">
        <v>29.5</v>
      </c>
      <c r="AV48" s="750">
        <v>25.9</v>
      </c>
      <c r="AW48" s="750">
        <v>6.3</v>
      </c>
      <c r="AX48" s="750">
        <v>17</v>
      </c>
      <c r="AY48" s="750">
        <v>21.4</v>
      </c>
      <c r="AZ48" s="750">
        <v>0</v>
      </c>
      <c r="BA48" s="540">
        <v>112</v>
      </c>
      <c r="BB48" s="749">
        <v>3.6</v>
      </c>
      <c r="BC48" s="750">
        <v>20.5</v>
      </c>
      <c r="BD48" s="750">
        <v>34.799999999999997</v>
      </c>
      <c r="BE48" s="750">
        <v>17.899999999999999</v>
      </c>
      <c r="BF48" s="750">
        <v>3.6</v>
      </c>
      <c r="BG48" s="750">
        <v>1.8</v>
      </c>
      <c r="BH48" s="750">
        <v>0.9</v>
      </c>
      <c r="BI48" s="750">
        <v>17</v>
      </c>
      <c r="BJ48" s="540">
        <v>112</v>
      </c>
      <c r="BK48" s="749">
        <v>15.2</v>
      </c>
      <c r="BL48" s="750">
        <v>18.8</v>
      </c>
      <c r="BM48" s="750">
        <v>17</v>
      </c>
      <c r="BN48" s="750">
        <v>4.5</v>
      </c>
      <c r="BO48" s="750">
        <v>1.8</v>
      </c>
      <c r="BP48" s="750">
        <v>3.6</v>
      </c>
      <c r="BQ48" s="750">
        <v>10.7</v>
      </c>
      <c r="BR48" s="750">
        <v>28.6</v>
      </c>
      <c r="BS48" s="540">
        <v>112</v>
      </c>
      <c r="BT48" s="749">
        <v>27.7</v>
      </c>
      <c r="BU48" s="750">
        <v>40.200000000000003</v>
      </c>
      <c r="BV48" s="750">
        <v>25</v>
      </c>
      <c r="BW48" s="750">
        <v>5.4</v>
      </c>
      <c r="BX48" s="750">
        <v>1.8</v>
      </c>
      <c r="BY48" s="540">
        <v>112</v>
      </c>
      <c r="BZ48" s="749">
        <v>59.8</v>
      </c>
      <c r="CA48" s="750">
        <v>18.8</v>
      </c>
      <c r="CB48" s="750">
        <v>16.100000000000001</v>
      </c>
      <c r="CC48" s="750">
        <v>4.5</v>
      </c>
      <c r="CD48" s="750">
        <v>0.9</v>
      </c>
      <c r="CE48" s="540">
        <v>112</v>
      </c>
      <c r="CF48" s="749">
        <v>0.9</v>
      </c>
      <c r="CG48" s="750">
        <v>8.9</v>
      </c>
      <c r="CH48" s="750">
        <v>54.5</v>
      </c>
      <c r="CI48" s="750">
        <v>18.8</v>
      </c>
      <c r="CJ48" s="750">
        <v>17</v>
      </c>
      <c r="CK48" s="540">
        <v>112</v>
      </c>
      <c r="CL48" s="749">
        <v>17.899999999999999</v>
      </c>
      <c r="CM48" s="750">
        <v>30.4</v>
      </c>
      <c r="CN48" s="750">
        <v>38.4</v>
      </c>
      <c r="CO48" s="750">
        <v>8.9</v>
      </c>
      <c r="CP48" s="750">
        <v>4.5</v>
      </c>
      <c r="CQ48" s="540">
        <v>112</v>
      </c>
      <c r="CR48" s="749">
        <v>5.4</v>
      </c>
      <c r="CS48" s="750">
        <v>19.600000000000001</v>
      </c>
      <c r="CT48" s="750">
        <v>37.5</v>
      </c>
      <c r="CU48" s="750">
        <v>24.1</v>
      </c>
      <c r="CV48" s="750">
        <v>13.4</v>
      </c>
      <c r="CW48" s="540">
        <v>112</v>
      </c>
      <c r="CX48" s="749">
        <v>0.9</v>
      </c>
      <c r="CY48" s="750">
        <v>18.8</v>
      </c>
      <c r="CZ48" s="750">
        <v>25</v>
      </c>
      <c r="DA48" s="750">
        <v>25.9</v>
      </c>
      <c r="DB48" s="750">
        <v>29.5</v>
      </c>
      <c r="DC48" s="540">
        <v>112</v>
      </c>
      <c r="DD48" s="749">
        <v>23.2</v>
      </c>
      <c r="DE48" s="750">
        <v>37.5</v>
      </c>
      <c r="DF48" s="750">
        <v>29.5</v>
      </c>
      <c r="DG48" s="750">
        <v>8</v>
      </c>
      <c r="DH48" s="750">
        <v>1.8</v>
      </c>
      <c r="DI48" s="540">
        <v>112</v>
      </c>
      <c r="DJ48" s="749">
        <v>6.3</v>
      </c>
      <c r="DK48" s="750">
        <v>7.1</v>
      </c>
      <c r="DL48" s="750">
        <v>13.4</v>
      </c>
      <c r="DM48" s="750">
        <v>13.4</v>
      </c>
      <c r="DN48" s="750">
        <v>59.8</v>
      </c>
      <c r="DO48" s="540">
        <v>112</v>
      </c>
      <c r="DP48" s="749">
        <v>5.4</v>
      </c>
      <c r="DQ48" s="750">
        <v>14.3</v>
      </c>
      <c r="DR48" s="750">
        <v>42.9</v>
      </c>
      <c r="DS48" s="750">
        <v>13.4</v>
      </c>
      <c r="DT48" s="750">
        <v>24.1</v>
      </c>
      <c r="DU48" s="540">
        <v>112</v>
      </c>
      <c r="DV48" s="749">
        <v>32.1</v>
      </c>
      <c r="DW48" s="750">
        <v>25</v>
      </c>
      <c r="DX48" s="750">
        <v>17</v>
      </c>
      <c r="DY48" s="750">
        <v>11.6</v>
      </c>
      <c r="DZ48" s="750">
        <v>14.3</v>
      </c>
      <c r="EA48" s="540">
        <v>112</v>
      </c>
      <c r="EB48" s="749">
        <v>7.1</v>
      </c>
      <c r="EC48" s="750">
        <v>8.9</v>
      </c>
      <c r="ED48" s="750">
        <v>42</v>
      </c>
      <c r="EE48" s="750">
        <v>18.8</v>
      </c>
      <c r="EF48" s="750">
        <v>23.2</v>
      </c>
      <c r="EG48" s="540">
        <v>112</v>
      </c>
      <c r="EH48" s="749">
        <v>85.7</v>
      </c>
      <c r="EI48" s="750">
        <v>14.3</v>
      </c>
      <c r="EJ48" s="540">
        <v>112</v>
      </c>
      <c r="EK48" s="749">
        <v>68.8</v>
      </c>
      <c r="EL48" s="750">
        <v>31.3</v>
      </c>
      <c r="EM48" s="540">
        <v>112</v>
      </c>
      <c r="EN48" s="749">
        <v>12.5</v>
      </c>
      <c r="EO48" s="750">
        <v>14.3</v>
      </c>
      <c r="EP48" s="750">
        <v>5.4</v>
      </c>
      <c r="EQ48" s="750">
        <v>53.6</v>
      </c>
      <c r="ER48" s="750">
        <v>14.3</v>
      </c>
      <c r="ES48" s="540">
        <v>112</v>
      </c>
      <c r="ET48" s="749">
        <v>9.8000000000000007</v>
      </c>
      <c r="EU48" s="750">
        <v>3.6</v>
      </c>
      <c r="EV48" s="750">
        <v>49.1</v>
      </c>
      <c r="EW48" s="750">
        <v>16.100000000000001</v>
      </c>
      <c r="EX48" s="750">
        <v>21.4</v>
      </c>
      <c r="EY48" s="540">
        <v>112</v>
      </c>
      <c r="EZ48" s="749">
        <v>21.4</v>
      </c>
      <c r="FA48" s="750">
        <v>78.599999999999994</v>
      </c>
      <c r="FB48" s="540">
        <v>112</v>
      </c>
      <c r="FC48" s="749">
        <v>55.4</v>
      </c>
      <c r="FD48" s="750">
        <v>23.2</v>
      </c>
      <c r="FE48" s="750">
        <v>10.7</v>
      </c>
      <c r="FF48" s="750">
        <v>58.9</v>
      </c>
      <c r="FG48" s="750">
        <v>40.200000000000003</v>
      </c>
      <c r="FH48" s="750">
        <v>41.1</v>
      </c>
      <c r="FI48" s="750">
        <v>3.6</v>
      </c>
      <c r="FJ48" s="750">
        <v>16.100000000000001</v>
      </c>
      <c r="FK48" s="750">
        <v>0.9</v>
      </c>
      <c r="FL48" s="750">
        <v>14.3</v>
      </c>
      <c r="FM48" s="540">
        <v>112</v>
      </c>
      <c r="FN48" s="749">
        <v>56.5</v>
      </c>
      <c r="FO48" s="750">
        <v>43.5</v>
      </c>
      <c r="FP48" s="540">
        <v>62</v>
      </c>
      <c r="FQ48" s="749">
        <v>46.2</v>
      </c>
      <c r="FR48" s="750">
        <v>53.8</v>
      </c>
      <c r="FS48" s="540">
        <v>26</v>
      </c>
      <c r="FT48" s="749">
        <v>50</v>
      </c>
      <c r="FU48" s="750">
        <v>50</v>
      </c>
      <c r="FV48" s="763">
        <v>12</v>
      </c>
      <c r="FW48" s="749">
        <v>36.4</v>
      </c>
      <c r="FX48" s="750">
        <v>63.6</v>
      </c>
      <c r="FY48" s="763">
        <v>66</v>
      </c>
      <c r="FZ48" s="749">
        <v>28.9</v>
      </c>
      <c r="GA48" s="750">
        <v>71.099999999999994</v>
      </c>
      <c r="GB48" s="763">
        <v>45</v>
      </c>
      <c r="GC48" s="749">
        <v>73.900000000000006</v>
      </c>
      <c r="GD48" s="750">
        <v>26.1</v>
      </c>
      <c r="GE48" s="763">
        <v>46</v>
      </c>
      <c r="GF48" s="749">
        <v>50</v>
      </c>
      <c r="GG48" s="750">
        <v>50</v>
      </c>
      <c r="GH48" s="763">
        <v>4</v>
      </c>
      <c r="GI48" s="749">
        <v>33.299999999999997</v>
      </c>
      <c r="GJ48" s="750">
        <v>66.7</v>
      </c>
      <c r="GK48" s="763">
        <v>18</v>
      </c>
      <c r="GL48" s="749">
        <v>100</v>
      </c>
      <c r="GM48" s="750">
        <v>0</v>
      </c>
      <c r="GN48" s="763">
        <v>1</v>
      </c>
      <c r="GO48" s="749">
        <v>35.5</v>
      </c>
      <c r="GP48" s="750">
        <v>64.5</v>
      </c>
      <c r="GQ48" s="763">
        <v>62</v>
      </c>
      <c r="GR48" s="749">
        <v>46.2</v>
      </c>
      <c r="GS48" s="750">
        <v>53.8</v>
      </c>
      <c r="GT48" s="763">
        <v>26</v>
      </c>
      <c r="GU48" s="749">
        <v>58.3</v>
      </c>
      <c r="GV48" s="750">
        <v>41.7</v>
      </c>
      <c r="GW48" s="763">
        <v>12</v>
      </c>
      <c r="GX48" s="749">
        <v>24.2</v>
      </c>
      <c r="GY48" s="750">
        <v>75.8</v>
      </c>
      <c r="GZ48" s="763">
        <v>66</v>
      </c>
      <c r="HA48" s="749">
        <v>22.2</v>
      </c>
      <c r="HB48" s="750">
        <v>77.8</v>
      </c>
      <c r="HC48" s="763">
        <v>45</v>
      </c>
      <c r="HD48" s="749">
        <v>41.3</v>
      </c>
      <c r="HE48" s="750">
        <v>58.7</v>
      </c>
      <c r="HF48" s="763">
        <v>46</v>
      </c>
      <c r="HG48" s="749">
        <v>25</v>
      </c>
      <c r="HH48" s="750">
        <v>75</v>
      </c>
      <c r="HI48" s="763">
        <v>4</v>
      </c>
      <c r="HJ48" s="749">
        <v>11.1</v>
      </c>
      <c r="HK48" s="750">
        <v>88.9</v>
      </c>
      <c r="HL48" s="763">
        <v>18</v>
      </c>
      <c r="HM48" s="749">
        <v>100</v>
      </c>
      <c r="HN48" s="750">
        <v>0</v>
      </c>
      <c r="HO48" s="763">
        <v>1</v>
      </c>
      <c r="HP48" s="749">
        <v>29</v>
      </c>
      <c r="HQ48" s="750">
        <v>71</v>
      </c>
      <c r="HR48" s="763">
        <v>62</v>
      </c>
      <c r="HS48" s="749">
        <v>30.8</v>
      </c>
      <c r="HT48" s="750">
        <v>69.2</v>
      </c>
      <c r="HU48" s="763">
        <v>26</v>
      </c>
      <c r="HV48" s="749">
        <v>8.3000000000000007</v>
      </c>
      <c r="HW48" s="750">
        <v>91.7</v>
      </c>
      <c r="HX48" s="763">
        <v>12</v>
      </c>
      <c r="HY48" s="749">
        <v>39.4</v>
      </c>
      <c r="HZ48" s="750">
        <v>60.6</v>
      </c>
      <c r="IA48" s="763">
        <v>66</v>
      </c>
      <c r="IB48" s="749">
        <v>33.299999999999997</v>
      </c>
      <c r="IC48" s="750">
        <v>66.7</v>
      </c>
      <c r="ID48" s="763">
        <v>45</v>
      </c>
      <c r="IE48" s="749">
        <v>32.6</v>
      </c>
      <c r="IF48" s="750">
        <v>67.400000000000006</v>
      </c>
      <c r="IG48" s="763">
        <v>46</v>
      </c>
      <c r="IH48" s="749">
        <v>50</v>
      </c>
      <c r="II48" s="750">
        <v>50</v>
      </c>
      <c r="IJ48" s="763">
        <v>4</v>
      </c>
      <c r="IK48" s="749">
        <v>11.1</v>
      </c>
      <c r="IL48" s="750">
        <v>88.9</v>
      </c>
      <c r="IM48" s="763">
        <v>18</v>
      </c>
      <c r="IN48" s="749">
        <v>0</v>
      </c>
      <c r="IO48" s="750">
        <v>100</v>
      </c>
      <c r="IP48" s="763">
        <v>1</v>
      </c>
      <c r="IQ48" s="749">
        <v>52.7</v>
      </c>
      <c r="IR48" s="750">
        <v>30.4</v>
      </c>
      <c r="IS48" s="750">
        <v>17</v>
      </c>
      <c r="IT48" s="763">
        <v>112</v>
      </c>
      <c r="IU48" s="749">
        <v>5.4</v>
      </c>
      <c r="IV48" s="750">
        <v>2.7</v>
      </c>
      <c r="IW48" s="750">
        <v>12.5</v>
      </c>
      <c r="IX48" s="750">
        <v>50.9</v>
      </c>
      <c r="IY48" s="750">
        <v>28.6</v>
      </c>
      <c r="IZ48" s="763">
        <v>112</v>
      </c>
      <c r="JA48" s="749">
        <v>28.6</v>
      </c>
      <c r="JB48" s="750">
        <v>42</v>
      </c>
      <c r="JC48" s="750">
        <v>6.3</v>
      </c>
      <c r="JD48" s="750">
        <v>23.2</v>
      </c>
      <c r="JE48" s="763">
        <v>112</v>
      </c>
      <c r="JF48" s="749">
        <v>8</v>
      </c>
      <c r="JG48" s="750">
        <v>8.9</v>
      </c>
      <c r="JH48" s="750">
        <v>58.9</v>
      </c>
      <c r="JI48" s="750">
        <v>4.5</v>
      </c>
      <c r="JJ48" s="750">
        <v>19.600000000000001</v>
      </c>
      <c r="JK48" s="763">
        <v>112</v>
      </c>
      <c r="JL48" s="749">
        <v>11.6</v>
      </c>
      <c r="JM48" s="750">
        <v>0.9</v>
      </c>
      <c r="JN48" s="750">
        <v>69.599999999999994</v>
      </c>
      <c r="JO48" s="750">
        <v>1.8</v>
      </c>
      <c r="JP48" s="750">
        <v>16.100000000000001</v>
      </c>
      <c r="JQ48" s="763">
        <v>112</v>
      </c>
      <c r="JR48" s="749">
        <v>3.6</v>
      </c>
      <c r="JS48" s="750">
        <v>2.7</v>
      </c>
      <c r="JT48" s="750">
        <v>77.7</v>
      </c>
      <c r="JU48" s="750">
        <v>0</v>
      </c>
      <c r="JV48" s="750">
        <v>16.100000000000001</v>
      </c>
      <c r="JW48" s="763">
        <v>112</v>
      </c>
      <c r="JX48" s="749">
        <v>0</v>
      </c>
      <c r="JY48" s="750">
        <v>9.8000000000000007</v>
      </c>
      <c r="JZ48" s="750">
        <v>54.5</v>
      </c>
      <c r="KA48" s="750">
        <v>26.8</v>
      </c>
      <c r="KB48" s="750">
        <v>8</v>
      </c>
      <c r="KC48" s="750">
        <v>0.9</v>
      </c>
      <c r="KD48" s="763">
        <v>112</v>
      </c>
      <c r="KE48" s="749">
        <v>62.5</v>
      </c>
      <c r="KF48" s="750">
        <v>12.5</v>
      </c>
      <c r="KG48" s="750">
        <v>25</v>
      </c>
      <c r="KH48" s="763">
        <v>112</v>
      </c>
      <c r="KI48" s="749">
        <v>36.6</v>
      </c>
      <c r="KJ48" s="750">
        <v>25.9</v>
      </c>
      <c r="KK48" s="750">
        <v>11.6</v>
      </c>
      <c r="KL48" s="750">
        <v>8</v>
      </c>
      <c r="KM48" s="750">
        <v>17.899999999999999</v>
      </c>
      <c r="KN48" s="763">
        <v>112</v>
      </c>
      <c r="KO48" s="749">
        <v>5.4</v>
      </c>
      <c r="KP48" s="750">
        <v>7.1</v>
      </c>
      <c r="KQ48" s="750">
        <v>60.7</v>
      </c>
      <c r="KR48" s="750">
        <v>26.8</v>
      </c>
      <c r="KS48" s="763">
        <v>112</v>
      </c>
      <c r="KT48" s="749">
        <v>56.3</v>
      </c>
      <c r="KU48" s="750">
        <v>12.5</v>
      </c>
      <c r="KV48" s="750">
        <v>31.3</v>
      </c>
      <c r="KW48" s="540">
        <v>112</v>
      </c>
      <c r="KX48" s="749">
        <v>61.6</v>
      </c>
      <c r="KY48" s="750">
        <v>8</v>
      </c>
      <c r="KZ48" s="750">
        <v>30.4</v>
      </c>
      <c r="LA48" s="540">
        <v>112</v>
      </c>
      <c r="LB48" s="749">
        <v>68.8</v>
      </c>
      <c r="LC48" s="750">
        <v>2.7</v>
      </c>
      <c r="LD48" s="750">
        <v>28.6</v>
      </c>
      <c r="LE48" s="540">
        <v>112</v>
      </c>
      <c r="LF48" s="749">
        <v>4.5</v>
      </c>
      <c r="LG48" s="750">
        <v>46.4</v>
      </c>
      <c r="LH48" s="750">
        <v>49.1</v>
      </c>
      <c r="LI48" s="540">
        <v>112</v>
      </c>
      <c r="LJ48" s="749">
        <v>22.3</v>
      </c>
      <c r="LK48" s="750">
        <v>24.1</v>
      </c>
      <c r="LL48" s="750">
        <v>10.7</v>
      </c>
      <c r="LM48" s="750">
        <v>10.7</v>
      </c>
      <c r="LN48" s="750">
        <v>32.1</v>
      </c>
      <c r="LO48" s="540">
        <v>112</v>
      </c>
      <c r="LP48" s="749">
        <v>6.3</v>
      </c>
      <c r="LQ48" s="750">
        <v>6.3</v>
      </c>
      <c r="LR48" s="750">
        <v>38.4</v>
      </c>
      <c r="LS48" s="750">
        <v>3.6</v>
      </c>
      <c r="LT48" s="750">
        <v>45.5</v>
      </c>
      <c r="LU48" s="540">
        <v>112</v>
      </c>
      <c r="LV48" s="749">
        <v>32.1</v>
      </c>
      <c r="LW48" s="750">
        <v>38.4</v>
      </c>
      <c r="LX48" s="750">
        <v>29.5</v>
      </c>
      <c r="LY48" s="540">
        <v>112</v>
      </c>
      <c r="LZ48" s="749">
        <v>6.3</v>
      </c>
      <c r="MA48" s="750">
        <v>43.8</v>
      </c>
      <c r="MB48" s="750">
        <v>2.7</v>
      </c>
      <c r="MC48" s="750">
        <v>9.8000000000000007</v>
      </c>
      <c r="MD48" s="750">
        <v>37.5</v>
      </c>
      <c r="ME48" s="540">
        <v>112</v>
      </c>
      <c r="MF48" s="749">
        <v>10.7</v>
      </c>
      <c r="MG48" s="750">
        <v>48.2</v>
      </c>
      <c r="MH48" s="750">
        <v>15.2</v>
      </c>
      <c r="MI48" s="750">
        <v>25.9</v>
      </c>
      <c r="MJ48" s="540">
        <v>112</v>
      </c>
      <c r="MK48" s="749">
        <v>62.5</v>
      </c>
      <c r="ML48" s="750">
        <v>37.5</v>
      </c>
      <c r="MM48" s="750">
        <v>42</v>
      </c>
      <c r="MN48" s="750">
        <v>41.1</v>
      </c>
      <c r="MO48" s="750">
        <v>47.3</v>
      </c>
      <c r="MP48" s="750">
        <v>25.9</v>
      </c>
      <c r="MQ48" s="540">
        <v>112</v>
      </c>
      <c r="MR48" s="749">
        <v>5.4</v>
      </c>
      <c r="MS48" s="750">
        <v>58</v>
      </c>
      <c r="MT48" s="750">
        <v>1.8</v>
      </c>
      <c r="MU48" s="750">
        <v>7.1</v>
      </c>
      <c r="MV48" s="750">
        <v>27.7</v>
      </c>
      <c r="MW48" s="540">
        <v>112</v>
      </c>
      <c r="MX48" s="749">
        <v>12.5</v>
      </c>
      <c r="MY48" s="750">
        <v>10.7</v>
      </c>
      <c r="MZ48" s="750">
        <v>76.8</v>
      </c>
      <c r="NA48" s="540">
        <v>112</v>
      </c>
      <c r="NB48" s="749">
        <v>2.7</v>
      </c>
      <c r="NC48" s="750">
        <v>6.3</v>
      </c>
      <c r="ND48" s="750">
        <v>4.5</v>
      </c>
      <c r="NE48" s="750">
        <v>50.9</v>
      </c>
      <c r="NF48" s="750">
        <v>35.700000000000003</v>
      </c>
      <c r="NG48" s="540">
        <v>112</v>
      </c>
      <c r="NH48" s="749">
        <v>1.8</v>
      </c>
      <c r="NI48" s="750">
        <v>34.799999999999997</v>
      </c>
      <c r="NJ48" s="750">
        <v>21.4</v>
      </c>
      <c r="NK48" s="750">
        <v>3.6</v>
      </c>
      <c r="NL48" s="750">
        <v>38.4</v>
      </c>
      <c r="NM48" s="540">
        <v>112</v>
      </c>
      <c r="NN48" s="749">
        <v>15.2</v>
      </c>
      <c r="NO48" s="750">
        <v>15.2</v>
      </c>
      <c r="NP48" s="750">
        <v>69.599999999999994</v>
      </c>
      <c r="NQ48" s="540">
        <v>112</v>
      </c>
      <c r="NR48" s="749">
        <v>11.6</v>
      </c>
      <c r="NS48" s="750">
        <v>36.6</v>
      </c>
      <c r="NT48" s="750">
        <v>11.6</v>
      </c>
      <c r="NU48" s="750">
        <v>2.7</v>
      </c>
      <c r="NV48" s="750">
        <v>37.5</v>
      </c>
      <c r="NW48" s="540">
        <v>112</v>
      </c>
      <c r="NX48" s="749">
        <v>2.7</v>
      </c>
      <c r="NY48" s="750">
        <v>17</v>
      </c>
      <c r="NZ48" s="750">
        <v>8</v>
      </c>
      <c r="OA48" s="750">
        <v>0.9</v>
      </c>
      <c r="OB48" s="750">
        <v>71.400000000000006</v>
      </c>
      <c r="OC48" s="540">
        <v>112</v>
      </c>
      <c r="OD48" s="749">
        <v>0.9</v>
      </c>
      <c r="OE48" s="750">
        <v>14.3</v>
      </c>
      <c r="OF48" s="750">
        <v>4.5</v>
      </c>
      <c r="OG48" s="750">
        <v>0.9</v>
      </c>
      <c r="OH48" s="750">
        <v>79.5</v>
      </c>
      <c r="OI48" s="540">
        <v>112</v>
      </c>
      <c r="OJ48" s="749">
        <v>1.8</v>
      </c>
      <c r="OK48" s="750">
        <v>5.4</v>
      </c>
      <c r="OL48" s="750">
        <v>2.7</v>
      </c>
      <c r="OM48" s="750">
        <v>0</v>
      </c>
      <c r="ON48" s="750">
        <v>90.2</v>
      </c>
      <c r="OO48" s="540">
        <v>112</v>
      </c>
      <c r="OP48" s="749">
        <v>17.899999999999999</v>
      </c>
      <c r="OQ48" s="750">
        <v>9.8000000000000007</v>
      </c>
      <c r="OR48" s="750">
        <v>6.3</v>
      </c>
      <c r="OS48" s="750">
        <v>5.4</v>
      </c>
      <c r="OT48" s="750">
        <v>15.2</v>
      </c>
      <c r="OU48" s="750">
        <v>22.3</v>
      </c>
      <c r="OV48" s="750">
        <v>8</v>
      </c>
      <c r="OW48" s="750">
        <v>0</v>
      </c>
      <c r="OX48" s="750">
        <v>0.9</v>
      </c>
      <c r="OY48" s="750">
        <v>5.4</v>
      </c>
      <c r="OZ48" s="750">
        <v>49.1</v>
      </c>
      <c r="PA48" s="540">
        <v>112</v>
      </c>
      <c r="PB48" s="749">
        <v>3.6</v>
      </c>
      <c r="PC48" s="750">
        <v>4.5</v>
      </c>
      <c r="PD48" s="750">
        <v>3.6</v>
      </c>
      <c r="PE48" s="750">
        <v>53.6</v>
      </c>
      <c r="PF48" s="750">
        <v>34.799999999999997</v>
      </c>
      <c r="PG48" s="540">
        <v>112</v>
      </c>
      <c r="PH48" s="749">
        <v>0.9</v>
      </c>
      <c r="PI48" s="750">
        <v>2.7</v>
      </c>
      <c r="PJ48" s="750">
        <v>3.6</v>
      </c>
      <c r="PK48" s="750">
        <v>57.1</v>
      </c>
      <c r="PL48" s="750">
        <v>35.700000000000003</v>
      </c>
      <c r="PM48" s="540">
        <v>112</v>
      </c>
      <c r="PN48" s="749">
        <v>13.4</v>
      </c>
      <c r="PO48" s="750">
        <v>4.5</v>
      </c>
      <c r="PP48" s="750">
        <v>73.2</v>
      </c>
      <c r="PQ48" s="750">
        <v>8.9</v>
      </c>
      <c r="PR48" s="540">
        <v>112</v>
      </c>
      <c r="PS48" s="749">
        <v>0</v>
      </c>
      <c r="PT48" s="750">
        <v>2.7</v>
      </c>
      <c r="PU48" s="750">
        <v>76.8</v>
      </c>
      <c r="PV48" s="750">
        <v>20.5</v>
      </c>
      <c r="PW48" s="540">
        <v>112</v>
      </c>
      <c r="PX48" s="749">
        <v>8</v>
      </c>
      <c r="PY48" s="750">
        <v>70.5</v>
      </c>
      <c r="PZ48" s="750">
        <v>21.4</v>
      </c>
      <c r="QA48" s="540">
        <v>112</v>
      </c>
      <c r="QB48" s="749">
        <v>53.6</v>
      </c>
      <c r="QC48" s="750">
        <v>14.3</v>
      </c>
      <c r="QD48" s="750">
        <v>32.1</v>
      </c>
      <c r="QE48" s="802">
        <v>112</v>
      </c>
    </row>
    <row r="49" spans="1:447" ht="17.100000000000001" customHeight="1">
      <c r="A49" s="1533"/>
      <c r="B49" s="737" t="s">
        <v>71</v>
      </c>
      <c r="C49" s="107">
        <f t="shared" si="0"/>
        <v>32</v>
      </c>
      <c r="D49" s="753">
        <v>48.9</v>
      </c>
      <c r="E49" s="754">
        <v>51.1</v>
      </c>
      <c r="F49" s="540">
        <v>135</v>
      </c>
      <c r="G49" s="750">
        <v>1.5</v>
      </c>
      <c r="H49" s="750">
        <v>11.1</v>
      </c>
      <c r="I49" s="750">
        <v>16.3</v>
      </c>
      <c r="J49" s="750">
        <v>14.8</v>
      </c>
      <c r="K49" s="750">
        <v>19.3</v>
      </c>
      <c r="L49" s="750">
        <v>23.7</v>
      </c>
      <c r="M49" s="750">
        <v>13.3</v>
      </c>
      <c r="N49" s="540">
        <v>135</v>
      </c>
      <c r="O49" s="749">
        <v>31.9</v>
      </c>
      <c r="P49" s="750">
        <v>7.4</v>
      </c>
      <c r="Q49" s="750">
        <v>8.1</v>
      </c>
      <c r="R49" s="750">
        <v>11.1</v>
      </c>
      <c r="S49" s="750">
        <v>19.3</v>
      </c>
      <c r="T49" s="750">
        <v>3.7</v>
      </c>
      <c r="U49" s="750">
        <v>11.9</v>
      </c>
      <c r="V49" s="750">
        <v>6.7</v>
      </c>
      <c r="W49" s="540">
        <v>135</v>
      </c>
      <c r="X49" s="749">
        <v>15.6</v>
      </c>
      <c r="Y49" s="750">
        <v>77.8</v>
      </c>
      <c r="Z49" s="750">
        <v>6.7</v>
      </c>
      <c r="AA49" s="540">
        <v>135</v>
      </c>
      <c r="AB49" s="749">
        <v>4.4000000000000004</v>
      </c>
      <c r="AC49" s="750">
        <v>92.6</v>
      </c>
      <c r="AD49" s="750">
        <v>3</v>
      </c>
      <c r="AE49" s="540">
        <v>135</v>
      </c>
      <c r="AF49" s="749">
        <v>20</v>
      </c>
      <c r="AG49" s="750">
        <v>77</v>
      </c>
      <c r="AH49" s="750">
        <v>3</v>
      </c>
      <c r="AI49" s="540">
        <v>135</v>
      </c>
      <c r="AJ49" s="749">
        <v>2.2000000000000002</v>
      </c>
      <c r="AK49" s="750">
        <v>43.7</v>
      </c>
      <c r="AL49" s="750">
        <v>13.3</v>
      </c>
      <c r="AM49" s="750">
        <v>10.4</v>
      </c>
      <c r="AN49" s="750">
        <v>28.9</v>
      </c>
      <c r="AO49" s="750">
        <v>1.5</v>
      </c>
      <c r="AP49" s="750">
        <v>0</v>
      </c>
      <c r="AQ49" s="540">
        <v>135</v>
      </c>
      <c r="AR49" s="749">
        <v>8.9</v>
      </c>
      <c r="AS49" s="750">
        <v>91.1</v>
      </c>
      <c r="AT49" s="540">
        <v>135</v>
      </c>
      <c r="AU49" s="749">
        <v>28.9</v>
      </c>
      <c r="AV49" s="750">
        <v>18.5</v>
      </c>
      <c r="AW49" s="750">
        <v>8.1</v>
      </c>
      <c r="AX49" s="750">
        <v>26.7</v>
      </c>
      <c r="AY49" s="750">
        <v>17</v>
      </c>
      <c r="AZ49" s="750">
        <v>0.7</v>
      </c>
      <c r="BA49" s="540">
        <v>135</v>
      </c>
      <c r="BB49" s="749">
        <v>3</v>
      </c>
      <c r="BC49" s="750">
        <v>15.6</v>
      </c>
      <c r="BD49" s="750">
        <v>31.9</v>
      </c>
      <c r="BE49" s="750">
        <v>9.6</v>
      </c>
      <c r="BF49" s="750">
        <v>12.6</v>
      </c>
      <c r="BG49" s="750">
        <v>3.7</v>
      </c>
      <c r="BH49" s="750">
        <v>1.5</v>
      </c>
      <c r="BI49" s="750">
        <v>22.2</v>
      </c>
      <c r="BJ49" s="540">
        <v>135</v>
      </c>
      <c r="BK49" s="749">
        <v>16.3</v>
      </c>
      <c r="BL49" s="750">
        <v>19.3</v>
      </c>
      <c r="BM49" s="750">
        <v>8.9</v>
      </c>
      <c r="BN49" s="750">
        <v>2.2000000000000002</v>
      </c>
      <c r="BO49" s="750">
        <v>5.2</v>
      </c>
      <c r="BP49" s="750">
        <v>4.4000000000000004</v>
      </c>
      <c r="BQ49" s="750">
        <v>7.4</v>
      </c>
      <c r="BR49" s="750">
        <v>36.299999999999997</v>
      </c>
      <c r="BS49" s="540">
        <v>135</v>
      </c>
      <c r="BT49" s="749">
        <v>38.5</v>
      </c>
      <c r="BU49" s="750">
        <v>40</v>
      </c>
      <c r="BV49" s="750">
        <v>16.3</v>
      </c>
      <c r="BW49" s="750">
        <v>3.7</v>
      </c>
      <c r="BX49" s="750">
        <v>1.5</v>
      </c>
      <c r="BY49" s="540">
        <v>135</v>
      </c>
      <c r="BZ49" s="749">
        <v>60</v>
      </c>
      <c r="CA49" s="750">
        <v>23</v>
      </c>
      <c r="CB49" s="750">
        <v>12.6</v>
      </c>
      <c r="CC49" s="750">
        <v>3.7</v>
      </c>
      <c r="CD49" s="750">
        <v>0.7</v>
      </c>
      <c r="CE49" s="540">
        <v>135</v>
      </c>
      <c r="CF49" s="749">
        <v>2.2000000000000002</v>
      </c>
      <c r="CG49" s="750">
        <v>13.3</v>
      </c>
      <c r="CH49" s="750">
        <v>43</v>
      </c>
      <c r="CI49" s="750">
        <v>25.2</v>
      </c>
      <c r="CJ49" s="750">
        <v>16.3</v>
      </c>
      <c r="CK49" s="540">
        <v>135</v>
      </c>
      <c r="CL49" s="749">
        <v>17</v>
      </c>
      <c r="CM49" s="750">
        <v>30.4</v>
      </c>
      <c r="CN49" s="750">
        <v>42.2</v>
      </c>
      <c r="CO49" s="750">
        <v>6.7</v>
      </c>
      <c r="CP49" s="750">
        <v>3.7</v>
      </c>
      <c r="CQ49" s="540">
        <v>135</v>
      </c>
      <c r="CR49" s="749">
        <v>6.7</v>
      </c>
      <c r="CS49" s="750">
        <v>14.1</v>
      </c>
      <c r="CT49" s="750">
        <v>36.299999999999997</v>
      </c>
      <c r="CU49" s="750">
        <v>26.7</v>
      </c>
      <c r="CV49" s="750">
        <v>16.3</v>
      </c>
      <c r="CW49" s="540">
        <v>135</v>
      </c>
      <c r="CX49" s="749">
        <v>5.2</v>
      </c>
      <c r="CY49" s="750">
        <v>8.9</v>
      </c>
      <c r="CZ49" s="750">
        <v>34.799999999999997</v>
      </c>
      <c r="DA49" s="750">
        <v>28.1</v>
      </c>
      <c r="DB49" s="750">
        <v>23</v>
      </c>
      <c r="DC49" s="540">
        <v>135</v>
      </c>
      <c r="DD49" s="749">
        <v>17</v>
      </c>
      <c r="DE49" s="750">
        <v>37</v>
      </c>
      <c r="DF49" s="750">
        <v>34.1</v>
      </c>
      <c r="DG49" s="750">
        <v>8.1</v>
      </c>
      <c r="DH49" s="750">
        <v>3.7</v>
      </c>
      <c r="DI49" s="540">
        <v>135</v>
      </c>
      <c r="DJ49" s="749">
        <v>6.7</v>
      </c>
      <c r="DK49" s="750">
        <v>7.4</v>
      </c>
      <c r="DL49" s="750">
        <v>14.1</v>
      </c>
      <c r="DM49" s="750">
        <v>11.1</v>
      </c>
      <c r="DN49" s="750">
        <v>60.7</v>
      </c>
      <c r="DO49" s="540">
        <v>135</v>
      </c>
      <c r="DP49" s="749">
        <v>5.2</v>
      </c>
      <c r="DQ49" s="750">
        <v>14.8</v>
      </c>
      <c r="DR49" s="750">
        <v>34.1</v>
      </c>
      <c r="DS49" s="750">
        <v>24.4</v>
      </c>
      <c r="DT49" s="750">
        <v>21.5</v>
      </c>
      <c r="DU49" s="540">
        <v>135</v>
      </c>
      <c r="DV49" s="749">
        <v>24.4</v>
      </c>
      <c r="DW49" s="750">
        <v>17.8</v>
      </c>
      <c r="DX49" s="750">
        <v>23</v>
      </c>
      <c r="DY49" s="750">
        <v>9.6</v>
      </c>
      <c r="DZ49" s="750">
        <v>25.2</v>
      </c>
      <c r="EA49" s="540">
        <v>135</v>
      </c>
      <c r="EB49" s="749">
        <v>5.9</v>
      </c>
      <c r="EC49" s="750">
        <v>18.5</v>
      </c>
      <c r="ED49" s="750">
        <v>30.4</v>
      </c>
      <c r="EE49" s="750">
        <v>20.7</v>
      </c>
      <c r="EF49" s="750">
        <v>24.4</v>
      </c>
      <c r="EG49" s="540">
        <v>135</v>
      </c>
      <c r="EH49" s="749">
        <v>91.9</v>
      </c>
      <c r="EI49" s="750">
        <v>8.1</v>
      </c>
      <c r="EJ49" s="540">
        <v>135</v>
      </c>
      <c r="EK49" s="749">
        <v>77</v>
      </c>
      <c r="EL49" s="750">
        <v>23</v>
      </c>
      <c r="EM49" s="540">
        <v>135</v>
      </c>
      <c r="EN49" s="749">
        <v>14.1</v>
      </c>
      <c r="EO49" s="750">
        <v>17.8</v>
      </c>
      <c r="EP49" s="750">
        <v>1.5</v>
      </c>
      <c r="EQ49" s="750">
        <v>60</v>
      </c>
      <c r="ER49" s="750">
        <v>6.7</v>
      </c>
      <c r="ES49" s="540">
        <v>135</v>
      </c>
      <c r="ET49" s="749">
        <v>9.6</v>
      </c>
      <c r="EU49" s="750">
        <v>12.6</v>
      </c>
      <c r="EV49" s="750">
        <v>48.1</v>
      </c>
      <c r="EW49" s="750">
        <v>14.8</v>
      </c>
      <c r="EX49" s="750">
        <v>14.8</v>
      </c>
      <c r="EY49" s="540">
        <v>135</v>
      </c>
      <c r="EZ49" s="749">
        <v>17</v>
      </c>
      <c r="FA49" s="750">
        <v>83</v>
      </c>
      <c r="FB49" s="540">
        <v>135</v>
      </c>
      <c r="FC49" s="749">
        <v>55.6</v>
      </c>
      <c r="FD49" s="750">
        <v>22.2</v>
      </c>
      <c r="FE49" s="750">
        <v>11.1</v>
      </c>
      <c r="FF49" s="750">
        <v>59.3</v>
      </c>
      <c r="FG49" s="750">
        <v>44.4</v>
      </c>
      <c r="FH49" s="750">
        <v>39.299999999999997</v>
      </c>
      <c r="FI49" s="750">
        <v>8.9</v>
      </c>
      <c r="FJ49" s="750">
        <v>17</v>
      </c>
      <c r="FK49" s="750">
        <v>2.2000000000000002</v>
      </c>
      <c r="FL49" s="750">
        <v>9.6</v>
      </c>
      <c r="FM49" s="540">
        <v>135</v>
      </c>
      <c r="FN49" s="749">
        <v>40</v>
      </c>
      <c r="FO49" s="750">
        <v>60</v>
      </c>
      <c r="FP49" s="540">
        <v>75</v>
      </c>
      <c r="FQ49" s="749">
        <v>56.7</v>
      </c>
      <c r="FR49" s="750">
        <v>43.3</v>
      </c>
      <c r="FS49" s="540">
        <v>30</v>
      </c>
      <c r="FT49" s="749">
        <v>66.7</v>
      </c>
      <c r="FU49" s="750">
        <v>33.299999999999997</v>
      </c>
      <c r="FV49" s="763">
        <v>15</v>
      </c>
      <c r="FW49" s="749">
        <v>37.5</v>
      </c>
      <c r="FX49" s="750">
        <v>62.5</v>
      </c>
      <c r="FY49" s="763">
        <v>80</v>
      </c>
      <c r="FZ49" s="749">
        <v>40</v>
      </c>
      <c r="GA49" s="750">
        <v>60</v>
      </c>
      <c r="GB49" s="763">
        <v>60</v>
      </c>
      <c r="GC49" s="749">
        <v>88.7</v>
      </c>
      <c r="GD49" s="750">
        <v>11.3</v>
      </c>
      <c r="GE49" s="763">
        <v>53</v>
      </c>
      <c r="GF49" s="749">
        <v>41.7</v>
      </c>
      <c r="GG49" s="750">
        <v>58.3</v>
      </c>
      <c r="GH49" s="763">
        <v>12</v>
      </c>
      <c r="GI49" s="749">
        <v>47.8</v>
      </c>
      <c r="GJ49" s="750">
        <v>52.2</v>
      </c>
      <c r="GK49" s="763">
        <v>23</v>
      </c>
      <c r="GL49" s="749">
        <v>66.7</v>
      </c>
      <c r="GM49" s="750">
        <v>33.299999999999997</v>
      </c>
      <c r="GN49" s="763">
        <v>3</v>
      </c>
      <c r="GO49" s="749">
        <v>29.3</v>
      </c>
      <c r="GP49" s="750">
        <v>70.7</v>
      </c>
      <c r="GQ49" s="763">
        <v>75</v>
      </c>
      <c r="GR49" s="749">
        <v>40</v>
      </c>
      <c r="GS49" s="750">
        <v>60</v>
      </c>
      <c r="GT49" s="763">
        <v>30</v>
      </c>
      <c r="GU49" s="749">
        <v>40</v>
      </c>
      <c r="GV49" s="750">
        <v>60</v>
      </c>
      <c r="GW49" s="763">
        <v>15</v>
      </c>
      <c r="GX49" s="749">
        <v>26.3</v>
      </c>
      <c r="GY49" s="750">
        <v>73.8</v>
      </c>
      <c r="GZ49" s="763">
        <v>80</v>
      </c>
      <c r="HA49" s="749">
        <v>21.7</v>
      </c>
      <c r="HB49" s="750">
        <v>78.3</v>
      </c>
      <c r="HC49" s="763">
        <v>60</v>
      </c>
      <c r="HD49" s="749">
        <v>47.2</v>
      </c>
      <c r="HE49" s="750">
        <v>52.8</v>
      </c>
      <c r="HF49" s="763">
        <v>53</v>
      </c>
      <c r="HG49" s="749">
        <v>33.299999999999997</v>
      </c>
      <c r="HH49" s="750">
        <v>66.7</v>
      </c>
      <c r="HI49" s="763">
        <v>12</v>
      </c>
      <c r="HJ49" s="749">
        <v>30.4</v>
      </c>
      <c r="HK49" s="750">
        <v>69.599999999999994</v>
      </c>
      <c r="HL49" s="763">
        <v>23</v>
      </c>
      <c r="HM49" s="749">
        <v>33.299999999999997</v>
      </c>
      <c r="HN49" s="750">
        <v>66.7</v>
      </c>
      <c r="HO49" s="763">
        <v>3</v>
      </c>
      <c r="HP49" s="749">
        <v>30.7</v>
      </c>
      <c r="HQ49" s="750">
        <v>69.3</v>
      </c>
      <c r="HR49" s="763">
        <v>75</v>
      </c>
      <c r="HS49" s="749">
        <v>40</v>
      </c>
      <c r="HT49" s="750">
        <v>60</v>
      </c>
      <c r="HU49" s="763">
        <v>30</v>
      </c>
      <c r="HV49" s="749">
        <v>13.3</v>
      </c>
      <c r="HW49" s="750">
        <v>86.7</v>
      </c>
      <c r="HX49" s="763">
        <v>15</v>
      </c>
      <c r="HY49" s="749">
        <v>30</v>
      </c>
      <c r="HZ49" s="750">
        <v>70</v>
      </c>
      <c r="IA49" s="763">
        <v>80</v>
      </c>
      <c r="IB49" s="749">
        <v>28.3</v>
      </c>
      <c r="IC49" s="750">
        <v>71.7</v>
      </c>
      <c r="ID49" s="763">
        <v>60</v>
      </c>
      <c r="IE49" s="749">
        <v>32.1</v>
      </c>
      <c r="IF49" s="750">
        <v>67.900000000000006</v>
      </c>
      <c r="IG49" s="763">
        <v>53</v>
      </c>
      <c r="IH49" s="749">
        <v>33.299999999999997</v>
      </c>
      <c r="II49" s="750">
        <v>66.7</v>
      </c>
      <c r="IJ49" s="763">
        <v>12</v>
      </c>
      <c r="IK49" s="749">
        <v>30.4</v>
      </c>
      <c r="IL49" s="750">
        <v>69.599999999999994</v>
      </c>
      <c r="IM49" s="763">
        <v>23</v>
      </c>
      <c r="IN49" s="749">
        <v>0</v>
      </c>
      <c r="IO49" s="750">
        <v>100</v>
      </c>
      <c r="IP49" s="763">
        <v>3</v>
      </c>
      <c r="IQ49" s="749">
        <v>51.1</v>
      </c>
      <c r="IR49" s="750">
        <v>31.1</v>
      </c>
      <c r="IS49" s="750">
        <v>17.8</v>
      </c>
      <c r="IT49" s="763">
        <v>135</v>
      </c>
      <c r="IU49" s="749">
        <v>9.6</v>
      </c>
      <c r="IV49" s="750">
        <v>3.7</v>
      </c>
      <c r="IW49" s="750">
        <v>10.4</v>
      </c>
      <c r="IX49" s="750">
        <v>52.6</v>
      </c>
      <c r="IY49" s="750">
        <v>23.7</v>
      </c>
      <c r="IZ49" s="763">
        <v>135</v>
      </c>
      <c r="JA49" s="749">
        <v>33.299999999999997</v>
      </c>
      <c r="JB49" s="750">
        <v>40.700000000000003</v>
      </c>
      <c r="JC49" s="750">
        <v>7.4</v>
      </c>
      <c r="JD49" s="750">
        <v>18.5</v>
      </c>
      <c r="JE49" s="763">
        <v>135</v>
      </c>
      <c r="JF49" s="749">
        <v>11.1</v>
      </c>
      <c r="JG49" s="750">
        <v>0.7</v>
      </c>
      <c r="JH49" s="750">
        <v>68.900000000000006</v>
      </c>
      <c r="JI49" s="750">
        <v>5.2</v>
      </c>
      <c r="JJ49" s="750">
        <v>14.1</v>
      </c>
      <c r="JK49" s="763">
        <v>135</v>
      </c>
      <c r="JL49" s="749">
        <v>7.4</v>
      </c>
      <c r="JM49" s="750">
        <v>6.7</v>
      </c>
      <c r="JN49" s="750">
        <v>73.3</v>
      </c>
      <c r="JO49" s="750">
        <v>2.2000000000000002</v>
      </c>
      <c r="JP49" s="750">
        <v>10.4</v>
      </c>
      <c r="JQ49" s="763">
        <v>135</v>
      </c>
      <c r="JR49" s="749">
        <v>0.7</v>
      </c>
      <c r="JS49" s="750">
        <v>7.4</v>
      </c>
      <c r="JT49" s="750">
        <v>84.4</v>
      </c>
      <c r="JU49" s="750">
        <v>0.7</v>
      </c>
      <c r="JV49" s="750">
        <v>6.7</v>
      </c>
      <c r="JW49" s="763">
        <v>135</v>
      </c>
      <c r="JX49" s="749">
        <v>2.2000000000000002</v>
      </c>
      <c r="JY49" s="750">
        <v>11.1</v>
      </c>
      <c r="JZ49" s="750">
        <v>46.7</v>
      </c>
      <c r="KA49" s="750">
        <v>31.1</v>
      </c>
      <c r="KB49" s="750">
        <v>7.4</v>
      </c>
      <c r="KC49" s="750">
        <v>1.5</v>
      </c>
      <c r="KD49" s="763">
        <v>135</v>
      </c>
      <c r="KE49" s="749">
        <v>63</v>
      </c>
      <c r="KF49" s="750">
        <v>12.6</v>
      </c>
      <c r="KG49" s="750">
        <v>24.4</v>
      </c>
      <c r="KH49" s="763">
        <v>135</v>
      </c>
      <c r="KI49" s="749">
        <v>43.7</v>
      </c>
      <c r="KJ49" s="750">
        <v>16.3</v>
      </c>
      <c r="KK49" s="750">
        <v>10.4</v>
      </c>
      <c r="KL49" s="750">
        <v>11.1</v>
      </c>
      <c r="KM49" s="750">
        <v>18.5</v>
      </c>
      <c r="KN49" s="763">
        <v>135</v>
      </c>
      <c r="KO49" s="749">
        <v>3.7</v>
      </c>
      <c r="KP49" s="750">
        <v>5.9</v>
      </c>
      <c r="KQ49" s="750">
        <v>51.9</v>
      </c>
      <c r="KR49" s="750">
        <v>38.5</v>
      </c>
      <c r="KS49" s="763">
        <v>135</v>
      </c>
      <c r="KT49" s="749">
        <v>57.8</v>
      </c>
      <c r="KU49" s="750">
        <v>7.4</v>
      </c>
      <c r="KV49" s="750">
        <v>34.799999999999997</v>
      </c>
      <c r="KW49" s="540">
        <v>135</v>
      </c>
      <c r="KX49" s="749">
        <v>71.099999999999994</v>
      </c>
      <c r="KY49" s="750">
        <v>2.2000000000000002</v>
      </c>
      <c r="KZ49" s="750">
        <v>26.7</v>
      </c>
      <c r="LA49" s="540">
        <v>135</v>
      </c>
      <c r="LB49" s="749">
        <v>70.400000000000006</v>
      </c>
      <c r="LC49" s="750">
        <v>3</v>
      </c>
      <c r="LD49" s="750">
        <v>26.7</v>
      </c>
      <c r="LE49" s="540">
        <v>135</v>
      </c>
      <c r="LF49" s="749">
        <v>4.4000000000000004</v>
      </c>
      <c r="LG49" s="750">
        <v>40.700000000000003</v>
      </c>
      <c r="LH49" s="750">
        <v>54.8</v>
      </c>
      <c r="LI49" s="540">
        <v>135</v>
      </c>
      <c r="LJ49" s="749">
        <v>21.5</v>
      </c>
      <c r="LK49" s="750">
        <v>20</v>
      </c>
      <c r="LL49" s="750">
        <v>4.4000000000000004</v>
      </c>
      <c r="LM49" s="750">
        <v>8.9</v>
      </c>
      <c r="LN49" s="750">
        <v>45.2</v>
      </c>
      <c r="LO49" s="540">
        <v>135</v>
      </c>
      <c r="LP49" s="749">
        <v>5.2</v>
      </c>
      <c r="LQ49" s="750">
        <v>11.1</v>
      </c>
      <c r="LR49" s="750">
        <v>37.799999999999997</v>
      </c>
      <c r="LS49" s="750">
        <v>2.2000000000000002</v>
      </c>
      <c r="LT49" s="750">
        <v>43.7</v>
      </c>
      <c r="LU49" s="540">
        <v>135</v>
      </c>
      <c r="LV49" s="749">
        <v>39.299999999999997</v>
      </c>
      <c r="LW49" s="750">
        <v>36.299999999999997</v>
      </c>
      <c r="LX49" s="750">
        <v>24.4</v>
      </c>
      <c r="LY49" s="540">
        <v>135</v>
      </c>
      <c r="LZ49" s="749">
        <v>4.4000000000000004</v>
      </c>
      <c r="MA49" s="750">
        <v>49.6</v>
      </c>
      <c r="MB49" s="750">
        <v>2.2000000000000002</v>
      </c>
      <c r="MC49" s="750">
        <v>2.2000000000000002</v>
      </c>
      <c r="MD49" s="750">
        <v>41.5</v>
      </c>
      <c r="ME49" s="540">
        <v>135</v>
      </c>
      <c r="MF49" s="749">
        <v>11.9</v>
      </c>
      <c r="MG49" s="750">
        <v>54.1</v>
      </c>
      <c r="MH49" s="750">
        <v>8.9</v>
      </c>
      <c r="MI49" s="750">
        <v>25.2</v>
      </c>
      <c r="MJ49" s="540">
        <v>135</v>
      </c>
      <c r="MK49" s="749">
        <v>68.099999999999994</v>
      </c>
      <c r="ML49" s="750">
        <v>39.299999999999997</v>
      </c>
      <c r="MM49" s="750">
        <v>38.5</v>
      </c>
      <c r="MN49" s="750">
        <v>33.299999999999997</v>
      </c>
      <c r="MO49" s="750">
        <v>45.2</v>
      </c>
      <c r="MP49" s="750">
        <v>18.5</v>
      </c>
      <c r="MQ49" s="540">
        <v>135</v>
      </c>
      <c r="MR49" s="749">
        <v>4.4000000000000004</v>
      </c>
      <c r="MS49" s="750">
        <v>65.2</v>
      </c>
      <c r="MT49" s="750">
        <v>3</v>
      </c>
      <c r="MU49" s="750">
        <v>8.9</v>
      </c>
      <c r="MV49" s="750">
        <v>18.5</v>
      </c>
      <c r="MW49" s="540">
        <v>135</v>
      </c>
      <c r="MX49" s="749">
        <v>11.1</v>
      </c>
      <c r="MY49" s="750">
        <v>11.1</v>
      </c>
      <c r="MZ49" s="750">
        <v>77.8</v>
      </c>
      <c r="NA49" s="540">
        <v>135</v>
      </c>
      <c r="NB49" s="749">
        <v>6.7</v>
      </c>
      <c r="NC49" s="750">
        <v>6.7</v>
      </c>
      <c r="ND49" s="750">
        <v>3</v>
      </c>
      <c r="NE49" s="750">
        <v>42.2</v>
      </c>
      <c r="NF49" s="750">
        <v>41.5</v>
      </c>
      <c r="NG49" s="540">
        <v>135</v>
      </c>
      <c r="NH49" s="749">
        <v>0.7</v>
      </c>
      <c r="NI49" s="750">
        <v>38.5</v>
      </c>
      <c r="NJ49" s="750">
        <v>18.5</v>
      </c>
      <c r="NK49" s="750">
        <v>0.7</v>
      </c>
      <c r="NL49" s="750">
        <v>41.5</v>
      </c>
      <c r="NM49" s="540">
        <v>135</v>
      </c>
      <c r="NN49" s="749">
        <v>10.4</v>
      </c>
      <c r="NO49" s="750">
        <v>6.7</v>
      </c>
      <c r="NP49" s="750">
        <v>83</v>
      </c>
      <c r="NQ49" s="540">
        <v>135</v>
      </c>
      <c r="NR49" s="749">
        <v>9.6</v>
      </c>
      <c r="NS49" s="750">
        <v>38.5</v>
      </c>
      <c r="NT49" s="750">
        <v>8.9</v>
      </c>
      <c r="NU49" s="750">
        <v>1.5</v>
      </c>
      <c r="NV49" s="750">
        <v>41.5</v>
      </c>
      <c r="NW49" s="540">
        <v>135</v>
      </c>
      <c r="NX49" s="749">
        <v>2.2000000000000002</v>
      </c>
      <c r="NY49" s="750">
        <v>10.4</v>
      </c>
      <c r="NZ49" s="750">
        <v>6.7</v>
      </c>
      <c r="OA49" s="750">
        <v>1.5</v>
      </c>
      <c r="OB49" s="750">
        <v>79.3</v>
      </c>
      <c r="OC49" s="540">
        <v>135</v>
      </c>
      <c r="OD49" s="749">
        <v>0.7</v>
      </c>
      <c r="OE49" s="750">
        <v>11.1</v>
      </c>
      <c r="OF49" s="750">
        <v>5.2</v>
      </c>
      <c r="OG49" s="750">
        <v>0.7</v>
      </c>
      <c r="OH49" s="750">
        <v>82.2</v>
      </c>
      <c r="OI49" s="540">
        <v>135</v>
      </c>
      <c r="OJ49" s="749">
        <v>1.5</v>
      </c>
      <c r="OK49" s="750">
        <v>3</v>
      </c>
      <c r="OL49" s="750">
        <v>3</v>
      </c>
      <c r="OM49" s="750">
        <v>0</v>
      </c>
      <c r="ON49" s="750">
        <v>92.6</v>
      </c>
      <c r="OO49" s="540">
        <v>135</v>
      </c>
      <c r="OP49" s="749">
        <v>19.3</v>
      </c>
      <c r="OQ49" s="750">
        <v>14.8</v>
      </c>
      <c r="OR49" s="750">
        <v>5.9</v>
      </c>
      <c r="OS49" s="750">
        <v>3</v>
      </c>
      <c r="OT49" s="750">
        <v>11.9</v>
      </c>
      <c r="OU49" s="750">
        <v>14.8</v>
      </c>
      <c r="OV49" s="750">
        <v>17.8</v>
      </c>
      <c r="OW49" s="750">
        <v>0.7</v>
      </c>
      <c r="OX49" s="750">
        <v>0</v>
      </c>
      <c r="OY49" s="750">
        <v>6.7</v>
      </c>
      <c r="OZ49" s="750">
        <v>45.2</v>
      </c>
      <c r="PA49" s="540">
        <v>135</v>
      </c>
      <c r="PB49" s="749">
        <v>4.4000000000000004</v>
      </c>
      <c r="PC49" s="750">
        <v>4.4000000000000004</v>
      </c>
      <c r="PD49" s="750">
        <v>1.5</v>
      </c>
      <c r="PE49" s="750">
        <v>53.3</v>
      </c>
      <c r="PF49" s="750">
        <v>36.299999999999997</v>
      </c>
      <c r="PG49" s="540">
        <v>135</v>
      </c>
      <c r="PH49" s="749">
        <v>0</v>
      </c>
      <c r="PI49" s="750">
        <v>1.5</v>
      </c>
      <c r="PJ49" s="750">
        <v>3</v>
      </c>
      <c r="PK49" s="750">
        <v>61.5</v>
      </c>
      <c r="PL49" s="750">
        <v>34.1</v>
      </c>
      <c r="PM49" s="540">
        <v>135</v>
      </c>
      <c r="PN49" s="749">
        <v>11.9</v>
      </c>
      <c r="PO49" s="750">
        <v>2.2000000000000002</v>
      </c>
      <c r="PP49" s="750">
        <v>80.7</v>
      </c>
      <c r="PQ49" s="750">
        <v>5.2</v>
      </c>
      <c r="PR49" s="540">
        <v>135</v>
      </c>
      <c r="PS49" s="749">
        <v>0.7</v>
      </c>
      <c r="PT49" s="750">
        <v>1.5</v>
      </c>
      <c r="PU49" s="750">
        <v>75.599999999999994</v>
      </c>
      <c r="PV49" s="750">
        <v>22.2</v>
      </c>
      <c r="PW49" s="540">
        <v>135</v>
      </c>
      <c r="PX49" s="749">
        <v>21.5</v>
      </c>
      <c r="PY49" s="750">
        <v>55.6</v>
      </c>
      <c r="PZ49" s="750">
        <v>23</v>
      </c>
      <c r="QA49" s="540">
        <v>135</v>
      </c>
      <c r="QB49" s="749">
        <v>66.7</v>
      </c>
      <c r="QC49" s="750">
        <v>11.1</v>
      </c>
      <c r="QD49" s="750">
        <v>22.2</v>
      </c>
      <c r="QE49" s="802">
        <v>135</v>
      </c>
    </row>
    <row r="50" spans="1:447" ht="17.100000000000001" customHeight="1">
      <c r="A50" s="1533"/>
      <c r="B50" s="737" t="s">
        <v>72</v>
      </c>
      <c r="C50" s="107">
        <f t="shared" si="0"/>
        <v>33</v>
      </c>
      <c r="D50" s="753">
        <v>48.7</v>
      </c>
      <c r="E50" s="754">
        <v>51.3</v>
      </c>
      <c r="F50" s="540">
        <v>372</v>
      </c>
      <c r="G50" s="750">
        <v>2.7</v>
      </c>
      <c r="H50" s="750">
        <v>13.7</v>
      </c>
      <c r="I50" s="750">
        <v>17.7</v>
      </c>
      <c r="J50" s="750">
        <v>15.6</v>
      </c>
      <c r="K50" s="750">
        <v>16.399999999999999</v>
      </c>
      <c r="L50" s="750">
        <v>19.600000000000001</v>
      </c>
      <c r="M50" s="750">
        <v>14.2</v>
      </c>
      <c r="N50" s="540">
        <v>372</v>
      </c>
      <c r="O50" s="749">
        <v>28</v>
      </c>
      <c r="P50" s="750">
        <v>3.5</v>
      </c>
      <c r="Q50" s="750">
        <v>9.6999999999999993</v>
      </c>
      <c r="R50" s="750">
        <v>13.2</v>
      </c>
      <c r="S50" s="750">
        <v>21.5</v>
      </c>
      <c r="T50" s="750">
        <v>6.2</v>
      </c>
      <c r="U50" s="750">
        <v>16.100000000000001</v>
      </c>
      <c r="V50" s="750">
        <v>1.9</v>
      </c>
      <c r="W50" s="540">
        <v>372</v>
      </c>
      <c r="X50" s="749">
        <v>16.399999999999999</v>
      </c>
      <c r="Y50" s="750">
        <v>77.2</v>
      </c>
      <c r="Z50" s="750">
        <v>6.5</v>
      </c>
      <c r="AA50" s="540">
        <v>372</v>
      </c>
      <c r="AB50" s="749">
        <v>3.5</v>
      </c>
      <c r="AC50" s="750">
        <v>91.1</v>
      </c>
      <c r="AD50" s="750">
        <v>5.4</v>
      </c>
      <c r="AE50" s="540">
        <v>372</v>
      </c>
      <c r="AF50" s="749">
        <v>8.1</v>
      </c>
      <c r="AG50" s="750">
        <v>85.8</v>
      </c>
      <c r="AH50" s="750">
        <v>6.2</v>
      </c>
      <c r="AI50" s="540">
        <v>372</v>
      </c>
      <c r="AJ50" s="749">
        <v>2.2000000000000002</v>
      </c>
      <c r="AK50" s="750">
        <v>34.4</v>
      </c>
      <c r="AL50" s="750">
        <v>10.199999999999999</v>
      </c>
      <c r="AM50" s="750">
        <v>11.6</v>
      </c>
      <c r="AN50" s="750">
        <v>36.799999999999997</v>
      </c>
      <c r="AO50" s="750">
        <v>4.8</v>
      </c>
      <c r="AP50" s="750">
        <v>0</v>
      </c>
      <c r="AQ50" s="540">
        <v>372</v>
      </c>
      <c r="AR50" s="749">
        <v>5.9</v>
      </c>
      <c r="AS50" s="750">
        <v>94.1</v>
      </c>
      <c r="AT50" s="540">
        <v>372</v>
      </c>
      <c r="AU50" s="749">
        <v>39.200000000000003</v>
      </c>
      <c r="AV50" s="750">
        <v>18.5</v>
      </c>
      <c r="AW50" s="750">
        <v>5.0999999999999996</v>
      </c>
      <c r="AX50" s="750">
        <v>17.5</v>
      </c>
      <c r="AY50" s="750">
        <v>19.600000000000001</v>
      </c>
      <c r="AZ50" s="750">
        <v>0</v>
      </c>
      <c r="BA50" s="540">
        <v>372</v>
      </c>
      <c r="BB50" s="749">
        <v>2.7</v>
      </c>
      <c r="BC50" s="750">
        <v>15.9</v>
      </c>
      <c r="BD50" s="750">
        <v>27.2</v>
      </c>
      <c r="BE50" s="750">
        <v>16.899999999999999</v>
      </c>
      <c r="BF50" s="750">
        <v>9.1</v>
      </c>
      <c r="BG50" s="750">
        <v>5.0999999999999996</v>
      </c>
      <c r="BH50" s="750">
        <v>1.1000000000000001</v>
      </c>
      <c r="BI50" s="750">
        <v>22</v>
      </c>
      <c r="BJ50" s="540">
        <v>372</v>
      </c>
      <c r="BK50" s="749">
        <v>11.6</v>
      </c>
      <c r="BL50" s="750">
        <v>12.1</v>
      </c>
      <c r="BM50" s="750">
        <v>8.9</v>
      </c>
      <c r="BN50" s="750">
        <v>4.8</v>
      </c>
      <c r="BO50" s="750">
        <v>4</v>
      </c>
      <c r="BP50" s="750">
        <v>6.5</v>
      </c>
      <c r="BQ50" s="750">
        <v>13.2</v>
      </c>
      <c r="BR50" s="750">
        <v>39</v>
      </c>
      <c r="BS50" s="540">
        <v>372</v>
      </c>
      <c r="BT50" s="749">
        <v>34.4</v>
      </c>
      <c r="BU50" s="750">
        <v>36.799999999999997</v>
      </c>
      <c r="BV50" s="750">
        <v>21.2</v>
      </c>
      <c r="BW50" s="750">
        <v>5.0999999999999996</v>
      </c>
      <c r="BX50" s="750">
        <v>2.4</v>
      </c>
      <c r="BY50" s="540">
        <v>372</v>
      </c>
      <c r="BZ50" s="749">
        <v>63.2</v>
      </c>
      <c r="CA50" s="750">
        <v>23.4</v>
      </c>
      <c r="CB50" s="750">
        <v>9.4</v>
      </c>
      <c r="CC50" s="750">
        <v>3.8</v>
      </c>
      <c r="CD50" s="750">
        <v>0.3</v>
      </c>
      <c r="CE50" s="540">
        <v>372</v>
      </c>
      <c r="CF50" s="749">
        <v>3.5</v>
      </c>
      <c r="CG50" s="750">
        <v>11.6</v>
      </c>
      <c r="CH50" s="750">
        <v>39</v>
      </c>
      <c r="CI50" s="750">
        <v>26.1</v>
      </c>
      <c r="CJ50" s="750">
        <v>19.899999999999999</v>
      </c>
      <c r="CK50" s="540">
        <v>372</v>
      </c>
      <c r="CL50" s="749">
        <v>15.1</v>
      </c>
      <c r="CM50" s="750">
        <v>32.5</v>
      </c>
      <c r="CN50" s="750">
        <v>33.6</v>
      </c>
      <c r="CO50" s="750">
        <v>12.4</v>
      </c>
      <c r="CP50" s="750">
        <v>6.5</v>
      </c>
      <c r="CQ50" s="540">
        <v>372</v>
      </c>
      <c r="CR50" s="749">
        <v>4</v>
      </c>
      <c r="CS50" s="750">
        <v>18</v>
      </c>
      <c r="CT50" s="750">
        <v>36.6</v>
      </c>
      <c r="CU50" s="750">
        <v>24.2</v>
      </c>
      <c r="CV50" s="750">
        <v>17.2</v>
      </c>
      <c r="CW50" s="540">
        <v>372</v>
      </c>
      <c r="CX50" s="749">
        <v>3</v>
      </c>
      <c r="CY50" s="750">
        <v>15.6</v>
      </c>
      <c r="CZ50" s="750">
        <v>24.2</v>
      </c>
      <c r="DA50" s="750">
        <v>26.9</v>
      </c>
      <c r="DB50" s="750">
        <v>30.4</v>
      </c>
      <c r="DC50" s="540">
        <v>372</v>
      </c>
      <c r="DD50" s="749">
        <v>24.5</v>
      </c>
      <c r="DE50" s="750">
        <v>34.9</v>
      </c>
      <c r="DF50" s="750">
        <v>30.4</v>
      </c>
      <c r="DG50" s="750">
        <v>7.8</v>
      </c>
      <c r="DH50" s="750">
        <v>2.4</v>
      </c>
      <c r="DI50" s="540">
        <v>372</v>
      </c>
      <c r="DJ50" s="749">
        <v>3.2</v>
      </c>
      <c r="DK50" s="750">
        <v>6.2</v>
      </c>
      <c r="DL50" s="750">
        <v>12.9</v>
      </c>
      <c r="DM50" s="750">
        <v>14.5</v>
      </c>
      <c r="DN50" s="750">
        <v>63.2</v>
      </c>
      <c r="DO50" s="540">
        <v>372</v>
      </c>
      <c r="DP50" s="749">
        <v>8.9</v>
      </c>
      <c r="DQ50" s="750">
        <v>21.8</v>
      </c>
      <c r="DR50" s="750">
        <v>30.9</v>
      </c>
      <c r="DS50" s="750">
        <v>14.8</v>
      </c>
      <c r="DT50" s="750">
        <v>23.7</v>
      </c>
      <c r="DU50" s="540">
        <v>372</v>
      </c>
      <c r="DV50" s="749">
        <v>28.8</v>
      </c>
      <c r="DW50" s="750">
        <v>16.399999999999999</v>
      </c>
      <c r="DX50" s="750">
        <v>16.7</v>
      </c>
      <c r="DY50" s="750">
        <v>12.6</v>
      </c>
      <c r="DZ50" s="750">
        <v>25.5</v>
      </c>
      <c r="EA50" s="540">
        <v>372</v>
      </c>
      <c r="EB50" s="749">
        <v>6.7</v>
      </c>
      <c r="EC50" s="750">
        <v>15.9</v>
      </c>
      <c r="ED50" s="750">
        <v>36.799999999999997</v>
      </c>
      <c r="EE50" s="750">
        <v>19.399999999999999</v>
      </c>
      <c r="EF50" s="750">
        <v>21.2</v>
      </c>
      <c r="EG50" s="540">
        <v>372</v>
      </c>
      <c r="EH50" s="749">
        <v>86.8</v>
      </c>
      <c r="EI50" s="750">
        <v>13.2</v>
      </c>
      <c r="EJ50" s="540">
        <v>372</v>
      </c>
      <c r="EK50" s="749">
        <v>73.7</v>
      </c>
      <c r="EL50" s="750">
        <v>26.3</v>
      </c>
      <c r="EM50" s="540">
        <v>372</v>
      </c>
      <c r="EN50" s="749">
        <v>9.4</v>
      </c>
      <c r="EO50" s="750">
        <v>14.8</v>
      </c>
      <c r="EP50" s="750">
        <v>5.6</v>
      </c>
      <c r="EQ50" s="750">
        <v>58.1</v>
      </c>
      <c r="ER50" s="750">
        <v>12.1</v>
      </c>
      <c r="ES50" s="540">
        <v>372</v>
      </c>
      <c r="ET50" s="749">
        <v>10.8</v>
      </c>
      <c r="EU50" s="750">
        <v>10.5</v>
      </c>
      <c r="EV50" s="750">
        <v>49.7</v>
      </c>
      <c r="EW50" s="750">
        <v>11.3</v>
      </c>
      <c r="EX50" s="750">
        <v>17.7</v>
      </c>
      <c r="EY50" s="540">
        <v>372</v>
      </c>
      <c r="EZ50" s="749">
        <v>25.3</v>
      </c>
      <c r="FA50" s="750">
        <v>74.7</v>
      </c>
      <c r="FB50" s="540">
        <v>372</v>
      </c>
      <c r="FC50" s="749">
        <v>57.5</v>
      </c>
      <c r="FD50" s="750">
        <v>24.7</v>
      </c>
      <c r="FE50" s="750">
        <v>14</v>
      </c>
      <c r="FF50" s="750">
        <v>55.9</v>
      </c>
      <c r="FG50" s="750">
        <v>46</v>
      </c>
      <c r="FH50" s="750">
        <v>35.200000000000003</v>
      </c>
      <c r="FI50" s="750">
        <v>8.1</v>
      </c>
      <c r="FJ50" s="750">
        <v>18.3</v>
      </c>
      <c r="FK50" s="750">
        <v>2.7</v>
      </c>
      <c r="FL50" s="750">
        <v>9.9</v>
      </c>
      <c r="FM50" s="540">
        <v>372</v>
      </c>
      <c r="FN50" s="749">
        <v>51.4</v>
      </c>
      <c r="FO50" s="750">
        <v>48.6</v>
      </c>
      <c r="FP50" s="540">
        <v>214</v>
      </c>
      <c r="FQ50" s="749">
        <v>42.4</v>
      </c>
      <c r="FR50" s="750">
        <v>57.6</v>
      </c>
      <c r="FS50" s="540">
        <v>92</v>
      </c>
      <c r="FT50" s="749">
        <v>53.8</v>
      </c>
      <c r="FU50" s="750">
        <v>46.2</v>
      </c>
      <c r="FV50" s="763">
        <v>52</v>
      </c>
      <c r="FW50" s="749">
        <v>38.5</v>
      </c>
      <c r="FX50" s="750">
        <v>61.5</v>
      </c>
      <c r="FY50" s="763">
        <v>208</v>
      </c>
      <c r="FZ50" s="749">
        <v>37.4</v>
      </c>
      <c r="GA50" s="750">
        <v>62.6</v>
      </c>
      <c r="GB50" s="763">
        <v>171</v>
      </c>
      <c r="GC50" s="749">
        <v>71.8</v>
      </c>
      <c r="GD50" s="750">
        <v>28.2</v>
      </c>
      <c r="GE50" s="763">
        <v>131</v>
      </c>
      <c r="GF50" s="749">
        <v>36.700000000000003</v>
      </c>
      <c r="GG50" s="750">
        <v>63.3</v>
      </c>
      <c r="GH50" s="763">
        <v>30</v>
      </c>
      <c r="GI50" s="749">
        <v>44.1</v>
      </c>
      <c r="GJ50" s="750">
        <v>55.9</v>
      </c>
      <c r="GK50" s="763">
        <v>68</v>
      </c>
      <c r="GL50" s="749">
        <v>50</v>
      </c>
      <c r="GM50" s="750">
        <v>50</v>
      </c>
      <c r="GN50" s="763">
        <v>10</v>
      </c>
      <c r="GO50" s="749">
        <v>43</v>
      </c>
      <c r="GP50" s="750">
        <v>57</v>
      </c>
      <c r="GQ50" s="763">
        <v>214</v>
      </c>
      <c r="GR50" s="749">
        <v>39.1</v>
      </c>
      <c r="GS50" s="750">
        <v>60.9</v>
      </c>
      <c r="GT50" s="763">
        <v>92</v>
      </c>
      <c r="GU50" s="749">
        <v>30.8</v>
      </c>
      <c r="GV50" s="750">
        <v>69.2</v>
      </c>
      <c r="GW50" s="763">
        <v>52</v>
      </c>
      <c r="GX50" s="749">
        <v>27.4</v>
      </c>
      <c r="GY50" s="750">
        <v>72.599999999999994</v>
      </c>
      <c r="GZ50" s="763">
        <v>208</v>
      </c>
      <c r="HA50" s="749">
        <v>21.1</v>
      </c>
      <c r="HB50" s="750">
        <v>78.900000000000006</v>
      </c>
      <c r="HC50" s="763">
        <v>171</v>
      </c>
      <c r="HD50" s="749">
        <v>41.2</v>
      </c>
      <c r="HE50" s="750">
        <v>58.8</v>
      </c>
      <c r="HF50" s="763">
        <v>131</v>
      </c>
      <c r="HG50" s="749">
        <v>20</v>
      </c>
      <c r="HH50" s="750">
        <v>80</v>
      </c>
      <c r="HI50" s="763">
        <v>30</v>
      </c>
      <c r="HJ50" s="749">
        <v>23.5</v>
      </c>
      <c r="HK50" s="750">
        <v>76.5</v>
      </c>
      <c r="HL50" s="763">
        <v>68</v>
      </c>
      <c r="HM50" s="749">
        <v>40</v>
      </c>
      <c r="HN50" s="750">
        <v>60</v>
      </c>
      <c r="HO50" s="763">
        <v>10</v>
      </c>
      <c r="HP50" s="749">
        <v>33.200000000000003</v>
      </c>
      <c r="HQ50" s="750">
        <v>66.8</v>
      </c>
      <c r="HR50" s="763">
        <v>214</v>
      </c>
      <c r="HS50" s="749">
        <v>35.9</v>
      </c>
      <c r="HT50" s="750">
        <v>64.099999999999994</v>
      </c>
      <c r="HU50" s="763">
        <v>92</v>
      </c>
      <c r="HV50" s="749">
        <v>15.4</v>
      </c>
      <c r="HW50" s="750">
        <v>84.6</v>
      </c>
      <c r="HX50" s="763">
        <v>52</v>
      </c>
      <c r="HY50" s="749">
        <v>34.1</v>
      </c>
      <c r="HZ50" s="750">
        <v>65.900000000000006</v>
      </c>
      <c r="IA50" s="763">
        <v>208</v>
      </c>
      <c r="IB50" s="749">
        <v>30.4</v>
      </c>
      <c r="IC50" s="750">
        <v>69.599999999999994</v>
      </c>
      <c r="ID50" s="763">
        <v>171</v>
      </c>
      <c r="IE50" s="749">
        <v>38.9</v>
      </c>
      <c r="IF50" s="750">
        <v>61.1</v>
      </c>
      <c r="IG50" s="763">
        <v>131</v>
      </c>
      <c r="IH50" s="749">
        <v>23.3</v>
      </c>
      <c r="II50" s="750">
        <v>76.7</v>
      </c>
      <c r="IJ50" s="763">
        <v>30</v>
      </c>
      <c r="IK50" s="749">
        <v>25</v>
      </c>
      <c r="IL50" s="750">
        <v>75</v>
      </c>
      <c r="IM50" s="763">
        <v>68</v>
      </c>
      <c r="IN50" s="749">
        <v>50</v>
      </c>
      <c r="IO50" s="750">
        <v>50</v>
      </c>
      <c r="IP50" s="763">
        <v>10</v>
      </c>
      <c r="IQ50" s="749">
        <v>57.8</v>
      </c>
      <c r="IR50" s="750">
        <v>26.1</v>
      </c>
      <c r="IS50" s="750">
        <v>16.100000000000001</v>
      </c>
      <c r="IT50" s="763">
        <v>372</v>
      </c>
      <c r="IU50" s="749">
        <v>6.5</v>
      </c>
      <c r="IV50" s="750">
        <v>3</v>
      </c>
      <c r="IW50" s="750">
        <v>11</v>
      </c>
      <c r="IX50" s="750">
        <v>55.4</v>
      </c>
      <c r="IY50" s="750">
        <v>24.2</v>
      </c>
      <c r="IZ50" s="763">
        <v>372</v>
      </c>
      <c r="JA50" s="749">
        <v>25.5</v>
      </c>
      <c r="JB50" s="750">
        <v>48.9</v>
      </c>
      <c r="JC50" s="750">
        <v>7</v>
      </c>
      <c r="JD50" s="750">
        <v>18.5</v>
      </c>
      <c r="JE50" s="763">
        <v>372</v>
      </c>
      <c r="JF50" s="749">
        <v>6.7</v>
      </c>
      <c r="JG50" s="750">
        <v>6.2</v>
      </c>
      <c r="JH50" s="750">
        <v>69.400000000000006</v>
      </c>
      <c r="JI50" s="750">
        <v>4</v>
      </c>
      <c r="JJ50" s="750">
        <v>13.7</v>
      </c>
      <c r="JK50" s="763">
        <v>372</v>
      </c>
      <c r="JL50" s="749">
        <v>9.6999999999999993</v>
      </c>
      <c r="JM50" s="750">
        <v>3.2</v>
      </c>
      <c r="JN50" s="750">
        <v>75.5</v>
      </c>
      <c r="JO50" s="750">
        <v>2.7</v>
      </c>
      <c r="JP50" s="750">
        <v>8.9</v>
      </c>
      <c r="JQ50" s="763">
        <v>372</v>
      </c>
      <c r="JR50" s="749">
        <v>1.9</v>
      </c>
      <c r="JS50" s="750">
        <v>4.5999999999999996</v>
      </c>
      <c r="JT50" s="750">
        <v>85.8</v>
      </c>
      <c r="JU50" s="750">
        <v>0.8</v>
      </c>
      <c r="JV50" s="750">
        <v>7</v>
      </c>
      <c r="JW50" s="763">
        <v>372</v>
      </c>
      <c r="JX50" s="749">
        <v>1.9</v>
      </c>
      <c r="JY50" s="750">
        <v>10.8</v>
      </c>
      <c r="JZ50" s="750">
        <v>46.2</v>
      </c>
      <c r="KA50" s="750">
        <v>25.8</v>
      </c>
      <c r="KB50" s="750">
        <v>12.9</v>
      </c>
      <c r="KC50" s="750">
        <v>2.4</v>
      </c>
      <c r="KD50" s="763">
        <v>372</v>
      </c>
      <c r="KE50" s="749">
        <v>65.599999999999994</v>
      </c>
      <c r="KF50" s="750">
        <v>11.6</v>
      </c>
      <c r="KG50" s="750">
        <v>22.8</v>
      </c>
      <c r="KH50" s="763">
        <v>372</v>
      </c>
      <c r="KI50" s="749">
        <v>45.7</v>
      </c>
      <c r="KJ50" s="750">
        <v>17.7</v>
      </c>
      <c r="KK50" s="750">
        <v>10.199999999999999</v>
      </c>
      <c r="KL50" s="750">
        <v>11</v>
      </c>
      <c r="KM50" s="750">
        <v>15.3</v>
      </c>
      <c r="KN50" s="763">
        <v>372</v>
      </c>
      <c r="KO50" s="749">
        <v>1.1000000000000001</v>
      </c>
      <c r="KP50" s="750">
        <v>5.9</v>
      </c>
      <c r="KQ50" s="750">
        <v>60.2</v>
      </c>
      <c r="KR50" s="750">
        <v>32.799999999999997</v>
      </c>
      <c r="KS50" s="763">
        <v>372</v>
      </c>
      <c r="KT50" s="749">
        <v>59.1</v>
      </c>
      <c r="KU50" s="750">
        <v>9.4</v>
      </c>
      <c r="KV50" s="750">
        <v>31.5</v>
      </c>
      <c r="KW50" s="540">
        <v>372</v>
      </c>
      <c r="KX50" s="749">
        <v>71.5</v>
      </c>
      <c r="KY50" s="750">
        <v>5.9</v>
      </c>
      <c r="KZ50" s="750">
        <v>22.6</v>
      </c>
      <c r="LA50" s="540">
        <v>372</v>
      </c>
      <c r="LB50" s="749">
        <v>75.8</v>
      </c>
      <c r="LC50" s="750">
        <v>3</v>
      </c>
      <c r="LD50" s="750">
        <v>21.2</v>
      </c>
      <c r="LE50" s="540">
        <v>372</v>
      </c>
      <c r="LF50" s="749">
        <v>5.4</v>
      </c>
      <c r="LG50" s="750">
        <v>48.7</v>
      </c>
      <c r="LH50" s="750">
        <v>46</v>
      </c>
      <c r="LI50" s="540">
        <v>372</v>
      </c>
      <c r="LJ50" s="749">
        <v>20.7</v>
      </c>
      <c r="LK50" s="750">
        <v>30.1</v>
      </c>
      <c r="LL50" s="750">
        <v>3.2</v>
      </c>
      <c r="LM50" s="750">
        <v>9.1</v>
      </c>
      <c r="LN50" s="750">
        <v>36.799999999999997</v>
      </c>
      <c r="LO50" s="540">
        <v>372</v>
      </c>
      <c r="LP50" s="749">
        <v>6.2</v>
      </c>
      <c r="LQ50" s="750">
        <v>7</v>
      </c>
      <c r="LR50" s="750">
        <v>45.7</v>
      </c>
      <c r="LS50" s="750">
        <v>1.9</v>
      </c>
      <c r="LT50" s="750">
        <v>39.200000000000003</v>
      </c>
      <c r="LU50" s="540">
        <v>372</v>
      </c>
      <c r="LV50" s="749">
        <v>37.9</v>
      </c>
      <c r="LW50" s="750">
        <v>34.1</v>
      </c>
      <c r="LX50" s="750">
        <v>28</v>
      </c>
      <c r="LY50" s="540">
        <v>372</v>
      </c>
      <c r="LZ50" s="749">
        <v>7.8</v>
      </c>
      <c r="MA50" s="750">
        <v>48.9</v>
      </c>
      <c r="MB50" s="750">
        <v>2.7</v>
      </c>
      <c r="MC50" s="750">
        <v>6.2</v>
      </c>
      <c r="MD50" s="750">
        <v>34.4</v>
      </c>
      <c r="ME50" s="540">
        <v>372</v>
      </c>
      <c r="MF50" s="749">
        <v>11.8</v>
      </c>
      <c r="MG50" s="750">
        <v>53.2</v>
      </c>
      <c r="MH50" s="750">
        <v>12.9</v>
      </c>
      <c r="MI50" s="750">
        <v>22</v>
      </c>
      <c r="MJ50" s="540">
        <v>372</v>
      </c>
      <c r="MK50" s="749">
        <v>64</v>
      </c>
      <c r="ML50" s="750">
        <v>40.9</v>
      </c>
      <c r="MM50" s="750">
        <v>45.2</v>
      </c>
      <c r="MN50" s="750">
        <v>36.299999999999997</v>
      </c>
      <c r="MO50" s="750">
        <v>43.3</v>
      </c>
      <c r="MP50" s="750">
        <v>19.600000000000001</v>
      </c>
      <c r="MQ50" s="540">
        <v>372</v>
      </c>
      <c r="MR50" s="749">
        <v>4</v>
      </c>
      <c r="MS50" s="750">
        <v>65.599999999999994</v>
      </c>
      <c r="MT50" s="750">
        <v>4</v>
      </c>
      <c r="MU50" s="750">
        <v>7.5</v>
      </c>
      <c r="MV50" s="750">
        <v>18.8</v>
      </c>
      <c r="MW50" s="540">
        <v>372</v>
      </c>
      <c r="MX50" s="749">
        <v>12.4</v>
      </c>
      <c r="MY50" s="750">
        <v>10.8</v>
      </c>
      <c r="MZ50" s="750">
        <v>76.900000000000006</v>
      </c>
      <c r="NA50" s="540">
        <v>372</v>
      </c>
      <c r="NB50" s="749">
        <v>3.5</v>
      </c>
      <c r="NC50" s="750">
        <v>4.3</v>
      </c>
      <c r="ND50" s="750">
        <v>6.2</v>
      </c>
      <c r="NE50" s="750">
        <v>53.5</v>
      </c>
      <c r="NF50" s="750">
        <v>32.5</v>
      </c>
      <c r="NG50" s="540">
        <v>372</v>
      </c>
      <c r="NH50" s="749">
        <v>2.7</v>
      </c>
      <c r="NI50" s="750">
        <v>41.9</v>
      </c>
      <c r="NJ50" s="750">
        <v>17.5</v>
      </c>
      <c r="NK50" s="750">
        <v>2.4</v>
      </c>
      <c r="NL50" s="750">
        <v>35.5</v>
      </c>
      <c r="NM50" s="540">
        <v>372</v>
      </c>
      <c r="NN50" s="749">
        <v>19.399999999999999</v>
      </c>
      <c r="NO50" s="750">
        <v>9.4</v>
      </c>
      <c r="NP50" s="750">
        <v>71.2</v>
      </c>
      <c r="NQ50" s="540">
        <v>372</v>
      </c>
      <c r="NR50" s="749">
        <v>10.199999999999999</v>
      </c>
      <c r="NS50" s="750">
        <v>42.7</v>
      </c>
      <c r="NT50" s="750">
        <v>10.5</v>
      </c>
      <c r="NU50" s="750">
        <v>4.5999999999999996</v>
      </c>
      <c r="NV50" s="750">
        <v>32</v>
      </c>
      <c r="NW50" s="540">
        <v>372</v>
      </c>
      <c r="NX50" s="749">
        <v>4.8</v>
      </c>
      <c r="NY50" s="750">
        <v>23.1</v>
      </c>
      <c r="NZ50" s="750">
        <v>5.9</v>
      </c>
      <c r="OA50" s="750">
        <v>2.4</v>
      </c>
      <c r="OB50" s="750">
        <v>63.7</v>
      </c>
      <c r="OC50" s="540">
        <v>372</v>
      </c>
      <c r="OD50" s="749">
        <v>2.2000000000000002</v>
      </c>
      <c r="OE50" s="750">
        <v>17.2</v>
      </c>
      <c r="OF50" s="750">
        <v>7.5</v>
      </c>
      <c r="OG50" s="750">
        <v>2.7</v>
      </c>
      <c r="OH50" s="750">
        <v>70.400000000000006</v>
      </c>
      <c r="OI50" s="540">
        <v>372</v>
      </c>
      <c r="OJ50" s="749">
        <v>1.3</v>
      </c>
      <c r="OK50" s="750">
        <v>10.5</v>
      </c>
      <c r="OL50" s="750">
        <v>3.8</v>
      </c>
      <c r="OM50" s="750">
        <v>1.1000000000000001</v>
      </c>
      <c r="ON50" s="750">
        <v>83.3</v>
      </c>
      <c r="OO50" s="540">
        <v>372</v>
      </c>
      <c r="OP50" s="749">
        <v>25</v>
      </c>
      <c r="OQ50" s="750">
        <v>13.7</v>
      </c>
      <c r="OR50" s="750">
        <v>6.7</v>
      </c>
      <c r="OS50" s="750">
        <v>4.3</v>
      </c>
      <c r="OT50" s="750">
        <v>14.8</v>
      </c>
      <c r="OU50" s="750">
        <v>23.7</v>
      </c>
      <c r="OV50" s="750">
        <v>16.100000000000001</v>
      </c>
      <c r="OW50" s="750">
        <v>0.8</v>
      </c>
      <c r="OX50" s="750">
        <v>1.3</v>
      </c>
      <c r="OY50" s="750">
        <v>6.2</v>
      </c>
      <c r="OZ50" s="750">
        <v>38.200000000000003</v>
      </c>
      <c r="PA50" s="540">
        <v>372</v>
      </c>
      <c r="PB50" s="749">
        <v>2.7</v>
      </c>
      <c r="PC50" s="750">
        <v>3.8</v>
      </c>
      <c r="PD50" s="750">
        <v>4</v>
      </c>
      <c r="PE50" s="750">
        <v>58.9</v>
      </c>
      <c r="PF50" s="750">
        <v>30.6</v>
      </c>
      <c r="PG50" s="540">
        <v>372</v>
      </c>
      <c r="PH50" s="749">
        <v>1.3</v>
      </c>
      <c r="PI50" s="750">
        <v>1.9</v>
      </c>
      <c r="PJ50" s="750">
        <v>3</v>
      </c>
      <c r="PK50" s="750">
        <v>64</v>
      </c>
      <c r="PL50" s="750">
        <v>29.8</v>
      </c>
      <c r="PM50" s="540">
        <v>372</v>
      </c>
      <c r="PN50" s="749">
        <v>11.8</v>
      </c>
      <c r="PO50" s="750">
        <v>4.3</v>
      </c>
      <c r="PP50" s="750">
        <v>76.099999999999994</v>
      </c>
      <c r="PQ50" s="750">
        <v>7.8</v>
      </c>
      <c r="PR50" s="540">
        <v>372</v>
      </c>
      <c r="PS50" s="749">
        <v>1.9</v>
      </c>
      <c r="PT50" s="750">
        <v>5.9</v>
      </c>
      <c r="PU50" s="750">
        <v>74.7</v>
      </c>
      <c r="PV50" s="750">
        <v>17.5</v>
      </c>
      <c r="PW50" s="540">
        <v>372</v>
      </c>
      <c r="PX50" s="749">
        <v>23.1</v>
      </c>
      <c r="PY50" s="750">
        <v>59.4</v>
      </c>
      <c r="PZ50" s="750">
        <v>17.5</v>
      </c>
      <c r="QA50" s="540">
        <v>372</v>
      </c>
      <c r="QB50" s="749">
        <v>67.2</v>
      </c>
      <c r="QC50" s="750">
        <v>13.4</v>
      </c>
      <c r="QD50" s="750">
        <v>19.399999999999999</v>
      </c>
      <c r="QE50" s="802">
        <v>372</v>
      </c>
    </row>
    <row r="51" spans="1:447" ht="17.100000000000001" customHeight="1">
      <c r="A51" s="1533"/>
      <c r="B51" s="737" t="s">
        <v>73</v>
      </c>
      <c r="C51" s="107">
        <f t="shared" si="0"/>
        <v>34</v>
      </c>
      <c r="D51" s="753">
        <v>48.8</v>
      </c>
      <c r="E51" s="754">
        <v>51.2</v>
      </c>
      <c r="F51" s="540">
        <v>549</v>
      </c>
      <c r="G51" s="750">
        <v>2.6</v>
      </c>
      <c r="H51" s="750">
        <v>13.3</v>
      </c>
      <c r="I51" s="750">
        <v>18.2</v>
      </c>
      <c r="J51" s="750">
        <v>16.399999999999999</v>
      </c>
      <c r="K51" s="750">
        <v>16.600000000000001</v>
      </c>
      <c r="L51" s="750">
        <v>19.7</v>
      </c>
      <c r="M51" s="750">
        <v>13.3</v>
      </c>
      <c r="N51" s="540">
        <v>549</v>
      </c>
      <c r="O51" s="749">
        <v>30.2</v>
      </c>
      <c r="P51" s="750">
        <v>2.4</v>
      </c>
      <c r="Q51" s="750">
        <v>8</v>
      </c>
      <c r="R51" s="750">
        <v>16</v>
      </c>
      <c r="S51" s="750">
        <v>20.399999999999999</v>
      </c>
      <c r="T51" s="750">
        <v>6</v>
      </c>
      <c r="U51" s="750">
        <v>14.8</v>
      </c>
      <c r="V51" s="750">
        <v>2.2000000000000002</v>
      </c>
      <c r="W51" s="540">
        <v>549</v>
      </c>
      <c r="X51" s="749">
        <v>18.600000000000001</v>
      </c>
      <c r="Y51" s="750">
        <v>76.7</v>
      </c>
      <c r="Z51" s="750">
        <v>4.7</v>
      </c>
      <c r="AA51" s="540">
        <v>549</v>
      </c>
      <c r="AB51" s="749">
        <v>3.8</v>
      </c>
      <c r="AC51" s="750">
        <v>91.3</v>
      </c>
      <c r="AD51" s="750">
        <v>4.9000000000000004</v>
      </c>
      <c r="AE51" s="540">
        <v>549</v>
      </c>
      <c r="AF51" s="749">
        <v>12.2</v>
      </c>
      <c r="AG51" s="750">
        <v>82.3</v>
      </c>
      <c r="AH51" s="750">
        <v>5.5</v>
      </c>
      <c r="AI51" s="540">
        <v>549</v>
      </c>
      <c r="AJ51" s="749">
        <v>3.5</v>
      </c>
      <c r="AK51" s="750">
        <v>29.3</v>
      </c>
      <c r="AL51" s="750">
        <v>8.9</v>
      </c>
      <c r="AM51" s="750">
        <v>13.1</v>
      </c>
      <c r="AN51" s="750">
        <v>40.4</v>
      </c>
      <c r="AO51" s="750">
        <v>4.5999999999999996</v>
      </c>
      <c r="AP51" s="750">
        <v>0.2</v>
      </c>
      <c r="AQ51" s="540">
        <v>549</v>
      </c>
      <c r="AR51" s="749">
        <v>6.6</v>
      </c>
      <c r="AS51" s="750">
        <v>93.4</v>
      </c>
      <c r="AT51" s="540">
        <v>549</v>
      </c>
      <c r="AU51" s="749">
        <v>35.299999999999997</v>
      </c>
      <c r="AV51" s="750">
        <v>19.7</v>
      </c>
      <c r="AW51" s="750">
        <v>6.2</v>
      </c>
      <c r="AX51" s="750">
        <v>20.8</v>
      </c>
      <c r="AY51" s="750">
        <v>18</v>
      </c>
      <c r="AZ51" s="750">
        <v>0</v>
      </c>
      <c r="BA51" s="540">
        <v>549</v>
      </c>
      <c r="BB51" s="749">
        <v>3.6</v>
      </c>
      <c r="BC51" s="750">
        <v>17.7</v>
      </c>
      <c r="BD51" s="750">
        <v>30.1</v>
      </c>
      <c r="BE51" s="750">
        <v>16.399999999999999</v>
      </c>
      <c r="BF51" s="750">
        <v>9.6999999999999993</v>
      </c>
      <c r="BG51" s="750">
        <v>5.5</v>
      </c>
      <c r="BH51" s="750">
        <v>1.5</v>
      </c>
      <c r="BI51" s="750">
        <v>15.7</v>
      </c>
      <c r="BJ51" s="540">
        <v>549</v>
      </c>
      <c r="BK51" s="749">
        <v>14.6</v>
      </c>
      <c r="BL51" s="750">
        <v>14.4</v>
      </c>
      <c r="BM51" s="750">
        <v>10.6</v>
      </c>
      <c r="BN51" s="750">
        <v>4.9000000000000004</v>
      </c>
      <c r="BO51" s="750">
        <v>4.7</v>
      </c>
      <c r="BP51" s="750">
        <v>6.6</v>
      </c>
      <c r="BQ51" s="750">
        <v>12.2</v>
      </c>
      <c r="BR51" s="750">
        <v>32.1</v>
      </c>
      <c r="BS51" s="540">
        <v>549</v>
      </c>
      <c r="BT51" s="749">
        <v>34.4</v>
      </c>
      <c r="BU51" s="750">
        <v>33.700000000000003</v>
      </c>
      <c r="BV51" s="750">
        <v>23.9</v>
      </c>
      <c r="BW51" s="750">
        <v>6.2</v>
      </c>
      <c r="BX51" s="750">
        <v>1.8</v>
      </c>
      <c r="BY51" s="540">
        <v>549</v>
      </c>
      <c r="BZ51" s="749">
        <v>67.900000000000006</v>
      </c>
      <c r="CA51" s="750">
        <v>17.899999999999999</v>
      </c>
      <c r="CB51" s="750">
        <v>10.4</v>
      </c>
      <c r="CC51" s="750">
        <v>2.6</v>
      </c>
      <c r="CD51" s="750">
        <v>1.3</v>
      </c>
      <c r="CE51" s="540">
        <v>549</v>
      </c>
      <c r="CF51" s="749">
        <v>3.8</v>
      </c>
      <c r="CG51" s="750">
        <v>13.3</v>
      </c>
      <c r="CH51" s="750">
        <v>43.9</v>
      </c>
      <c r="CI51" s="750">
        <v>16.8</v>
      </c>
      <c r="CJ51" s="750">
        <v>22.2</v>
      </c>
      <c r="CK51" s="540">
        <v>549</v>
      </c>
      <c r="CL51" s="749">
        <v>17.100000000000001</v>
      </c>
      <c r="CM51" s="750">
        <v>26.6</v>
      </c>
      <c r="CN51" s="750">
        <v>37.700000000000003</v>
      </c>
      <c r="CO51" s="750">
        <v>12.4</v>
      </c>
      <c r="CP51" s="750">
        <v>6.2</v>
      </c>
      <c r="CQ51" s="540">
        <v>549</v>
      </c>
      <c r="CR51" s="749">
        <v>6.7</v>
      </c>
      <c r="CS51" s="750">
        <v>18.2</v>
      </c>
      <c r="CT51" s="750">
        <v>40.799999999999997</v>
      </c>
      <c r="CU51" s="750">
        <v>20.2</v>
      </c>
      <c r="CV51" s="750">
        <v>14</v>
      </c>
      <c r="CW51" s="540">
        <v>549</v>
      </c>
      <c r="CX51" s="749">
        <v>5.0999999999999996</v>
      </c>
      <c r="CY51" s="750">
        <v>12.2</v>
      </c>
      <c r="CZ51" s="750">
        <v>29.5</v>
      </c>
      <c r="DA51" s="750">
        <v>23.9</v>
      </c>
      <c r="DB51" s="750">
        <v>29.3</v>
      </c>
      <c r="DC51" s="540">
        <v>549</v>
      </c>
      <c r="DD51" s="749">
        <v>25.7</v>
      </c>
      <c r="DE51" s="750">
        <v>31.7</v>
      </c>
      <c r="DF51" s="750">
        <v>30.1</v>
      </c>
      <c r="DG51" s="750">
        <v>9.5</v>
      </c>
      <c r="DH51" s="750">
        <v>3.1</v>
      </c>
      <c r="DI51" s="540">
        <v>549</v>
      </c>
      <c r="DJ51" s="749">
        <v>6.6</v>
      </c>
      <c r="DK51" s="750">
        <v>6</v>
      </c>
      <c r="DL51" s="750">
        <v>14.9</v>
      </c>
      <c r="DM51" s="750">
        <v>11.8</v>
      </c>
      <c r="DN51" s="750">
        <v>60.7</v>
      </c>
      <c r="DO51" s="540">
        <v>549</v>
      </c>
      <c r="DP51" s="749">
        <v>9.3000000000000007</v>
      </c>
      <c r="DQ51" s="750">
        <v>18</v>
      </c>
      <c r="DR51" s="750">
        <v>31.7</v>
      </c>
      <c r="DS51" s="750">
        <v>17.899999999999999</v>
      </c>
      <c r="DT51" s="750">
        <v>23.1</v>
      </c>
      <c r="DU51" s="540">
        <v>549</v>
      </c>
      <c r="DV51" s="749">
        <v>34.1</v>
      </c>
      <c r="DW51" s="750">
        <v>15.7</v>
      </c>
      <c r="DX51" s="750">
        <v>16.2</v>
      </c>
      <c r="DY51" s="750">
        <v>11.7</v>
      </c>
      <c r="DZ51" s="750">
        <v>22.4</v>
      </c>
      <c r="EA51" s="540">
        <v>549</v>
      </c>
      <c r="EB51" s="749">
        <v>9.6999999999999993</v>
      </c>
      <c r="EC51" s="750">
        <v>15.1</v>
      </c>
      <c r="ED51" s="750">
        <v>36.799999999999997</v>
      </c>
      <c r="EE51" s="750">
        <v>15.5</v>
      </c>
      <c r="EF51" s="750">
        <v>23</v>
      </c>
      <c r="EG51" s="540">
        <v>549</v>
      </c>
      <c r="EH51" s="749">
        <v>87.2</v>
      </c>
      <c r="EI51" s="750">
        <v>12.8</v>
      </c>
      <c r="EJ51" s="540">
        <v>549</v>
      </c>
      <c r="EK51" s="749">
        <v>72.7</v>
      </c>
      <c r="EL51" s="750">
        <v>27.3</v>
      </c>
      <c r="EM51" s="540">
        <v>549</v>
      </c>
      <c r="EN51" s="749">
        <v>12.2</v>
      </c>
      <c r="EO51" s="750">
        <v>16.8</v>
      </c>
      <c r="EP51" s="750">
        <v>5.8</v>
      </c>
      <c r="EQ51" s="750">
        <v>54.5</v>
      </c>
      <c r="ER51" s="750">
        <v>10.7</v>
      </c>
      <c r="ES51" s="540">
        <v>549</v>
      </c>
      <c r="ET51" s="749">
        <v>13.3</v>
      </c>
      <c r="EU51" s="750">
        <v>9.8000000000000007</v>
      </c>
      <c r="EV51" s="750">
        <v>48.6</v>
      </c>
      <c r="EW51" s="750">
        <v>10</v>
      </c>
      <c r="EX51" s="750">
        <v>18.2</v>
      </c>
      <c r="EY51" s="540">
        <v>549</v>
      </c>
      <c r="EZ51" s="749">
        <v>21.1</v>
      </c>
      <c r="FA51" s="750">
        <v>78.900000000000006</v>
      </c>
      <c r="FB51" s="540">
        <v>549</v>
      </c>
      <c r="FC51" s="749">
        <v>55.4</v>
      </c>
      <c r="FD51" s="750">
        <v>24.8</v>
      </c>
      <c r="FE51" s="750">
        <v>14.4</v>
      </c>
      <c r="FF51" s="750">
        <v>52.8</v>
      </c>
      <c r="FG51" s="750">
        <v>42.4</v>
      </c>
      <c r="FH51" s="750">
        <v>30.2</v>
      </c>
      <c r="FI51" s="750">
        <v>7.7</v>
      </c>
      <c r="FJ51" s="750">
        <v>15.7</v>
      </c>
      <c r="FK51" s="750">
        <v>2.4</v>
      </c>
      <c r="FL51" s="750">
        <v>11.8</v>
      </c>
      <c r="FM51" s="540">
        <v>549</v>
      </c>
      <c r="FN51" s="749">
        <v>52</v>
      </c>
      <c r="FO51" s="750">
        <v>48</v>
      </c>
      <c r="FP51" s="540">
        <v>304</v>
      </c>
      <c r="FQ51" s="749">
        <v>58.8</v>
      </c>
      <c r="FR51" s="750">
        <v>41.2</v>
      </c>
      <c r="FS51" s="540">
        <v>136</v>
      </c>
      <c r="FT51" s="749">
        <v>57</v>
      </c>
      <c r="FU51" s="750">
        <v>43</v>
      </c>
      <c r="FV51" s="763">
        <v>79</v>
      </c>
      <c r="FW51" s="749">
        <v>38.299999999999997</v>
      </c>
      <c r="FX51" s="750">
        <v>61.7</v>
      </c>
      <c r="FY51" s="763">
        <v>290</v>
      </c>
      <c r="FZ51" s="749">
        <v>32.6</v>
      </c>
      <c r="GA51" s="750">
        <v>67.400000000000006</v>
      </c>
      <c r="GB51" s="763">
        <v>233</v>
      </c>
      <c r="GC51" s="749">
        <v>78.900000000000006</v>
      </c>
      <c r="GD51" s="750">
        <v>21.1</v>
      </c>
      <c r="GE51" s="763">
        <v>166</v>
      </c>
      <c r="GF51" s="749">
        <v>47.6</v>
      </c>
      <c r="GG51" s="750">
        <v>52.4</v>
      </c>
      <c r="GH51" s="763">
        <v>42</v>
      </c>
      <c r="GI51" s="749">
        <v>46.5</v>
      </c>
      <c r="GJ51" s="750">
        <v>53.5</v>
      </c>
      <c r="GK51" s="763">
        <v>86</v>
      </c>
      <c r="GL51" s="749">
        <v>100</v>
      </c>
      <c r="GM51" s="750">
        <v>0</v>
      </c>
      <c r="GN51" s="763">
        <v>13</v>
      </c>
      <c r="GO51" s="749">
        <v>34.5</v>
      </c>
      <c r="GP51" s="750">
        <v>65.5</v>
      </c>
      <c r="GQ51" s="763">
        <v>304</v>
      </c>
      <c r="GR51" s="749">
        <v>51.5</v>
      </c>
      <c r="GS51" s="750">
        <v>48.5</v>
      </c>
      <c r="GT51" s="763">
        <v>136</v>
      </c>
      <c r="GU51" s="749">
        <v>36.700000000000003</v>
      </c>
      <c r="GV51" s="750">
        <v>63.3</v>
      </c>
      <c r="GW51" s="763">
        <v>79</v>
      </c>
      <c r="GX51" s="749">
        <v>30.7</v>
      </c>
      <c r="GY51" s="750">
        <v>69.3</v>
      </c>
      <c r="GZ51" s="763">
        <v>290</v>
      </c>
      <c r="HA51" s="749">
        <v>24.9</v>
      </c>
      <c r="HB51" s="750">
        <v>75.099999999999994</v>
      </c>
      <c r="HC51" s="763">
        <v>233</v>
      </c>
      <c r="HD51" s="749">
        <v>44.6</v>
      </c>
      <c r="HE51" s="750">
        <v>55.4</v>
      </c>
      <c r="HF51" s="763">
        <v>166</v>
      </c>
      <c r="HG51" s="749">
        <v>28.6</v>
      </c>
      <c r="HH51" s="750">
        <v>71.400000000000006</v>
      </c>
      <c r="HI51" s="763">
        <v>42</v>
      </c>
      <c r="HJ51" s="749">
        <v>33.700000000000003</v>
      </c>
      <c r="HK51" s="750">
        <v>66.3</v>
      </c>
      <c r="HL51" s="763">
        <v>86</v>
      </c>
      <c r="HM51" s="749">
        <v>53.8</v>
      </c>
      <c r="HN51" s="750">
        <v>46.2</v>
      </c>
      <c r="HO51" s="763">
        <v>13</v>
      </c>
      <c r="HP51" s="749">
        <v>29.3</v>
      </c>
      <c r="HQ51" s="750">
        <v>70.7</v>
      </c>
      <c r="HR51" s="763">
        <v>304</v>
      </c>
      <c r="HS51" s="749">
        <v>47.1</v>
      </c>
      <c r="HT51" s="750">
        <v>52.9</v>
      </c>
      <c r="HU51" s="763">
        <v>136</v>
      </c>
      <c r="HV51" s="749">
        <v>19</v>
      </c>
      <c r="HW51" s="750">
        <v>81</v>
      </c>
      <c r="HX51" s="763">
        <v>79</v>
      </c>
      <c r="HY51" s="749">
        <v>33.799999999999997</v>
      </c>
      <c r="HZ51" s="750">
        <v>66.2</v>
      </c>
      <c r="IA51" s="763">
        <v>290</v>
      </c>
      <c r="IB51" s="749">
        <v>33.5</v>
      </c>
      <c r="IC51" s="750">
        <v>66.5</v>
      </c>
      <c r="ID51" s="763">
        <v>233</v>
      </c>
      <c r="IE51" s="749">
        <v>35.5</v>
      </c>
      <c r="IF51" s="750">
        <v>64.5</v>
      </c>
      <c r="IG51" s="763">
        <v>166</v>
      </c>
      <c r="IH51" s="749">
        <v>21.4</v>
      </c>
      <c r="II51" s="750">
        <v>78.599999999999994</v>
      </c>
      <c r="IJ51" s="763">
        <v>42</v>
      </c>
      <c r="IK51" s="749">
        <v>22.1</v>
      </c>
      <c r="IL51" s="750">
        <v>77.900000000000006</v>
      </c>
      <c r="IM51" s="763">
        <v>86</v>
      </c>
      <c r="IN51" s="749">
        <v>46.2</v>
      </c>
      <c r="IO51" s="750">
        <v>53.8</v>
      </c>
      <c r="IP51" s="763">
        <v>13</v>
      </c>
      <c r="IQ51" s="749">
        <v>57.2</v>
      </c>
      <c r="IR51" s="750">
        <v>28.1</v>
      </c>
      <c r="IS51" s="750">
        <v>14.8</v>
      </c>
      <c r="IT51" s="763">
        <v>549</v>
      </c>
      <c r="IU51" s="749">
        <v>6.4</v>
      </c>
      <c r="IV51" s="750">
        <v>3.1</v>
      </c>
      <c r="IW51" s="750">
        <v>13.1</v>
      </c>
      <c r="IX51" s="750">
        <v>55.7</v>
      </c>
      <c r="IY51" s="750">
        <v>21.7</v>
      </c>
      <c r="IZ51" s="763">
        <v>549</v>
      </c>
      <c r="JA51" s="749">
        <v>25.9</v>
      </c>
      <c r="JB51" s="750">
        <v>47.5</v>
      </c>
      <c r="JC51" s="750">
        <v>5.3</v>
      </c>
      <c r="JD51" s="750">
        <v>21.3</v>
      </c>
      <c r="JE51" s="763">
        <v>549</v>
      </c>
      <c r="JF51" s="749">
        <v>9.5</v>
      </c>
      <c r="JG51" s="750">
        <v>5.3</v>
      </c>
      <c r="JH51" s="750">
        <v>66.099999999999994</v>
      </c>
      <c r="JI51" s="750">
        <v>4</v>
      </c>
      <c r="JJ51" s="750">
        <v>15.1</v>
      </c>
      <c r="JK51" s="763">
        <v>549</v>
      </c>
      <c r="JL51" s="749">
        <v>9.8000000000000007</v>
      </c>
      <c r="JM51" s="750">
        <v>2.6</v>
      </c>
      <c r="JN51" s="750">
        <v>74</v>
      </c>
      <c r="JO51" s="750">
        <v>3.3</v>
      </c>
      <c r="JP51" s="750">
        <v>10.4</v>
      </c>
      <c r="JQ51" s="763">
        <v>549</v>
      </c>
      <c r="JR51" s="749">
        <v>2.9</v>
      </c>
      <c r="JS51" s="750">
        <v>5.6</v>
      </c>
      <c r="JT51" s="750">
        <v>80</v>
      </c>
      <c r="JU51" s="750">
        <v>0.9</v>
      </c>
      <c r="JV51" s="750">
        <v>10.6</v>
      </c>
      <c r="JW51" s="763">
        <v>549</v>
      </c>
      <c r="JX51" s="749">
        <v>0.7</v>
      </c>
      <c r="JY51" s="750">
        <v>13.8</v>
      </c>
      <c r="JZ51" s="750">
        <v>44.6</v>
      </c>
      <c r="KA51" s="750">
        <v>27</v>
      </c>
      <c r="KB51" s="750">
        <v>10.9</v>
      </c>
      <c r="KC51" s="750">
        <v>2.9</v>
      </c>
      <c r="KD51" s="763">
        <v>549</v>
      </c>
      <c r="KE51" s="749">
        <v>64.3</v>
      </c>
      <c r="KF51" s="750">
        <v>12.9</v>
      </c>
      <c r="KG51" s="750">
        <v>22.8</v>
      </c>
      <c r="KH51" s="763">
        <v>549</v>
      </c>
      <c r="KI51" s="749">
        <v>46.8</v>
      </c>
      <c r="KJ51" s="750">
        <v>15.5</v>
      </c>
      <c r="KK51" s="750">
        <v>10.6</v>
      </c>
      <c r="KL51" s="750">
        <v>12</v>
      </c>
      <c r="KM51" s="750">
        <v>15.1</v>
      </c>
      <c r="KN51" s="763">
        <v>549</v>
      </c>
      <c r="KO51" s="749">
        <v>4.4000000000000004</v>
      </c>
      <c r="KP51" s="750">
        <v>6.7</v>
      </c>
      <c r="KQ51" s="750">
        <v>56.6</v>
      </c>
      <c r="KR51" s="750">
        <v>32.200000000000003</v>
      </c>
      <c r="KS51" s="763">
        <v>549</v>
      </c>
      <c r="KT51" s="749">
        <v>61.7</v>
      </c>
      <c r="KU51" s="750">
        <v>6.9</v>
      </c>
      <c r="KV51" s="750">
        <v>31.3</v>
      </c>
      <c r="KW51" s="540">
        <v>549</v>
      </c>
      <c r="KX51" s="749">
        <v>69.599999999999994</v>
      </c>
      <c r="KY51" s="750">
        <v>5.8</v>
      </c>
      <c r="KZ51" s="750">
        <v>24.6</v>
      </c>
      <c r="LA51" s="540">
        <v>549</v>
      </c>
      <c r="LB51" s="749">
        <v>74.5</v>
      </c>
      <c r="LC51" s="750">
        <v>3.3</v>
      </c>
      <c r="LD51" s="750">
        <v>22.2</v>
      </c>
      <c r="LE51" s="540">
        <v>549</v>
      </c>
      <c r="LF51" s="749">
        <v>3.6</v>
      </c>
      <c r="LG51" s="750">
        <v>47.5</v>
      </c>
      <c r="LH51" s="750">
        <v>48.8</v>
      </c>
      <c r="LI51" s="540">
        <v>549</v>
      </c>
      <c r="LJ51" s="749">
        <v>22.6</v>
      </c>
      <c r="LK51" s="750">
        <v>22</v>
      </c>
      <c r="LL51" s="750">
        <v>4.2</v>
      </c>
      <c r="LM51" s="750">
        <v>11.3</v>
      </c>
      <c r="LN51" s="750">
        <v>39.9</v>
      </c>
      <c r="LO51" s="540">
        <v>549</v>
      </c>
      <c r="LP51" s="749">
        <v>5.6</v>
      </c>
      <c r="LQ51" s="750">
        <v>8.4</v>
      </c>
      <c r="LR51" s="750">
        <v>44.1</v>
      </c>
      <c r="LS51" s="750">
        <v>2.6</v>
      </c>
      <c r="LT51" s="750">
        <v>39.299999999999997</v>
      </c>
      <c r="LU51" s="540">
        <v>549</v>
      </c>
      <c r="LV51" s="749">
        <v>41.2</v>
      </c>
      <c r="LW51" s="750">
        <v>32.1</v>
      </c>
      <c r="LX51" s="750">
        <v>26.8</v>
      </c>
      <c r="LY51" s="540">
        <v>549</v>
      </c>
      <c r="LZ51" s="749">
        <v>7.8</v>
      </c>
      <c r="MA51" s="750">
        <v>43</v>
      </c>
      <c r="MB51" s="750">
        <v>3.6</v>
      </c>
      <c r="MC51" s="750">
        <v>7.5</v>
      </c>
      <c r="MD51" s="750">
        <v>38.1</v>
      </c>
      <c r="ME51" s="540">
        <v>549</v>
      </c>
      <c r="MF51" s="749">
        <v>14</v>
      </c>
      <c r="MG51" s="750">
        <v>49.2</v>
      </c>
      <c r="MH51" s="750">
        <v>11.3</v>
      </c>
      <c r="MI51" s="750">
        <v>25.5</v>
      </c>
      <c r="MJ51" s="540">
        <v>549</v>
      </c>
      <c r="MK51" s="749">
        <v>65.2</v>
      </c>
      <c r="ML51" s="750">
        <v>44.6</v>
      </c>
      <c r="MM51" s="750">
        <v>44.3</v>
      </c>
      <c r="MN51" s="750">
        <v>35.200000000000003</v>
      </c>
      <c r="MO51" s="750">
        <v>47.2</v>
      </c>
      <c r="MP51" s="750">
        <v>23.3</v>
      </c>
      <c r="MQ51" s="540">
        <v>549</v>
      </c>
      <c r="MR51" s="749">
        <v>7.5</v>
      </c>
      <c r="MS51" s="750">
        <v>62.7</v>
      </c>
      <c r="MT51" s="750">
        <v>2.4</v>
      </c>
      <c r="MU51" s="750">
        <v>6.6</v>
      </c>
      <c r="MV51" s="750">
        <v>20.9</v>
      </c>
      <c r="MW51" s="540">
        <v>549</v>
      </c>
      <c r="MX51" s="749">
        <v>10.7</v>
      </c>
      <c r="MY51" s="750">
        <v>11.1</v>
      </c>
      <c r="MZ51" s="750">
        <v>78.099999999999994</v>
      </c>
      <c r="NA51" s="540">
        <v>549</v>
      </c>
      <c r="NB51" s="749">
        <v>6.6</v>
      </c>
      <c r="NC51" s="750">
        <v>3.1</v>
      </c>
      <c r="ND51" s="750">
        <v>3.6</v>
      </c>
      <c r="NE51" s="750">
        <v>49.4</v>
      </c>
      <c r="NF51" s="750">
        <v>37.299999999999997</v>
      </c>
      <c r="NG51" s="540">
        <v>549</v>
      </c>
      <c r="NH51" s="749">
        <v>2.6</v>
      </c>
      <c r="NI51" s="750">
        <v>41.7</v>
      </c>
      <c r="NJ51" s="750">
        <v>15.5</v>
      </c>
      <c r="NK51" s="750">
        <v>1.6</v>
      </c>
      <c r="NL51" s="750">
        <v>38.6</v>
      </c>
      <c r="NM51" s="540">
        <v>549</v>
      </c>
      <c r="NN51" s="749">
        <v>16.399999999999999</v>
      </c>
      <c r="NO51" s="750">
        <v>9.5</v>
      </c>
      <c r="NP51" s="750">
        <v>74.099999999999994</v>
      </c>
      <c r="NQ51" s="540">
        <v>549</v>
      </c>
      <c r="NR51" s="749">
        <v>12</v>
      </c>
      <c r="NS51" s="750">
        <v>41.7</v>
      </c>
      <c r="NT51" s="750">
        <v>9.5</v>
      </c>
      <c r="NU51" s="750">
        <v>2.9</v>
      </c>
      <c r="NV51" s="750">
        <v>33.9</v>
      </c>
      <c r="NW51" s="540">
        <v>549</v>
      </c>
      <c r="NX51" s="749">
        <v>3.6</v>
      </c>
      <c r="NY51" s="750">
        <v>21.5</v>
      </c>
      <c r="NZ51" s="750">
        <v>6.7</v>
      </c>
      <c r="OA51" s="750">
        <v>3.1</v>
      </c>
      <c r="OB51" s="750">
        <v>65</v>
      </c>
      <c r="OC51" s="540">
        <v>549</v>
      </c>
      <c r="OD51" s="749">
        <v>2.9</v>
      </c>
      <c r="OE51" s="750">
        <v>15.1</v>
      </c>
      <c r="OF51" s="750">
        <v>6.6</v>
      </c>
      <c r="OG51" s="750">
        <v>1.8</v>
      </c>
      <c r="OH51" s="750">
        <v>73.599999999999994</v>
      </c>
      <c r="OI51" s="540">
        <v>549</v>
      </c>
      <c r="OJ51" s="749">
        <v>2.6</v>
      </c>
      <c r="OK51" s="750">
        <v>10.4</v>
      </c>
      <c r="OL51" s="750">
        <v>3.5</v>
      </c>
      <c r="OM51" s="750">
        <v>1.3</v>
      </c>
      <c r="ON51" s="750">
        <v>82.3</v>
      </c>
      <c r="OO51" s="540">
        <v>549</v>
      </c>
      <c r="OP51" s="749">
        <v>23</v>
      </c>
      <c r="OQ51" s="750">
        <v>15.1</v>
      </c>
      <c r="OR51" s="750">
        <v>5.3</v>
      </c>
      <c r="OS51" s="750">
        <v>4.5999999999999996</v>
      </c>
      <c r="OT51" s="750">
        <v>14.6</v>
      </c>
      <c r="OU51" s="750">
        <v>22</v>
      </c>
      <c r="OV51" s="750">
        <v>13.1</v>
      </c>
      <c r="OW51" s="750">
        <v>0.9</v>
      </c>
      <c r="OX51" s="750">
        <v>1.8</v>
      </c>
      <c r="OY51" s="750">
        <v>4.2</v>
      </c>
      <c r="OZ51" s="750">
        <v>41.2</v>
      </c>
      <c r="PA51" s="540">
        <v>549</v>
      </c>
      <c r="PB51" s="749">
        <v>3.5</v>
      </c>
      <c r="PC51" s="750">
        <v>3.5</v>
      </c>
      <c r="PD51" s="750">
        <v>3.6</v>
      </c>
      <c r="PE51" s="750">
        <v>58.7</v>
      </c>
      <c r="PF51" s="750">
        <v>30.8</v>
      </c>
      <c r="PG51" s="540">
        <v>549</v>
      </c>
      <c r="PH51" s="749">
        <v>2.4</v>
      </c>
      <c r="PI51" s="750">
        <v>3.6</v>
      </c>
      <c r="PJ51" s="750">
        <v>2.4</v>
      </c>
      <c r="PK51" s="750">
        <v>61.4</v>
      </c>
      <c r="PL51" s="750">
        <v>30.2</v>
      </c>
      <c r="PM51" s="540">
        <v>549</v>
      </c>
      <c r="PN51" s="749">
        <v>14.9</v>
      </c>
      <c r="PO51" s="750">
        <v>3.1</v>
      </c>
      <c r="PP51" s="750">
        <v>76.3</v>
      </c>
      <c r="PQ51" s="750">
        <v>5.6</v>
      </c>
      <c r="PR51" s="540">
        <v>549</v>
      </c>
      <c r="PS51" s="749">
        <v>1.3</v>
      </c>
      <c r="PT51" s="750">
        <v>7.8</v>
      </c>
      <c r="PU51" s="750">
        <v>70.7</v>
      </c>
      <c r="PV51" s="750">
        <v>20.2</v>
      </c>
      <c r="PW51" s="540">
        <v>549</v>
      </c>
      <c r="PX51" s="749">
        <v>22.4</v>
      </c>
      <c r="PY51" s="750">
        <v>57.9</v>
      </c>
      <c r="PZ51" s="750">
        <v>19.7</v>
      </c>
      <c r="QA51" s="540">
        <v>549</v>
      </c>
      <c r="QB51" s="749">
        <v>62.5</v>
      </c>
      <c r="QC51" s="750">
        <v>13.1</v>
      </c>
      <c r="QD51" s="750">
        <v>24.4</v>
      </c>
      <c r="QE51" s="802">
        <v>549</v>
      </c>
    </row>
    <row r="52" spans="1:447" ht="17.100000000000001" customHeight="1">
      <c r="A52" s="1533"/>
      <c r="B52" s="737" t="s">
        <v>74</v>
      </c>
      <c r="C52" s="107">
        <f t="shared" si="0"/>
        <v>35</v>
      </c>
      <c r="D52" s="753">
        <v>47.9</v>
      </c>
      <c r="E52" s="754">
        <v>52.1</v>
      </c>
      <c r="F52" s="540">
        <v>280</v>
      </c>
      <c r="G52" s="750">
        <v>2.1</v>
      </c>
      <c r="H52" s="750">
        <v>11.4</v>
      </c>
      <c r="I52" s="750">
        <v>16.100000000000001</v>
      </c>
      <c r="J52" s="750">
        <v>15.4</v>
      </c>
      <c r="K52" s="750">
        <v>17.5</v>
      </c>
      <c r="L52" s="750">
        <v>21.4</v>
      </c>
      <c r="M52" s="750">
        <v>16.100000000000001</v>
      </c>
      <c r="N52" s="540">
        <v>280</v>
      </c>
      <c r="O52" s="749">
        <v>31.4</v>
      </c>
      <c r="P52" s="750">
        <v>5</v>
      </c>
      <c r="Q52" s="750">
        <v>7.5</v>
      </c>
      <c r="R52" s="750">
        <v>13.2</v>
      </c>
      <c r="S52" s="750">
        <v>20</v>
      </c>
      <c r="T52" s="750">
        <v>3.9</v>
      </c>
      <c r="U52" s="750">
        <v>17.100000000000001</v>
      </c>
      <c r="V52" s="750">
        <v>1.8</v>
      </c>
      <c r="W52" s="540">
        <v>280</v>
      </c>
      <c r="X52" s="749">
        <v>17.100000000000001</v>
      </c>
      <c r="Y52" s="750">
        <v>78.2</v>
      </c>
      <c r="Z52" s="750">
        <v>4.5999999999999996</v>
      </c>
      <c r="AA52" s="540">
        <v>280</v>
      </c>
      <c r="AB52" s="749">
        <v>3.6</v>
      </c>
      <c r="AC52" s="750">
        <v>90.7</v>
      </c>
      <c r="AD52" s="750">
        <v>5.7</v>
      </c>
      <c r="AE52" s="540">
        <v>280</v>
      </c>
      <c r="AF52" s="749">
        <v>12.5</v>
      </c>
      <c r="AG52" s="750">
        <v>83.6</v>
      </c>
      <c r="AH52" s="750">
        <v>3.9</v>
      </c>
      <c r="AI52" s="540">
        <v>280</v>
      </c>
      <c r="AJ52" s="749">
        <v>1.4</v>
      </c>
      <c r="AK52" s="750">
        <v>39.6</v>
      </c>
      <c r="AL52" s="750">
        <v>6.8</v>
      </c>
      <c r="AM52" s="750">
        <v>13.2</v>
      </c>
      <c r="AN52" s="750">
        <v>34.299999999999997</v>
      </c>
      <c r="AO52" s="750">
        <v>4.3</v>
      </c>
      <c r="AP52" s="750">
        <v>0.4</v>
      </c>
      <c r="AQ52" s="540">
        <v>280</v>
      </c>
      <c r="AR52" s="749">
        <v>5.4</v>
      </c>
      <c r="AS52" s="750">
        <v>94.6</v>
      </c>
      <c r="AT52" s="540">
        <v>280</v>
      </c>
      <c r="AU52" s="749">
        <v>31.4</v>
      </c>
      <c r="AV52" s="750">
        <v>17.899999999999999</v>
      </c>
      <c r="AW52" s="750">
        <v>11.1</v>
      </c>
      <c r="AX52" s="750">
        <v>19.3</v>
      </c>
      <c r="AY52" s="750">
        <v>20.399999999999999</v>
      </c>
      <c r="AZ52" s="750">
        <v>0</v>
      </c>
      <c r="BA52" s="540">
        <v>280</v>
      </c>
      <c r="BB52" s="749">
        <v>5.7</v>
      </c>
      <c r="BC52" s="750">
        <v>11.4</v>
      </c>
      <c r="BD52" s="750">
        <v>30.7</v>
      </c>
      <c r="BE52" s="750">
        <v>16.399999999999999</v>
      </c>
      <c r="BF52" s="750">
        <v>8.1999999999999993</v>
      </c>
      <c r="BG52" s="750">
        <v>4.5999999999999996</v>
      </c>
      <c r="BH52" s="750">
        <v>1.1000000000000001</v>
      </c>
      <c r="BI52" s="750">
        <v>21.8</v>
      </c>
      <c r="BJ52" s="540">
        <v>280</v>
      </c>
      <c r="BK52" s="749">
        <v>11.4</v>
      </c>
      <c r="BL52" s="750">
        <v>15</v>
      </c>
      <c r="BM52" s="750">
        <v>10.7</v>
      </c>
      <c r="BN52" s="750">
        <v>6.4</v>
      </c>
      <c r="BO52" s="750">
        <v>4.5999999999999996</v>
      </c>
      <c r="BP52" s="750">
        <v>9.6</v>
      </c>
      <c r="BQ52" s="750">
        <v>10.7</v>
      </c>
      <c r="BR52" s="750">
        <v>31.4</v>
      </c>
      <c r="BS52" s="540">
        <v>280</v>
      </c>
      <c r="BT52" s="749">
        <v>31.8</v>
      </c>
      <c r="BU52" s="750">
        <v>39.6</v>
      </c>
      <c r="BV52" s="750">
        <v>20.399999999999999</v>
      </c>
      <c r="BW52" s="750">
        <v>6.8</v>
      </c>
      <c r="BX52" s="750">
        <v>1.4</v>
      </c>
      <c r="BY52" s="540">
        <v>280</v>
      </c>
      <c r="BZ52" s="749">
        <v>65.7</v>
      </c>
      <c r="CA52" s="750">
        <v>19.3</v>
      </c>
      <c r="CB52" s="750">
        <v>10.4</v>
      </c>
      <c r="CC52" s="750">
        <v>3.2</v>
      </c>
      <c r="CD52" s="750">
        <v>1.4</v>
      </c>
      <c r="CE52" s="540">
        <v>280</v>
      </c>
      <c r="CF52" s="749">
        <v>3.2</v>
      </c>
      <c r="CG52" s="750">
        <v>14.3</v>
      </c>
      <c r="CH52" s="750">
        <v>42.9</v>
      </c>
      <c r="CI52" s="750">
        <v>22.1</v>
      </c>
      <c r="CJ52" s="750">
        <v>17.5</v>
      </c>
      <c r="CK52" s="540">
        <v>280</v>
      </c>
      <c r="CL52" s="749">
        <v>17.899999999999999</v>
      </c>
      <c r="CM52" s="750">
        <v>33.200000000000003</v>
      </c>
      <c r="CN52" s="750">
        <v>31.4</v>
      </c>
      <c r="CO52" s="750">
        <v>11.4</v>
      </c>
      <c r="CP52" s="750">
        <v>6.1</v>
      </c>
      <c r="CQ52" s="540">
        <v>280</v>
      </c>
      <c r="CR52" s="749">
        <v>4.5999999999999996</v>
      </c>
      <c r="CS52" s="750">
        <v>16.100000000000001</v>
      </c>
      <c r="CT52" s="750">
        <v>35.700000000000003</v>
      </c>
      <c r="CU52" s="750">
        <v>25</v>
      </c>
      <c r="CV52" s="750">
        <v>18.600000000000001</v>
      </c>
      <c r="CW52" s="540">
        <v>280</v>
      </c>
      <c r="CX52" s="749">
        <v>2.5</v>
      </c>
      <c r="CY52" s="750">
        <v>12.9</v>
      </c>
      <c r="CZ52" s="750">
        <v>26.1</v>
      </c>
      <c r="DA52" s="750">
        <v>26.4</v>
      </c>
      <c r="DB52" s="750">
        <v>32.1</v>
      </c>
      <c r="DC52" s="540">
        <v>280</v>
      </c>
      <c r="DD52" s="749">
        <v>25.7</v>
      </c>
      <c r="DE52" s="750">
        <v>33.200000000000003</v>
      </c>
      <c r="DF52" s="750">
        <v>29.3</v>
      </c>
      <c r="DG52" s="750">
        <v>7.9</v>
      </c>
      <c r="DH52" s="750">
        <v>3.9</v>
      </c>
      <c r="DI52" s="540">
        <v>280</v>
      </c>
      <c r="DJ52" s="749">
        <v>4.3</v>
      </c>
      <c r="DK52" s="750">
        <v>5.7</v>
      </c>
      <c r="DL52" s="750">
        <v>13.9</v>
      </c>
      <c r="DM52" s="750">
        <v>13.2</v>
      </c>
      <c r="DN52" s="750">
        <v>62.9</v>
      </c>
      <c r="DO52" s="540">
        <v>280</v>
      </c>
      <c r="DP52" s="749">
        <v>8.9</v>
      </c>
      <c r="DQ52" s="750">
        <v>18.2</v>
      </c>
      <c r="DR52" s="750">
        <v>36.1</v>
      </c>
      <c r="DS52" s="750">
        <v>16.100000000000001</v>
      </c>
      <c r="DT52" s="750">
        <v>20.7</v>
      </c>
      <c r="DU52" s="540">
        <v>280</v>
      </c>
      <c r="DV52" s="749">
        <v>33.6</v>
      </c>
      <c r="DW52" s="750">
        <v>15.4</v>
      </c>
      <c r="DX52" s="750">
        <v>16.399999999999999</v>
      </c>
      <c r="DY52" s="750">
        <v>13.2</v>
      </c>
      <c r="DZ52" s="750">
        <v>21.4</v>
      </c>
      <c r="EA52" s="540">
        <v>280</v>
      </c>
      <c r="EB52" s="749">
        <v>7.5</v>
      </c>
      <c r="EC52" s="750">
        <v>17.5</v>
      </c>
      <c r="ED52" s="750">
        <v>34.6</v>
      </c>
      <c r="EE52" s="750">
        <v>20.399999999999999</v>
      </c>
      <c r="EF52" s="750">
        <v>20</v>
      </c>
      <c r="EG52" s="540">
        <v>280</v>
      </c>
      <c r="EH52" s="749">
        <v>88.9</v>
      </c>
      <c r="EI52" s="750">
        <v>11.1</v>
      </c>
      <c r="EJ52" s="540">
        <v>280</v>
      </c>
      <c r="EK52" s="749">
        <v>74.599999999999994</v>
      </c>
      <c r="EL52" s="750">
        <v>25.4</v>
      </c>
      <c r="EM52" s="540">
        <v>280</v>
      </c>
      <c r="EN52" s="749">
        <v>11.8</v>
      </c>
      <c r="EO52" s="750">
        <v>15</v>
      </c>
      <c r="EP52" s="750">
        <v>5.7</v>
      </c>
      <c r="EQ52" s="750">
        <v>54.6</v>
      </c>
      <c r="ER52" s="750">
        <v>12.9</v>
      </c>
      <c r="ES52" s="540">
        <v>280</v>
      </c>
      <c r="ET52" s="749">
        <v>15</v>
      </c>
      <c r="EU52" s="750">
        <v>10.7</v>
      </c>
      <c r="EV52" s="750">
        <v>43.2</v>
      </c>
      <c r="EW52" s="750">
        <v>12.9</v>
      </c>
      <c r="EX52" s="750">
        <v>18.2</v>
      </c>
      <c r="EY52" s="540">
        <v>280</v>
      </c>
      <c r="EZ52" s="749">
        <v>19.600000000000001</v>
      </c>
      <c r="FA52" s="750">
        <v>80.400000000000006</v>
      </c>
      <c r="FB52" s="540">
        <v>280</v>
      </c>
      <c r="FC52" s="749">
        <v>57.5</v>
      </c>
      <c r="FD52" s="750">
        <v>21.8</v>
      </c>
      <c r="FE52" s="750">
        <v>15</v>
      </c>
      <c r="FF52" s="750">
        <v>57.1</v>
      </c>
      <c r="FG52" s="750">
        <v>43.9</v>
      </c>
      <c r="FH52" s="750">
        <v>35.4</v>
      </c>
      <c r="FI52" s="750">
        <v>6.8</v>
      </c>
      <c r="FJ52" s="750">
        <v>15</v>
      </c>
      <c r="FK52" s="750">
        <v>1.8</v>
      </c>
      <c r="FL52" s="750">
        <v>9.6</v>
      </c>
      <c r="FM52" s="540">
        <v>280</v>
      </c>
      <c r="FN52" s="749">
        <v>48.4</v>
      </c>
      <c r="FO52" s="750">
        <v>51.6</v>
      </c>
      <c r="FP52" s="540">
        <v>161</v>
      </c>
      <c r="FQ52" s="749">
        <v>62.3</v>
      </c>
      <c r="FR52" s="750">
        <v>37.700000000000003</v>
      </c>
      <c r="FS52" s="540">
        <v>61</v>
      </c>
      <c r="FT52" s="749">
        <v>57.1</v>
      </c>
      <c r="FU52" s="750">
        <v>42.9</v>
      </c>
      <c r="FV52" s="763">
        <v>42</v>
      </c>
      <c r="FW52" s="749">
        <v>40</v>
      </c>
      <c r="FX52" s="750">
        <v>60</v>
      </c>
      <c r="FY52" s="763">
        <v>160</v>
      </c>
      <c r="FZ52" s="749">
        <v>40.700000000000003</v>
      </c>
      <c r="GA52" s="750">
        <v>59.3</v>
      </c>
      <c r="GB52" s="763">
        <v>123</v>
      </c>
      <c r="GC52" s="749">
        <v>79.8</v>
      </c>
      <c r="GD52" s="750">
        <v>20.2</v>
      </c>
      <c r="GE52" s="763">
        <v>99</v>
      </c>
      <c r="GF52" s="749">
        <v>36.799999999999997</v>
      </c>
      <c r="GG52" s="750">
        <v>63.2</v>
      </c>
      <c r="GH52" s="763">
        <v>19</v>
      </c>
      <c r="GI52" s="749">
        <v>61.9</v>
      </c>
      <c r="GJ52" s="750">
        <v>38.1</v>
      </c>
      <c r="GK52" s="763">
        <v>42</v>
      </c>
      <c r="GL52" s="749">
        <v>80</v>
      </c>
      <c r="GM52" s="750">
        <v>20</v>
      </c>
      <c r="GN52" s="763">
        <v>5</v>
      </c>
      <c r="GO52" s="749">
        <v>37.9</v>
      </c>
      <c r="GP52" s="750">
        <v>62.1</v>
      </c>
      <c r="GQ52" s="763">
        <v>161</v>
      </c>
      <c r="GR52" s="749">
        <v>59</v>
      </c>
      <c r="GS52" s="750">
        <v>41</v>
      </c>
      <c r="GT52" s="763">
        <v>61</v>
      </c>
      <c r="GU52" s="749">
        <v>40.5</v>
      </c>
      <c r="GV52" s="750">
        <v>59.5</v>
      </c>
      <c r="GW52" s="763">
        <v>42</v>
      </c>
      <c r="GX52" s="749">
        <v>27.5</v>
      </c>
      <c r="GY52" s="750">
        <v>72.5</v>
      </c>
      <c r="GZ52" s="763">
        <v>160</v>
      </c>
      <c r="HA52" s="749">
        <v>25.2</v>
      </c>
      <c r="HB52" s="750">
        <v>74.8</v>
      </c>
      <c r="HC52" s="763">
        <v>123</v>
      </c>
      <c r="HD52" s="749">
        <v>53.5</v>
      </c>
      <c r="HE52" s="750">
        <v>46.5</v>
      </c>
      <c r="HF52" s="763">
        <v>99</v>
      </c>
      <c r="HG52" s="749">
        <v>21.1</v>
      </c>
      <c r="HH52" s="750">
        <v>78.900000000000006</v>
      </c>
      <c r="HI52" s="763">
        <v>19</v>
      </c>
      <c r="HJ52" s="749">
        <v>23.8</v>
      </c>
      <c r="HK52" s="750">
        <v>76.2</v>
      </c>
      <c r="HL52" s="763">
        <v>42</v>
      </c>
      <c r="HM52" s="749">
        <v>80</v>
      </c>
      <c r="HN52" s="750">
        <v>20</v>
      </c>
      <c r="HO52" s="763">
        <v>5</v>
      </c>
      <c r="HP52" s="749">
        <v>28.6</v>
      </c>
      <c r="HQ52" s="750">
        <v>71.400000000000006</v>
      </c>
      <c r="HR52" s="763">
        <v>161</v>
      </c>
      <c r="HS52" s="749">
        <v>37.700000000000003</v>
      </c>
      <c r="HT52" s="750">
        <v>62.3</v>
      </c>
      <c r="HU52" s="763">
        <v>61</v>
      </c>
      <c r="HV52" s="749">
        <v>33.299999999999997</v>
      </c>
      <c r="HW52" s="750">
        <v>66.7</v>
      </c>
      <c r="HX52" s="763">
        <v>42</v>
      </c>
      <c r="HY52" s="749">
        <v>31.3</v>
      </c>
      <c r="HZ52" s="750">
        <v>68.8</v>
      </c>
      <c r="IA52" s="763">
        <v>160</v>
      </c>
      <c r="IB52" s="749">
        <v>26.8</v>
      </c>
      <c r="IC52" s="750">
        <v>73.2</v>
      </c>
      <c r="ID52" s="763">
        <v>123</v>
      </c>
      <c r="IE52" s="749">
        <v>38.4</v>
      </c>
      <c r="IF52" s="750">
        <v>61.6</v>
      </c>
      <c r="IG52" s="763">
        <v>99</v>
      </c>
      <c r="IH52" s="749">
        <v>15.8</v>
      </c>
      <c r="II52" s="750">
        <v>84.2</v>
      </c>
      <c r="IJ52" s="763">
        <v>19</v>
      </c>
      <c r="IK52" s="749">
        <v>16.7</v>
      </c>
      <c r="IL52" s="750">
        <v>83.3</v>
      </c>
      <c r="IM52" s="763">
        <v>42</v>
      </c>
      <c r="IN52" s="749">
        <v>40</v>
      </c>
      <c r="IO52" s="750">
        <v>60</v>
      </c>
      <c r="IP52" s="763">
        <v>5</v>
      </c>
      <c r="IQ52" s="749">
        <v>61.1</v>
      </c>
      <c r="IR52" s="750">
        <v>23.9</v>
      </c>
      <c r="IS52" s="750">
        <v>15</v>
      </c>
      <c r="IT52" s="763">
        <v>280</v>
      </c>
      <c r="IU52" s="749">
        <v>5.4</v>
      </c>
      <c r="IV52" s="750">
        <v>3.9</v>
      </c>
      <c r="IW52" s="750">
        <v>14.6</v>
      </c>
      <c r="IX52" s="750">
        <v>52.1</v>
      </c>
      <c r="IY52" s="750">
        <v>23.9</v>
      </c>
      <c r="IZ52" s="763">
        <v>280</v>
      </c>
      <c r="JA52" s="749">
        <v>31.4</v>
      </c>
      <c r="JB52" s="750">
        <v>44.6</v>
      </c>
      <c r="JC52" s="750">
        <v>6.1</v>
      </c>
      <c r="JD52" s="750">
        <v>17.899999999999999</v>
      </c>
      <c r="JE52" s="763">
        <v>280</v>
      </c>
      <c r="JF52" s="749">
        <v>13.2</v>
      </c>
      <c r="JG52" s="750">
        <v>4.3</v>
      </c>
      <c r="JH52" s="750">
        <v>65.7</v>
      </c>
      <c r="JI52" s="750">
        <v>3.6</v>
      </c>
      <c r="JJ52" s="750">
        <v>13.2</v>
      </c>
      <c r="JK52" s="763">
        <v>280</v>
      </c>
      <c r="JL52" s="749">
        <v>9.3000000000000007</v>
      </c>
      <c r="JM52" s="750">
        <v>7.1</v>
      </c>
      <c r="JN52" s="750">
        <v>67.099999999999994</v>
      </c>
      <c r="JO52" s="750">
        <v>4.3</v>
      </c>
      <c r="JP52" s="750">
        <v>12.1</v>
      </c>
      <c r="JQ52" s="763">
        <v>280</v>
      </c>
      <c r="JR52" s="749">
        <v>3.6</v>
      </c>
      <c r="JS52" s="750">
        <v>3.9</v>
      </c>
      <c r="JT52" s="750">
        <v>78.2</v>
      </c>
      <c r="JU52" s="750">
        <v>1.4</v>
      </c>
      <c r="JV52" s="750">
        <v>12.9</v>
      </c>
      <c r="JW52" s="763">
        <v>280</v>
      </c>
      <c r="JX52" s="749">
        <v>0.7</v>
      </c>
      <c r="JY52" s="750">
        <v>14.3</v>
      </c>
      <c r="JZ52" s="750">
        <v>40.700000000000003</v>
      </c>
      <c r="KA52" s="750">
        <v>33.6</v>
      </c>
      <c r="KB52" s="750">
        <v>8.9</v>
      </c>
      <c r="KC52" s="750">
        <v>1.8</v>
      </c>
      <c r="KD52" s="763">
        <v>280</v>
      </c>
      <c r="KE52" s="749">
        <v>65</v>
      </c>
      <c r="KF52" s="750">
        <v>6.8</v>
      </c>
      <c r="KG52" s="750">
        <v>28.2</v>
      </c>
      <c r="KH52" s="763">
        <v>280</v>
      </c>
      <c r="KI52" s="749">
        <v>43.2</v>
      </c>
      <c r="KJ52" s="750">
        <v>17.899999999999999</v>
      </c>
      <c r="KK52" s="750">
        <v>11.1</v>
      </c>
      <c r="KL52" s="750">
        <v>11.4</v>
      </c>
      <c r="KM52" s="750">
        <v>16.399999999999999</v>
      </c>
      <c r="KN52" s="763">
        <v>280</v>
      </c>
      <c r="KO52" s="749">
        <v>1.8</v>
      </c>
      <c r="KP52" s="750">
        <v>8.1999999999999993</v>
      </c>
      <c r="KQ52" s="750">
        <v>56.1</v>
      </c>
      <c r="KR52" s="750">
        <v>33.9</v>
      </c>
      <c r="KS52" s="763">
        <v>280</v>
      </c>
      <c r="KT52" s="749">
        <v>60</v>
      </c>
      <c r="KU52" s="750">
        <v>6.4</v>
      </c>
      <c r="KV52" s="750">
        <v>33.6</v>
      </c>
      <c r="KW52" s="540">
        <v>280</v>
      </c>
      <c r="KX52" s="749">
        <v>67.5</v>
      </c>
      <c r="KY52" s="750">
        <v>5.7</v>
      </c>
      <c r="KZ52" s="750">
        <v>26.8</v>
      </c>
      <c r="LA52" s="540">
        <v>280</v>
      </c>
      <c r="LB52" s="749">
        <v>72.900000000000006</v>
      </c>
      <c r="LC52" s="750">
        <v>1.4</v>
      </c>
      <c r="LD52" s="750">
        <v>25.7</v>
      </c>
      <c r="LE52" s="540">
        <v>280</v>
      </c>
      <c r="LF52" s="749">
        <v>5</v>
      </c>
      <c r="LG52" s="750">
        <v>45.4</v>
      </c>
      <c r="LH52" s="750">
        <v>49.6</v>
      </c>
      <c r="LI52" s="540">
        <v>280</v>
      </c>
      <c r="LJ52" s="749">
        <v>21.8</v>
      </c>
      <c r="LK52" s="750">
        <v>20</v>
      </c>
      <c r="LL52" s="750">
        <v>5</v>
      </c>
      <c r="LM52" s="750">
        <v>10</v>
      </c>
      <c r="LN52" s="750">
        <v>43.2</v>
      </c>
      <c r="LO52" s="540">
        <v>280</v>
      </c>
      <c r="LP52" s="749">
        <v>1.8</v>
      </c>
      <c r="LQ52" s="750">
        <v>7.1</v>
      </c>
      <c r="LR52" s="750">
        <v>48.2</v>
      </c>
      <c r="LS52" s="750">
        <v>1.8</v>
      </c>
      <c r="LT52" s="750">
        <v>41.1</v>
      </c>
      <c r="LU52" s="540">
        <v>280</v>
      </c>
      <c r="LV52" s="749">
        <v>40.700000000000003</v>
      </c>
      <c r="LW52" s="750">
        <v>37.9</v>
      </c>
      <c r="LX52" s="750">
        <v>21.4</v>
      </c>
      <c r="LY52" s="540">
        <v>280</v>
      </c>
      <c r="LZ52" s="749">
        <v>4.5999999999999996</v>
      </c>
      <c r="MA52" s="750">
        <v>41.1</v>
      </c>
      <c r="MB52" s="750">
        <v>4.3</v>
      </c>
      <c r="MC52" s="750">
        <v>10.4</v>
      </c>
      <c r="MD52" s="750">
        <v>39.6</v>
      </c>
      <c r="ME52" s="540">
        <v>280</v>
      </c>
      <c r="MF52" s="749">
        <v>12.9</v>
      </c>
      <c r="MG52" s="750">
        <v>52.9</v>
      </c>
      <c r="MH52" s="750">
        <v>11.1</v>
      </c>
      <c r="MI52" s="750">
        <v>23.2</v>
      </c>
      <c r="MJ52" s="540">
        <v>280</v>
      </c>
      <c r="MK52" s="749">
        <v>69.3</v>
      </c>
      <c r="ML52" s="750">
        <v>40</v>
      </c>
      <c r="MM52" s="750">
        <v>51.1</v>
      </c>
      <c r="MN52" s="750">
        <v>44.3</v>
      </c>
      <c r="MO52" s="750">
        <v>49.6</v>
      </c>
      <c r="MP52" s="750">
        <v>20.399999999999999</v>
      </c>
      <c r="MQ52" s="540">
        <v>280</v>
      </c>
      <c r="MR52" s="749">
        <v>7.5</v>
      </c>
      <c r="MS52" s="750">
        <v>61.4</v>
      </c>
      <c r="MT52" s="750">
        <v>3.9</v>
      </c>
      <c r="MU52" s="750">
        <v>7.1</v>
      </c>
      <c r="MV52" s="750">
        <v>20</v>
      </c>
      <c r="MW52" s="540">
        <v>280</v>
      </c>
      <c r="MX52" s="749">
        <v>10.7</v>
      </c>
      <c r="MY52" s="750">
        <v>10</v>
      </c>
      <c r="MZ52" s="750">
        <v>79.3</v>
      </c>
      <c r="NA52" s="540">
        <v>280</v>
      </c>
      <c r="NB52" s="749">
        <v>5.4</v>
      </c>
      <c r="NC52" s="750">
        <v>4.5999999999999996</v>
      </c>
      <c r="ND52" s="750">
        <v>3.6</v>
      </c>
      <c r="NE52" s="750">
        <v>54.3</v>
      </c>
      <c r="NF52" s="750">
        <v>32.1</v>
      </c>
      <c r="NG52" s="540">
        <v>280</v>
      </c>
      <c r="NH52" s="749">
        <v>2.1</v>
      </c>
      <c r="NI52" s="750">
        <v>42.9</v>
      </c>
      <c r="NJ52" s="750">
        <v>13.6</v>
      </c>
      <c r="NK52" s="750">
        <v>3.9</v>
      </c>
      <c r="NL52" s="750">
        <v>37.5</v>
      </c>
      <c r="NM52" s="540">
        <v>280</v>
      </c>
      <c r="NN52" s="749">
        <v>18.2</v>
      </c>
      <c r="NO52" s="750">
        <v>7.9</v>
      </c>
      <c r="NP52" s="750">
        <v>73.900000000000006</v>
      </c>
      <c r="NQ52" s="540">
        <v>280</v>
      </c>
      <c r="NR52" s="749">
        <v>6.4</v>
      </c>
      <c r="NS52" s="750">
        <v>41.1</v>
      </c>
      <c r="NT52" s="750">
        <v>7.5</v>
      </c>
      <c r="NU52" s="750">
        <v>4.3</v>
      </c>
      <c r="NV52" s="750">
        <v>40.700000000000003</v>
      </c>
      <c r="NW52" s="540">
        <v>280</v>
      </c>
      <c r="NX52" s="749">
        <v>4.5999999999999996</v>
      </c>
      <c r="NY52" s="750">
        <v>26.1</v>
      </c>
      <c r="NZ52" s="750">
        <v>3.6</v>
      </c>
      <c r="OA52" s="750">
        <v>3.2</v>
      </c>
      <c r="OB52" s="750">
        <v>62.5</v>
      </c>
      <c r="OC52" s="540">
        <v>280</v>
      </c>
      <c r="OD52" s="749">
        <v>2.1</v>
      </c>
      <c r="OE52" s="750">
        <v>18.2</v>
      </c>
      <c r="OF52" s="750">
        <v>5.4</v>
      </c>
      <c r="OG52" s="750">
        <v>2.9</v>
      </c>
      <c r="OH52" s="750">
        <v>71.400000000000006</v>
      </c>
      <c r="OI52" s="540">
        <v>280</v>
      </c>
      <c r="OJ52" s="749">
        <v>1.4</v>
      </c>
      <c r="OK52" s="750">
        <v>9.3000000000000007</v>
      </c>
      <c r="OL52" s="750">
        <v>3.6</v>
      </c>
      <c r="OM52" s="750">
        <v>2.5</v>
      </c>
      <c r="ON52" s="750">
        <v>83.2</v>
      </c>
      <c r="OO52" s="540">
        <v>280</v>
      </c>
      <c r="OP52" s="749">
        <v>24.3</v>
      </c>
      <c r="OQ52" s="750">
        <v>16.8</v>
      </c>
      <c r="OR52" s="750">
        <v>4.5999999999999996</v>
      </c>
      <c r="OS52" s="750">
        <v>3.6</v>
      </c>
      <c r="OT52" s="750">
        <v>18.600000000000001</v>
      </c>
      <c r="OU52" s="750">
        <v>25.7</v>
      </c>
      <c r="OV52" s="750">
        <v>18.899999999999999</v>
      </c>
      <c r="OW52" s="750">
        <v>1.4</v>
      </c>
      <c r="OX52" s="750">
        <v>1.1000000000000001</v>
      </c>
      <c r="OY52" s="750">
        <v>3.9</v>
      </c>
      <c r="OZ52" s="750">
        <v>36.799999999999997</v>
      </c>
      <c r="PA52" s="540">
        <v>280</v>
      </c>
      <c r="PB52" s="749">
        <v>2.1</v>
      </c>
      <c r="PC52" s="750">
        <v>4.3</v>
      </c>
      <c r="PD52" s="750">
        <v>2.5</v>
      </c>
      <c r="PE52" s="750">
        <v>58.9</v>
      </c>
      <c r="PF52" s="750">
        <v>32.1</v>
      </c>
      <c r="PG52" s="540">
        <v>280</v>
      </c>
      <c r="PH52" s="749">
        <v>3.2</v>
      </c>
      <c r="PI52" s="750">
        <v>1.8</v>
      </c>
      <c r="PJ52" s="750">
        <v>4.3</v>
      </c>
      <c r="PK52" s="750">
        <v>61.8</v>
      </c>
      <c r="PL52" s="750">
        <v>28.9</v>
      </c>
      <c r="PM52" s="540">
        <v>280</v>
      </c>
      <c r="PN52" s="749">
        <v>14.3</v>
      </c>
      <c r="PO52" s="750">
        <v>3.6</v>
      </c>
      <c r="PP52" s="750">
        <v>76.099999999999994</v>
      </c>
      <c r="PQ52" s="750">
        <v>6.1</v>
      </c>
      <c r="PR52" s="540">
        <v>280</v>
      </c>
      <c r="PS52" s="749">
        <v>1.4</v>
      </c>
      <c r="PT52" s="750">
        <v>6.8</v>
      </c>
      <c r="PU52" s="750">
        <v>73.2</v>
      </c>
      <c r="PV52" s="750">
        <v>18.600000000000001</v>
      </c>
      <c r="PW52" s="540">
        <v>280</v>
      </c>
      <c r="PX52" s="749">
        <v>19.600000000000001</v>
      </c>
      <c r="PY52" s="750">
        <v>60</v>
      </c>
      <c r="PZ52" s="750">
        <v>20.399999999999999</v>
      </c>
      <c r="QA52" s="540">
        <v>280</v>
      </c>
      <c r="QB52" s="749">
        <v>63.2</v>
      </c>
      <c r="QC52" s="750">
        <v>13.6</v>
      </c>
      <c r="QD52" s="750">
        <v>23.2</v>
      </c>
      <c r="QE52" s="802">
        <v>280</v>
      </c>
    </row>
    <row r="53" spans="1:447" ht="17.100000000000001" customHeight="1">
      <c r="A53" s="1533"/>
      <c r="B53" s="737" t="s">
        <v>75</v>
      </c>
      <c r="C53" s="107">
        <f t="shared" si="0"/>
        <v>36</v>
      </c>
      <c r="D53" s="753">
        <v>48.7</v>
      </c>
      <c r="E53" s="754">
        <v>51.3</v>
      </c>
      <c r="F53" s="540">
        <v>152</v>
      </c>
      <c r="G53" s="750">
        <v>2.6</v>
      </c>
      <c r="H53" s="750">
        <v>11.8</v>
      </c>
      <c r="I53" s="750">
        <v>16.399999999999999</v>
      </c>
      <c r="J53" s="750">
        <v>15.1</v>
      </c>
      <c r="K53" s="750">
        <v>18.399999999999999</v>
      </c>
      <c r="L53" s="750">
        <v>23.7</v>
      </c>
      <c r="M53" s="750">
        <v>11.8</v>
      </c>
      <c r="N53" s="540">
        <v>152</v>
      </c>
      <c r="O53" s="749">
        <v>27.6</v>
      </c>
      <c r="P53" s="750">
        <v>6.6</v>
      </c>
      <c r="Q53" s="750">
        <v>9.1999999999999993</v>
      </c>
      <c r="R53" s="750">
        <v>13.2</v>
      </c>
      <c r="S53" s="750">
        <v>19.7</v>
      </c>
      <c r="T53" s="750">
        <v>5.3</v>
      </c>
      <c r="U53" s="750">
        <v>17.100000000000001</v>
      </c>
      <c r="V53" s="750">
        <v>1.3</v>
      </c>
      <c r="W53" s="540">
        <v>152</v>
      </c>
      <c r="X53" s="749">
        <v>10.5</v>
      </c>
      <c r="Y53" s="750">
        <v>83.6</v>
      </c>
      <c r="Z53" s="750">
        <v>5.9</v>
      </c>
      <c r="AA53" s="540">
        <v>152</v>
      </c>
      <c r="AB53" s="749">
        <v>5.3</v>
      </c>
      <c r="AC53" s="750">
        <v>86.8</v>
      </c>
      <c r="AD53" s="750">
        <v>7.9</v>
      </c>
      <c r="AE53" s="540">
        <v>152</v>
      </c>
      <c r="AF53" s="749">
        <v>11.8</v>
      </c>
      <c r="AG53" s="750">
        <v>78.900000000000006</v>
      </c>
      <c r="AH53" s="750">
        <v>9.1999999999999993</v>
      </c>
      <c r="AI53" s="540">
        <v>152</v>
      </c>
      <c r="AJ53" s="749">
        <v>2</v>
      </c>
      <c r="AK53" s="750">
        <v>36.200000000000003</v>
      </c>
      <c r="AL53" s="750">
        <v>10.5</v>
      </c>
      <c r="AM53" s="750">
        <v>11.2</v>
      </c>
      <c r="AN53" s="750">
        <v>34.200000000000003</v>
      </c>
      <c r="AO53" s="750">
        <v>5.9</v>
      </c>
      <c r="AP53" s="750">
        <v>0</v>
      </c>
      <c r="AQ53" s="540">
        <v>152</v>
      </c>
      <c r="AR53" s="749">
        <v>5.3</v>
      </c>
      <c r="AS53" s="750">
        <v>94.7</v>
      </c>
      <c r="AT53" s="540">
        <v>152</v>
      </c>
      <c r="AU53" s="749">
        <v>28.3</v>
      </c>
      <c r="AV53" s="750">
        <v>23.7</v>
      </c>
      <c r="AW53" s="750">
        <v>10.5</v>
      </c>
      <c r="AX53" s="750">
        <v>17.8</v>
      </c>
      <c r="AY53" s="750">
        <v>19.100000000000001</v>
      </c>
      <c r="AZ53" s="750">
        <v>0.7</v>
      </c>
      <c r="BA53" s="540">
        <v>152</v>
      </c>
      <c r="BB53" s="749">
        <v>4.5999999999999996</v>
      </c>
      <c r="BC53" s="750">
        <v>16.399999999999999</v>
      </c>
      <c r="BD53" s="750">
        <v>26.3</v>
      </c>
      <c r="BE53" s="750">
        <v>11.8</v>
      </c>
      <c r="BF53" s="750">
        <v>5.9</v>
      </c>
      <c r="BG53" s="750">
        <v>6.6</v>
      </c>
      <c r="BH53" s="750">
        <v>2.6</v>
      </c>
      <c r="BI53" s="750">
        <v>25.7</v>
      </c>
      <c r="BJ53" s="540">
        <v>152</v>
      </c>
      <c r="BK53" s="749">
        <v>12.5</v>
      </c>
      <c r="BL53" s="750">
        <v>11.8</v>
      </c>
      <c r="BM53" s="750">
        <v>11.8</v>
      </c>
      <c r="BN53" s="750">
        <v>3.3</v>
      </c>
      <c r="BO53" s="750">
        <v>1.3</v>
      </c>
      <c r="BP53" s="750">
        <v>6.6</v>
      </c>
      <c r="BQ53" s="750">
        <v>15.1</v>
      </c>
      <c r="BR53" s="750">
        <v>37.5</v>
      </c>
      <c r="BS53" s="540">
        <v>152</v>
      </c>
      <c r="BT53" s="749">
        <v>29.6</v>
      </c>
      <c r="BU53" s="750">
        <v>40.1</v>
      </c>
      <c r="BV53" s="750">
        <v>24.3</v>
      </c>
      <c r="BW53" s="750">
        <v>3.9</v>
      </c>
      <c r="BX53" s="750">
        <v>2</v>
      </c>
      <c r="BY53" s="540">
        <v>152</v>
      </c>
      <c r="BZ53" s="749">
        <v>59.9</v>
      </c>
      <c r="CA53" s="750">
        <v>30.3</v>
      </c>
      <c r="CB53" s="750">
        <v>7.9</v>
      </c>
      <c r="CC53" s="750">
        <v>0.7</v>
      </c>
      <c r="CD53" s="750">
        <v>1.3</v>
      </c>
      <c r="CE53" s="540">
        <v>152</v>
      </c>
      <c r="CF53" s="749">
        <v>3.3</v>
      </c>
      <c r="CG53" s="750">
        <v>15.1</v>
      </c>
      <c r="CH53" s="750">
        <v>46.7</v>
      </c>
      <c r="CI53" s="750">
        <v>22.4</v>
      </c>
      <c r="CJ53" s="750">
        <v>12.5</v>
      </c>
      <c r="CK53" s="540">
        <v>152</v>
      </c>
      <c r="CL53" s="749">
        <v>18.399999999999999</v>
      </c>
      <c r="CM53" s="750">
        <v>30.3</v>
      </c>
      <c r="CN53" s="750">
        <v>33.6</v>
      </c>
      <c r="CO53" s="750">
        <v>13.2</v>
      </c>
      <c r="CP53" s="750">
        <v>4.5999999999999996</v>
      </c>
      <c r="CQ53" s="540">
        <v>152</v>
      </c>
      <c r="CR53" s="749">
        <v>3.9</v>
      </c>
      <c r="CS53" s="750">
        <v>25</v>
      </c>
      <c r="CT53" s="750">
        <v>33.6</v>
      </c>
      <c r="CU53" s="750">
        <v>23.7</v>
      </c>
      <c r="CV53" s="750">
        <v>13.8</v>
      </c>
      <c r="CW53" s="540">
        <v>152</v>
      </c>
      <c r="CX53" s="749">
        <v>1.3</v>
      </c>
      <c r="CY53" s="750">
        <v>19.7</v>
      </c>
      <c r="CZ53" s="750">
        <v>25.7</v>
      </c>
      <c r="DA53" s="750">
        <v>30.3</v>
      </c>
      <c r="DB53" s="750">
        <v>23</v>
      </c>
      <c r="DC53" s="540">
        <v>152</v>
      </c>
      <c r="DD53" s="749">
        <v>17.8</v>
      </c>
      <c r="DE53" s="750">
        <v>40.799999999999997</v>
      </c>
      <c r="DF53" s="750">
        <v>30.9</v>
      </c>
      <c r="DG53" s="750">
        <v>9.9</v>
      </c>
      <c r="DH53" s="750">
        <v>0.7</v>
      </c>
      <c r="DI53" s="540">
        <v>152</v>
      </c>
      <c r="DJ53" s="749">
        <v>3.3</v>
      </c>
      <c r="DK53" s="750">
        <v>6.6</v>
      </c>
      <c r="DL53" s="750">
        <v>16.399999999999999</v>
      </c>
      <c r="DM53" s="750">
        <v>15.1</v>
      </c>
      <c r="DN53" s="750">
        <v>58.6</v>
      </c>
      <c r="DO53" s="540">
        <v>152</v>
      </c>
      <c r="DP53" s="749">
        <v>9.9</v>
      </c>
      <c r="DQ53" s="750">
        <v>21.7</v>
      </c>
      <c r="DR53" s="750">
        <v>41.4</v>
      </c>
      <c r="DS53" s="750">
        <v>17.100000000000001</v>
      </c>
      <c r="DT53" s="750">
        <v>9.9</v>
      </c>
      <c r="DU53" s="540">
        <v>152</v>
      </c>
      <c r="DV53" s="749">
        <v>27</v>
      </c>
      <c r="DW53" s="750">
        <v>25</v>
      </c>
      <c r="DX53" s="750">
        <v>15.1</v>
      </c>
      <c r="DY53" s="750">
        <v>13.8</v>
      </c>
      <c r="DZ53" s="750">
        <v>19.100000000000001</v>
      </c>
      <c r="EA53" s="540">
        <v>152</v>
      </c>
      <c r="EB53" s="749">
        <v>5.9</v>
      </c>
      <c r="EC53" s="750">
        <v>17.100000000000001</v>
      </c>
      <c r="ED53" s="750">
        <v>40.799999999999997</v>
      </c>
      <c r="EE53" s="750">
        <v>19.7</v>
      </c>
      <c r="EF53" s="750">
        <v>16.399999999999999</v>
      </c>
      <c r="EG53" s="540">
        <v>152</v>
      </c>
      <c r="EH53" s="749">
        <v>87.5</v>
      </c>
      <c r="EI53" s="750">
        <v>12.5</v>
      </c>
      <c r="EJ53" s="540">
        <v>152</v>
      </c>
      <c r="EK53" s="749">
        <v>69.099999999999994</v>
      </c>
      <c r="EL53" s="750">
        <v>30.9</v>
      </c>
      <c r="EM53" s="540">
        <v>152</v>
      </c>
      <c r="EN53" s="749">
        <v>9.9</v>
      </c>
      <c r="EO53" s="750">
        <v>15.1</v>
      </c>
      <c r="EP53" s="750">
        <v>8.6</v>
      </c>
      <c r="EQ53" s="750">
        <v>57.9</v>
      </c>
      <c r="ER53" s="750">
        <v>8.6</v>
      </c>
      <c r="ES53" s="540">
        <v>152</v>
      </c>
      <c r="ET53" s="749">
        <v>10.5</v>
      </c>
      <c r="EU53" s="750">
        <v>11.8</v>
      </c>
      <c r="EV53" s="750">
        <v>43.4</v>
      </c>
      <c r="EW53" s="750">
        <v>22.4</v>
      </c>
      <c r="EX53" s="750">
        <v>11.8</v>
      </c>
      <c r="EY53" s="540">
        <v>152</v>
      </c>
      <c r="EZ53" s="749">
        <v>17.100000000000001</v>
      </c>
      <c r="FA53" s="750">
        <v>82.9</v>
      </c>
      <c r="FB53" s="540">
        <v>152</v>
      </c>
      <c r="FC53" s="749">
        <v>55.9</v>
      </c>
      <c r="FD53" s="750">
        <v>23.7</v>
      </c>
      <c r="FE53" s="750">
        <v>9.1999999999999993</v>
      </c>
      <c r="FF53" s="750">
        <v>63.2</v>
      </c>
      <c r="FG53" s="750">
        <v>48</v>
      </c>
      <c r="FH53" s="750">
        <v>32.200000000000003</v>
      </c>
      <c r="FI53" s="750">
        <v>8.6</v>
      </c>
      <c r="FJ53" s="750">
        <v>17.100000000000001</v>
      </c>
      <c r="FK53" s="750">
        <v>1.3</v>
      </c>
      <c r="FL53" s="750">
        <v>9.1999999999999993</v>
      </c>
      <c r="FM53" s="540">
        <v>152</v>
      </c>
      <c r="FN53" s="749">
        <v>43.5</v>
      </c>
      <c r="FO53" s="750">
        <v>56.5</v>
      </c>
      <c r="FP53" s="540">
        <v>85</v>
      </c>
      <c r="FQ53" s="749">
        <v>69.400000000000006</v>
      </c>
      <c r="FR53" s="750">
        <v>30.6</v>
      </c>
      <c r="FS53" s="540">
        <v>36</v>
      </c>
      <c r="FT53" s="749">
        <v>35.700000000000003</v>
      </c>
      <c r="FU53" s="750">
        <v>64.3</v>
      </c>
      <c r="FV53" s="763">
        <v>14</v>
      </c>
      <c r="FW53" s="749">
        <v>32.299999999999997</v>
      </c>
      <c r="FX53" s="750">
        <v>67.7</v>
      </c>
      <c r="FY53" s="763">
        <v>96</v>
      </c>
      <c r="FZ53" s="749">
        <v>37</v>
      </c>
      <c r="GA53" s="750">
        <v>63</v>
      </c>
      <c r="GB53" s="763">
        <v>73</v>
      </c>
      <c r="GC53" s="749">
        <v>77.599999999999994</v>
      </c>
      <c r="GD53" s="750">
        <v>22.4</v>
      </c>
      <c r="GE53" s="763">
        <v>49</v>
      </c>
      <c r="GF53" s="749">
        <v>53.8</v>
      </c>
      <c r="GG53" s="750">
        <v>46.2</v>
      </c>
      <c r="GH53" s="763">
        <v>13</v>
      </c>
      <c r="GI53" s="749">
        <v>57.7</v>
      </c>
      <c r="GJ53" s="750">
        <v>42.3</v>
      </c>
      <c r="GK53" s="763">
        <v>26</v>
      </c>
      <c r="GL53" s="749">
        <v>100</v>
      </c>
      <c r="GM53" s="750">
        <v>0</v>
      </c>
      <c r="GN53" s="763">
        <v>2</v>
      </c>
      <c r="GO53" s="749">
        <v>28.2</v>
      </c>
      <c r="GP53" s="750">
        <v>71.8</v>
      </c>
      <c r="GQ53" s="763">
        <v>85</v>
      </c>
      <c r="GR53" s="749">
        <v>38.9</v>
      </c>
      <c r="GS53" s="750">
        <v>61.1</v>
      </c>
      <c r="GT53" s="763">
        <v>36</v>
      </c>
      <c r="GU53" s="749">
        <v>35.700000000000003</v>
      </c>
      <c r="GV53" s="750">
        <v>64.3</v>
      </c>
      <c r="GW53" s="763">
        <v>14</v>
      </c>
      <c r="GX53" s="749">
        <v>28.1</v>
      </c>
      <c r="GY53" s="750">
        <v>71.900000000000006</v>
      </c>
      <c r="GZ53" s="763">
        <v>96</v>
      </c>
      <c r="HA53" s="749">
        <v>27.4</v>
      </c>
      <c r="HB53" s="750">
        <v>72.599999999999994</v>
      </c>
      <c r="HC53" s="763">
        <v>73</v>
      </c>
      <c r="HD53" s="749">
        <v>38.799999999999997</v>
      </c>
      <c r="HE53" s="750">
        <v>61.2</v>
      </c>
      <c r="HF53" s="763">
        <v>49</v>
      </c>
      <c r="HG53" s="749">
        <v>23.1</v>
      </c>
      <c r="HH53" s="750">
        <v>76.900000000000006</v>
      </c>
      <c r="HI53" s="763">
        <v>13</v>
      </c>
      <c r="HJ53" s="749">
        <v>30.8</v>
      </c>
      <c r="HK53" s="750">
        <v>69.2</v>
      </c>
      <c r="HL53" s="763">
        <v>26</v>
      </c>
      <c r="HM53" s="749">
        <v>50</v>
      </c>
      <c r="HN53" s="750">
        <v>50</v>
      </c>
      <c r="HO53" s="763">
        <v>2</v>
      </c>
      <c r="HP53" s="749">
        <v>24.7</v>
      </c>
      <c r="HQ53" s="750">
        <v>75.3</v>
      </c>
      <c r="HR53" s="763">
        <v>85</v>
      </c>
      <c r="HS53" s="749">
        <v>36.1</v>
      </c>
      <c r="HT53" s="750">
        <v>63.9</v>
      </c>
      <c r="HU53" s="763">
        <v>36</v>
      </c>
      <c r="HV53" s="749">
        <v>7.1</v>
      </c>
      <c r="HW53" s="750">
        <v>92.9</v>
      </c>
      <c r="HX53" s="763">
        <v>14</v>
      </c>
      <c r="HY53" s="749">
        <v>28.1</v>
      </c>
      <c r="HZ53" s="750">
        <v>71.900000000000006</v>
      </c>
      <c r="IA53" s="763">
        <v>96</v>
      </c>
      <c r="IB53" s="749">
        <v>28.8</v>
      </c>
      <c r="IC53" s="750">
        <v>71.2</v>
      </c>
      <c r="ID53" s="763">
        <v>73</v>
      </c>
      <c r="IE53" s="749">
        <v>38.799999999999997</v>
      </c>
      <c r="IF53" s="750">
        <v>61.2</v>
      </c>
      <c r="IG53" s="763">
        <v>49</v>
      </c>
      <c r="IH53" s="749">
        <v>30.8</v>
      </c>
      <c r="II53" s="750">
        <v>69.2</v>
      </c>
      <c r="IJ53" s="763">
        <v>13</v>
      </c>
      <c r="IK53" s="749">
        <v>30.8</v>
      </c>
      <c r="IL53" s="750">
        <v>69.2</v>
      </c>
      <c r="IM53" s="763">
        <v>26</v>
      </c>
      <c r="IN53" s="749">
        <v>100</v>
      </c>
      <c r="IO53" s="750">
        <v>0</v>
      </c>
      <c r="IP53" s="763">
        <v>2</v>
      </c>
      <c r="IQ53" s="749">
        <v>61.2</v>
      </c>
      <c r="IR53" s="750">
        <v>25</v>
      </c>
      <c r="IS53" s="750">
        <v>13.8</v>
      </c>
      <c r="IT53" s="763">
        <v>152</v>
      </c>
      <c r="IU53" s="749">
        <v>5.9</v>
      </c>
      <c r="IV53" s="750">
        <v>3.3</v>
      </c>
      <c r="IW53" s="750">
        <v>10.5</v>
      </c>
      <c r="IX53" s="750">
        <v>58.6</v>
      </c>
      <c r="IY53" s="750">
        <v>21.7</v>
      </c>
      <c r="IZ53" s="763">
        <v>152</v>
      </c>
      <c r="JA53" s="749">
        <v>25</v>
      </c>
      <c r="JB53" s="750">
        <v>48.7</v>
      </c>
      <c r="JC53" s="750">
        <v>6.6</v>
      </c>
      <c r="JD53" s="750">
        <v>19.7</v>
      </c>
      <c r="JE53" s="763">
        <v>152</v>
      </c>
      <c r="JF53" s="749">
        <v>10.5</v>
      </c>
      <c r="JG53" s="750">
        <v>4.5999999999999996</v>
      </c>
      <c r="JH53" s="750">
        <v>69.7</v>
      </c>
      <c r="JI53" s="750">
        <v>1.3</v>
      </c>
      <c r="JJ53" s="750">
        <v>13.8</v>
      </c>
      <c r="JK53" s="763">
        <v>152</v>
      </c>
      <c r="JL53" s="749">
        <v>9.1999999999999993</v>
      </c>
      <c r="JM53" s="750">
        <v>3.3</v>
      </c>
      <c r="JN53" s="750">
        <v>73.7</v>
      </c>
      <c r="JO53" s="750">
        <v>4.5999999999999996</v>
      </c>
      <c r="JP53" s="750">
        <v>9.1999999999999993</v>
      </c>
      <c r="JQ53" s="763">
        <v>152</v>
      </c>
      <c r="JR53" s="749">
        <v>1.3</v>
      </c>
      <c r="JS53" s="750">
        <v>4.5999999999999996</v>
      </c>
      <c r="JT53" s="750">
        <v>86.2</v>
      </c>
      <c r="JU53" s="750">
        <v>1.3</v>
      </c>
      <c r="JV53" s="750">
        <v>6.6</v>
      </c>
      <c r="JW53" s="763">
        <v>152</v>
      </c>
      <c r="JX53" s="749">
        <v>1.3</v>
      </c>
      <c r="JY53" s="750">
        <v>7.2</v>
      </c>
      <c r="JZ53" s="750">
        <v>51.3</v>
      </c>
      <c r="KA53" s="750">
        <v>26.3</v>
      </c>
      <c r="KB53" s="750">
        <v>12.5</v>
      </c>
      <c r="KC53" s="750">
        <v>1.3</v>
      </c>
      <c r="KD53" s="763">
        <v>152</v>
      </c>
      <c r="KE53" s="749">
        <v>66.400000000000006</v>
      </c>
      <c r="KF53" s="750">
        <v>13.2</v>
      </c>
      <c r="KG53" s="750">
        <v>20.399999999999999</v>
      </c>
      <c r="KH53" s="763">
        <v>152</v>
      </c>
      <c r="KI53" s="749">
        <v>42.8</v>
      </c>
      <c r="KJ53" s="750">
        <v>20.399999999999999</v>
      </c>
      <c r="KK53" s="750">
        <v>13.8</v>
      </c>
      <c r="KL53" s="750">
        <v>11.8</v>
      </c>
      <c r="KM53" s="750">
        <v>11.2</v>
      </c>
      <c r="KN53" s="763">
        <v>152</v>
      </c>
      <c r="KO53" s="749">
        <v>2.6</v>
      </c>
      <c r="KP53" s="750">
        <v>3.9</v>
      </c>
      <c r="KQ53" s="750">
        <v>61.8</v>
      </c>
      <c r="KR53" s="750">
        <v>31.6</v>
      </c>
      <c r="KS53" s="763">
        <v>152</v>
      </c>
      <c r="KT53" s="749">
        <v>63.2</v>
      </c>
      <c r="KU53" s="750">
        <v>9.9</v>
      </c>
      <c r="KV53" s="750">
        <v>27</v>
      </c>
      <c r="KW53" s="540">
        <v>152</v>
      </c>
      <c r="KX53" s="749">
        <v>72.400000000000006</v>
      </c>
      <c r="KY53" s="750">
        <v>5.3</v>
      </c>
      <c r="KZ53" s="750">
        <v>22.4</v>
      </c>
      <c r="LA53" s="540">
        <v>152</v>
      </c>
      <c r="LB53" s="749">
        <v>75</v>
      </c>
      <c r="LC53" s="750">
        <v>2</v>
      </c>
      <c r="LD53" s="750">
        <v>23</v>
      </c>
      <c r="LE53" s="540">
        <v>152</v>
      </c>
      <c r="LF53" s="749">
        <v>3.9</v>
      </c>
      <c r="LG53" s="750">
        <v>48</v>
      </c>
      <c r="LH53" s="750">
        <v>48</v>
      </c>
      <c r="LI53" s="540">
        <v>152</v>
      </c>
      <c r="LJ53" s="749">
        <v>21.7</v>
      </c>
      <c r="LK53" s="750">
        <v>24.3</v>
      </c>
      <c r="LL53" s="750">
        <v>3.9</v>
      </c>
      <c r="LM53" s="750">
        <v>9.9</v>
      </c>
      <c r="LN53" s="750">
        <v>40.1</v>
      </c>
      <c r="LO53" s="540">
        <v>152</v>
      </c>
      <c r="LP53" s="749">
        <v>5.3</v>
      </c>
      <c r="LQ53" s="750">
        <v>7.9</v>
      </c>
      <c r="LR53" s="750">
        <v>44.7</v>
      </c>
      <c r="LS53" s="750">
        <v>1.3</v>
      </c>
      <c r="LT53" s="750">
        <v>40.799999999999997</v>
      </c>
      <c r="LU53" s="540">
        <v>152</v>
      </c>
      <c r="LV53" s="749">
        <v>34.9</v>
      </c>
      <c r="LW53" s="750">
        <v>40.799999999999997</v>
      </c>
      <c r="LX53" s="750">
        <v>24.3</v>
      </c>
      <c r="LY53" s="540">
        <v>152</v>
      </c>
      <c r="LZ53" s="749">
        <v>5.3</v>
      </c>
      <c r="MA53" s="750">
        <v>46.1</v>
      </c>
      <c r="MB53" s="750">
        <v>3.9</v>
      </c>
      <c r="MC53" s="750">
        <v>5.9</v>
      </c>
      <c r="MD53" s="750">
        <v>38.799999999999997</v>
      </c>
      <c r="ME53" s="540">
        <v>152</v>
      </c>
      <c r="MF53" s="749">
        <v>11.2</v>
      </c>
      <c r="MG53" s="750">
        <v>49.3</v>
      </c>
      <c r="MH53" s="750">
        <v>9.9</v>
      </c>
      <c r="MI53" s="750">
        <v>29.6</v>
      </c>
      <c r="MJ53" s="540">
        <v>152</v>
      </c>
      <c r="MK53" s="749">
        <v>65.8</v>
      </c>
      <c r="ML53" s="750">
        <v>45.4</v>
      </c>
      <c r="MM53" s="750">
        <v>50</v>
      </c>
      <c r="MN53" s="750">
        <v>34.9</v>
      </c>
      <c r="MO53" s="750">
        <v>44.7</v>
      </c>
      <c r="MP53" s="750">
        <v>22.4</v>
      </c>
      <c r="MQ53" s="540">
        <v>152</v>
      </c>
      <c r="MR53" s="749">
        <v>7.9</v>
      </c>
      <c r="MS53" s="750">
        <v>59.9</v>
      </c>
      <c r="MT53" s="750">
        <v>1.3</v>
      </c>
      <c r="MU53" s="750">
        <v>8.6</v>
      </c>
      <c r="MV53" s="750">
        <v>22.4</v>
      </c>
      <c r="MW53" s="540">
        <v>152</v>
      </c>
      <c r="MX53" s="749">
        <v>8.6</v>
      </c>
      <c r="MY53" s="750">
        <v>11.8</v>
      </c>
      <c r="MZ53" s="750">
        <v>79.599999999999994</v>
      </c>
      <c r="NA53" s="540">
        <v>152</v>
      </c>
      <c r="NB53" s="749">
        <v>5.3</v>
      </c>
      <c r="NC53" s="750">
        <v>3.3</v>
      </c>
      <c r="ND53" s="750">
        <v>3.3</v>
      </c>
      <c r="NE53" s="750">
        <v>46.1</v>
      </c>
      <c r="NF53" s="750">
        <v>42.1</v>
      </c>
      <c r="NG53" s="540">
        <v>152</v>
      </c>
      <c r="NH53" s="749">
        <v>2.6</v>
      </c>
      <c r="NI53" s="750">
        <v>40.1</v>
      </c>
      <c r="NJ53" s="750">
        <v>15.8</v>
      </c>
      <c r="NK53" s="750">
        <v>2</v>
      </c>
      <c r="NL53" s="750">
        <v>39.5</v>
      </c>
      <c r="NM53" s="540">
        <v>152</v>
      </c>
      <c r="NN53" s="749">
        <v>9.9</v>
      </c>
      <c r="NO53" s="750">
        <v>9.9</v>
      </c>
      <c r="NP53" s="750">
        <v>80.3</v>
      </c>
      <c r="NQ53" s="540">
        <v>152</v>
      </c>
      <c r="NR53" s="749">
        <v>7.9</v>
      </c>
      <c r="NS53" s="750">
        <v>46.7</v>
      </c>
      <c r="NT53" s="750">
        <v>9.1999999999999993</v>
      </c>
      <c r="NU53" s="750">
        <v>2</v>
      </c>
      <c r="NV53" s="750">
        <v>34.200000000000003</v>
      </c>
      <c r="NW53" s="540">
        <v>152</v>
      </c>
      <c r="NX53" s="749">
        <v>2</v>
      </c>
      <c r="NY53" s="750">
        <v>23</v>
      </c>
      <c r="NZ53" s="750">
        <v>7.9</v>
      </c>
      <c r="OA53" s="750">
        <v>1.3</v>
      </c>
      <c r="OB53" s="750">
        <v>65.8</v>
      </c>
      <c r="OC53" s="540">
        <v>152</v>
      </c>
      <c r="OD53" s="749">
        <v>1.3</v>
      </c>
      <c r="OE53" s="750">
        <v>17.100000000000001</v>
      </c>
      <c r="OF53" s="750">
        <v>7.9</v>
      </c>
      <c r="OG53" s="750">
        <v>0.7</v>
      </c>
      <c r="OH53" s="750">
        <v>73</v>
      </c>
      <c r="OI53" s="540">
        <v>152</v>
      </c>
      <c r="OJ53" s="749">
        <v>2</v>
      </c>
      <c r="OK53" s="750">
        <v>8.6</v>
      </c>
      <c r="OL53" s="750">
        <v>4.5999999999999996</v>
      </c>
      <c r="OM53" s="750">
        <v>2.6</v>
      </c>
      <c r="ON53" s="750">
        <v>82.2</v>
      </c>
      <c r="OO53" s="540">
        <v>152</v>
      </c>
      <c r="OP53" s="749">
        <v>30.9</v>
      </c>
      <c r="OQ53" s="750">
        <v>15.1</v>
      </c>
      <c r="OR53" s="750">
        <v>3.3</v>
      </c>
      <c r="OS53" s="750">
        <v>3.3</v>
      </c>
      <c r="OT53" s="750">
        <v>15.8</v>
      </c>
      <c r="OU53" s="750">
        <v>21.7</v>
      </c>
      <c r="OV53" s="750">
        <v>20.399999999999999</v>
      </c>
      <c r="OW53" s="750">
        <v>1.3</v>
      </c>
      <c r="OX53" s="750">
        <v>0.7</v>
      </c>
      <c r="OY53" s="750">
        <v>9.1999999999999993</v>
      </c>
      <c r="OZ53" s="750">
        <v>34.200000000000003</v>
      </c>
      <c r="PA53" s="540">
        <v>152</v>
      </c>
      <c r="PB53" s="749">
        <v>1.3</v>
      </c>
      <c r="PC53" s="750">
        <v>4.5999999999999996</v>
      </c>
      <c r="PD53" s="750">
        <v>4.5999999999999996</v>
      </c>
      <c r="PE53" s="750">
        <v>56.6</v>
      </c>
      <c r="PF53" s="750">
        <v>32.9</v>
      </c>
      <c r="PG53" s="540">
        <v>152</v>
      </c>
      <c r="PH53" s="749">
        <v>1.3</v>
      </c>
      <c r="PI53" s="750">
        <v>3.3</v>
      </c>
      <c r="PJ53" s="750">
        <v>4.5999999999999996</v>
      </c>
      <c r="PK53" s="750">
        <v>58.6</v>
      </c>
      <c r="PL53" s="750">
        <v>32.200000000000003</v>
      </c>
      <c r="PM53" s="540">
        <v>152</v>
      </c>
      <c r="PN53" s="749">
        <v>9.1999999999999993</v>
      </c>
      <c r="PO53" s="750">
        <v>2</v>
      </c>
      <c r="PP53" s="750">
        <v>84.9</v>
      </c>
      <c r="PQ53" s="750">
        <v>3.9</v>
      </c>
      <c r="PR53" s="540">
        <v>152</v>
      </c>
      <c r="PS53" s="749">
        <v>2</v>
      </c>
      <c r="PT53" s="750">
        <v>5.3</v>
      </c>
      <c r="PU53" s="750">
        <v>77</v>
      </c>
      <c r="PV53" s="750">
        <v>15.8</v>
      </c>
      <c r="PW53" s="540">
        <v>152</v>
      </c>
      <c r="PX53" s="749">
        <v>16.399999999999999</v>
      </c>
      <c r="PY53" s="750">
        <v>61.8</v>
      </c>
      <c r="PZ53" s="750">
        <v>21.7</v>
      </c>
      <c r="QA53" s="540">
        <v>152</v>
      </c>
      <c r="QB53" s="749">
        <v>65.8</v>
      </c>
      <c r="QC53" s="750">
        <v>11.8</v>
      </c>
      <c r="QD53" s="750">
        <v>22.4</v>
      </c>
      <c r="QE53" s="802">
        <v>152</v>
      </c>
    </row>
    <row r="54" spans="1:447" ht="17.100000000000001" customHeight="1">
      <c r="A54" s="1533"/>
      <c r="B54" s="737" t="s">
        <v>76</v>
      </c>
      <c r="C54" s="107">
        <f t="shared" si="0"/>
        <v>37</v>
      </c>
      <c r="D54" s="753">
        <v>48.7</v>
      </c>
      <c r="E54" s="754">
        <v>51.3</v>
      </c>
      <c r="F54" s="540">
        <v>189</v>
      </c>
      <c r="G54" s="750">
        <v>2.1</v>
      </c>
      <c r="H54" s="750">
        <v>11.6</v>
      </c>
      <c r="I54" s="750">
        <v>18</v>
      </c>
      <c r="J54" s="750">
        <v>15.9</v>
      </c>
      <c r="K54" s="750">
        <v>17.5</v>
      </c>
      <c r="L54" s="750">
        <v>20.6</v>
      </c>
      <c r="M54" s="750">
        <v>14.3</v>
      </c>
      <c r="N54" s="540">
        <v>189</v>
      </c>
      <c r="O54" s="749">
        <v>29.6</v>
      </c>
      <c r="P54" s="750">
        <v>2.1</v>
      </c>
      <c r="Q54" s="750">
        <v>10.1</v>
      </c>
      <c r="R54" s="750">
        <v>13.8</v>
      </c>
      <c r="S54" s="750">
        <v>21.7</v>
      </c>
      <c r="T54" s="750">
        <v>4.8</v>
      </c>
      <c r="U54" s="750">
        <v>15.9</v>
      </c>
      <c r="V54" s="750">
        <v>2.1</v>
      </c>
      <c r="W54" s="540">
        <v>189</v>
      </c>
      <c r="X54" s="749">
        <v>13.8</v>
      </c>
      <c r="Y54" s="750">
        <v>82</v>
      </c>
      <c r="Z54" s="750">
        <v>4.2</v>
      </c>
      <c r="AA54" s="540">
        <v>189</v>
      </c>
      <c r="AB54" s="749">
        <v>4.2</v>
      </c>
      <c r="AC54" s="750">
        <v>92.1</v>
      </c>
      <c r="AD54" s="750">
        <v>3.7</v>
      </c>
      <c r="AE54" s="540">
        <v>189</v>
      </c>
      <c r="AF54" s="749">
        <v>10.1</v>
      </c>
      <c r="AG54" s="750">
        <v>86.8</v>
      </c>
      <c r="AH54" s="750">
        <v>3.2</v>
      </c>
      <c r="AI54" s="540">
        <v>189</v>
      </c>
      <c r="AJ54" s="749">
        <v>1.1000000000000001</v>
      </c>
      <c r="AK54" s="750">
        <v>33.9</v>
      </c>
      <c r="AL54" s="750">
        <v>5.3</v>
      </c>
      <c r="AM54" s="750">
        <v>14.3</v>
      </c>
      <c r="AN54" s="750">
        <v>43.4</v>
      </c>
      <c r="AO54" s="750">
        <v>2.1</v>
      </c>
      <c r="AP54" s="750">
        <v>0</v>
      </c>
      <c r="AQ54" s="540">
        <v>189</v>
      </c>
      <c r="AR54" s="749">
        <v>5.3</v>
      </c>
      <c r="AS54" s="750">
        <v>94.7</v>
      </c>
      <c r="AT54" s="540">
        <v>189</v>
      </c>
      <c r="AU54" s="749">
        <v>32.299999999999997</v>
      </c>
      <c r="AV54" s="750">
        <v>21.7</v>
      </c>
      <c r="AW54" s="750">
        <v>12.2</v>
      </c>
      <c r="AX54" s="750">
        <v>18.5</v>
      </c>
      <c r="AY54" s="750">
        <v>15.3</v>
      </c>
      <c r="AZ54" s="750">
        <v>0</v>
      </c>
      <c r="BA54" s="540">
        <v>189</v>
      </c>
      <c r="BB54" s="749">
        <v>3.2</v>
      </c>
      <c r="BC54" s="750">
        <v>15.9</v>
      </c>
      <c r="BD54" s="750">
        <v>29.6</v>
      </c>
      <c r="BE54" s="750">
        <v>19</v>
      </c>
      <c r="BF54" s="750">
        <v>6.9</v>
      </c>
      <c r="BG54" s="750">
        <v>6.3</v>
      </c>
      <c r="BH54" s="750">
        <v>1.6</v>
      </c>
      <c r="BI54" s="750">
        <v>17.5</v>
      </c>
      <c r="BJ54" s="540">
        <v>189</v>
      </c>
      <c r="BK54" s="749">
        <v>11.6</v>
      </c>
      <c r="BL54" s="750">
        <v>16.899999999999999</v>
      </c>
      <c r="BM54" s="750">
        <v>6.3</v>
      </c>
      <c r="BN54" s="750">
        <v>6.3</v>
      </c>
      <c r="BO54" s="750">
        <v>3.7</v>
      </c>
      <c r="BP54" s="750">
        <v>10.1</v>
      </c>
      <c r="BQ54" s="750">
        <v>15.9</v>
      </c>
      <c r="BR54" s="750">
        <v>29.1</v>
      </c>
      <c r="BS54" s="540">
        <v>189</v>
      </c>
      <c r="BT54" s="749">
        <v>31.2</v>
      </c>
      <c r="BU54" s="750">
        <v>36.5</v>
      </c>
      <c r="BV54" s="750">
        <v>22.8</v>
      </c>
      <c r="BW54" s="750">
        <v>5.3</v>
      </c>
      <c r="BX54" s="750">
        <v>4.2</v>
      </c>
      <c r="BY54" s="540">
        <v>189</v>
      </c>
      <c r="BZ54" s="749">
        <v>68.3</v>
      </c>
      <c r="CA54" s="750">
        <v>19</v>
      </c>
      <c r="CB54" s="750">
        <v>9.5</v>
      </c>
      <c r="CC54" s="750">
        <v>2.6</v>
      </c>
      <c r="CD54" s="750">
        <v>0.5</v>
      </c>
      <c r="CE54" s="540">
        <v>189</v>
      </c>
      <c r="CF54" s="749">
        <v>6.3</v>
      </c>
      <c r="CG54" s="750">
        <v>9.5</v>
      </c>
      <c r="CH54" s="750">
        <v>44.4</v>
      </c>
      <c r="CI54" s="750">
        <v>24.9</v>
      </c>
      <c r="CJ54" s="750">
        <v>14.8</v>
      </c>
      <c r="CK54" s="540">
        <v>189</v>
      </c>
      <c r="CL54" s="749">
        <v>21.2</v>
      </c>
      <c r="CM54" s="750">
        <v>30.2</v>
      </c>
      <c r="CN54" s="750">
        <v>37.6</v>
      </c>
      <c r="CO54" s="750">
        <v>6.9</v>
      </c>
      <c r="CP54" s="750">
        <v>4.2</v>
      </c>
      <c r="CQ54" s="540">
        <v>189</v>
      </c>
      <c r="CR54" s="749">
        <v>7.9</v>
      </c>
      <c r="CS54" s="750">
        <v>19</v>
      </c>
      <c r="CT54" s="750">
        <v>38.1</v>
      </c>
      <c r="CU54" s="750">
        <v>20.100000000000001</v>
      </c>
      <c r="CV54" s="750">
        <v>14.8</v>
      </c>
      <c r="CW54" s="540">
        <v>189</v>
      </c>
      <c r="CX54" s="749">
        <v>4.2</v>
      </c>
      <c r="CY54" s="750">
        <v>11.6</v>
      </c>
      <c r="CZ54" s="750">
        <v>28</v>
      </c>
      <c r="DA54" s="750">
        <v>29.1</v>
      </c>
      <c r="DB54" s="750">
        <v>27</v>
      </c>
      <c r="DC54" s="540">
        <v>189</v>
      </c>
      <c r="DD54" s="749">
        <v>22.8</v>
      </c>
      <c r="DE54" s="750">
        <v>38.6</v>
      </c>
      <c r="DF54" s="750">
        <v>30.7</v>
      </c>
      <c r="DG54" s="750">
        <v>6.9</v>
      </c>
      <c r="DH54" s="750">
        <v>1.1000000000000001</v>
      </c>
      <c r="DI54" s="540">
        <v>189</v>
      </c>
      <c r="DJ54" s="749">
        <v>4.2</v>
      </c>
      <c r="DK54" s="750">
        <v>5.8</v>
      </c>
      <c r="DL54" s="750">
        <v>13.2</v>
      </c>
      <c r="DM54" s="750">
        <v>14.8</v>
      </c>
      <c r="DN54" s="750">
        <v>61.9</v>
      </c>
      <c r="DO54" s="540">
        <v>189</v>
      </c>
      <c r="DP54" s="749">
        <v>11.6</v>
      </c>
      <c r="DQ54" s="750">
        <v>21.7</v>
      </c>
      <c r="DR54" s="750">
        <v>32.799999999999997</v>
      </c>
      <c r="DS54" s="750">
        <v>15.9</v>
      </c>
      <c r="DT54" s="750">
        <v>18</v>
      </c>
      <c r="DU54" s="540">
        <v>189</v>
      </c>
      <c r="DV54" s="749">
        <v>32.299999999999997</v>
      </c>
      <c r="DW54" s="750">
        <v>16.899999999999999</v>
      </c>
      <c r="DX54" s="750">
        <v>16.399999999999999</v>
      </c>
      <c r="DY54" s="750">
        <v>12.7</v>
      </c>
      <c r="DZ54" s="750">
        <v>21.7</v>
      </c>
      <c r="EA54" s="540">
        <v>189</v>
      </c>
      <c r="EB54" s="749">
        <v>10.1</v>
      </c>
      <c r="EC54" s="750">
        <v>18.5</v>
      </c>
      <c r="ED54" s="750">
        <v>38.1</v>
      </c>
      <c r="EE54" s="750">
        <v>17.5</v>
      </c>
      <c r="EF54" s="750">
        <v>15.9</v>
      </c>
      <c r="EG54" s="540">
        <v>189</v>
      </c>
      <c r="EH54" s="749">
        <v>89.4</v>
      </c>
      <c r="EI54" s="750">
        <v>10.6</v>
      </c>
      <c r="EJ54" s="540">
        <v>189</v>
      </c>
      <c r="EK54" s="749">
        <v>75.099999999999994</v>
      </c>
      <c r="EL54" s="750">
        <v>24.9</v>
      </c>
      <c r="EM54" s="540">
        <v>189</v>
      </c>
      <c r="EN54" s="749">
        <v>12.7</v>
      </c>
      <c r="EO54" s="750">
        <v>15.9</v>
      </c>
      <c r="EP54" s="750">
        <v>7.4</v>
      </c>
      <c r="EQ54" s="750">
        <v>52.9</v>
      </c>
      <c r="ER54" s="750">
        <v>11.1</v>
      </c>
      <c r="ES54" s="540">
        <v>189</v>
      </c>
      <c r="ET54" s="749">
        <v>10.6</v>
      </c>
      <c r="EU54" s="750">
        <v>10.1</v>
      </c>
      <c r="EV54" s="750">
        <v>47.6</v>
      </c>
      <c r="EW54" s="750">
        <v>12.2</v>
      </c>
      <c r="EX54" s="750">
        <v>19.600000000000001</v>
      </c>
      <c r="EY54" s="540">
        <v>189</v>
      </c>
      <c r="EZ54" s="749">
        <v>24.9</v>
      </c>
      <c r="FA54" s="750">
        <v>75.099999999999994</v>
      </c>
      <c r="FB54" s="540">
        <v>189</v>
      </c>
      <c r="FC54" s="749">
        <v>56.6</v>
      </c>
      <c r="FD54" s="750">
        <v>24.9</v>
      </c>
      <c r="FE54" s="750">
        <v>13.2</v>
      </c>
      <c r="FF54" s="750">
        <v>58.2</v>
      </c>
      <c r="FG54" s="750">
        <v>43.9</v>
      </c>
      <c r="FH54" s="750">
        <v>31.2</v>
      </c>
      <c r="FI54" s="750">
        <v>6.9</v>
      </c>
      <c r="FJ54" s="750">
        <v>15.9</v>
      </c>
      <c r="FK54" s="750">
        <v>2.6</v>
      </c>
      <c r="FL54" s="750">
        <v>11.1</v>
      </c>
      <c r="FM54" s="540">
        <v>189</v>
      </c>
      <c r="FN54" s="749">
        <v>50.5</v>
      </c>
      <c r="FO54" s="750">
        <v>49.5</v>
      </c>
      <c r="FP54" s="540">
        <v>107</v>
      </c>
      <c r="FQ54" s="749">
        <v>40.4</v>
      </c>
      <c r="FR54" s="750">
        <v>59.6</v>
      </c>
      <c r="FS54" s="540">
        <v>47</v>
      </c>
      <c r="FT54" s="749">
        <v>52</v>
      </c>
      <c r="FU54" s="750">
        <v>48</v>
      </c>
      <c r="FV54" s="763">
        <v>25</v>
      </c>
      <c r="FW54" s="749">
        <v>34.5</v>
      </c>
      <c r="FX54" s="750">
        <v>65.5</v>
      </c>
      <c r="FY54" s="763">
        <v>110</v>
      </c>
      <c r="FZ54" s="749">
        <v>33.700000000000003</v>
      </c>
      <c r="GA54" s="750">
        <v>66.3</v>
      </c>
      <c r="GB54" s="763">
        <v>83</v>
      </c>
      <c r="GC54" s="749">
        <v>81.400000000000006</v>
      </c>
      <c r="GD54" s="750">
        <v>18.600000000000001</v>
      </c>
      <c r="GE54" s="763">
        <v>59</v>
      </c>
      <c r="GF54" s="749">
        <v>23.1</v>
      </c>
      <c r="GG54" s="750">
        <v>76.900000000000006</v>
      </c>
      <c r="GH54" s="763">
        <v>13</v>
      </c>
      <c r="GI54" s="749">
        <v>50</v>
      </c>
      <c r="GJ54" s="750">
        <v>50</v>
      </c>
      <c r="GK54" s="763">
        <v>30</v>
      </c>
      <c r="GL54" s="749">
        <v>80</v>
      </c>
      <c r="GM54" s="750">
        <v>20</v>
      </c>
      <c r="GN54" s="763">
        <v>5</v>
      </c>
      <c r="GO54" s="749">
        <v>39.299999999999997</v>
      </c>
      <c r="GP54" s="750">
        <v>60.7</v>
      </c>
      <c r="GQ54" s="763">
        <v>107</v>
      </c>
      <c r="GR54" s="749">
        <v>51.1</v>
      </c>
      <c r="GS54" s="750">
        <v>48.9</v>
      </c>
      <c r="GT54" s="763">
        <v>47</v>
      </c>
      <c r="GU54" s="749">
        <v>56</v>
      </c>
      <c r="GV54" s="750">
        <v>44</v>
      </c>
      <c r="GW54" s="763">
        <v>25</v>
      </c>
      <c r="GX54" s="749">
        <v>33.6</v>
      </c>
      <c r="GY54" s="750">
        <v>66.400000000000006</v>
      </c>
      <c r="GZ54" s="763">
        <v>110</v>
      </c>
      <c r="HA54" s="749">
        <v>25.3</v>
      </c>
      <c r="HB54" s="750">
        <v>74.7</v>
      </c>
      <c r="HC54" s="763">
        <v>83</v>
      </c>
      <c r="HD54" s="749">
        <v>44.1</v>
      </c>
      <c r="HE54" s="750">
        <v>55.9</v>
      </c>
      <c r="HF54" s="763">
        <v>59</v>
      </c>
      <c r="HG54" s="749">
        <v>23.1</v>
      </c>
      <c r="HH54" s="750">
        <v>76.900000000000006</v>
      </c>
      <c r="HI54" s="763">
        <v>13</v>
      </c>
      <c r="HJ54" s="749">
        <v>43.3</v>
      </c>
      <c r="HK54" s="750">
        <v>56.7</v>
      </c>
      <c r="HL54" s="763">
        <v>30</v>
      </c>
      <c r="HM54" s="749">
        <v>80</v>
      </c>
      <c r="HN54" s="750">
        <v>20</v>
      </c>
      <c r="HO54" s="763">
        <v>5</v>
      </c>
      <c r="HP54" s="749">
        <v>30.8</v>
      </c>
      <c r="HQ54" s="750">
        <v>69.2</v>
      </c>
      <c r="HR54" s="763">
        <v>107</v>
      </c>
      <c r="HS54" s="749">
        <v>34</v>
      </c>
      <c r="HT54" s="750">
        <v>66</v>
      </c>
      <c r="HU54" s="763">
        <v>47</v>
      </c>
      <c r="HV54" s="749">
        <v>28</v>
      </c>
      <c r="HW54" s="750">
        <v>72</v>
      </c>
      <c r="HX54" s="763">
        <v>25</v>
      </c>
      <c r="HY54" s="749">
        <v>38.200000000000003</v>
      </c>
      <c r="HZ54" s="750">
        <v>61.8</v>
      </c>
      <c r="IA54" s="763">
        <v>110</v>
      </c>
      <c r="IB54" s="749">
        <v>32.5</v>
      </c>
      <c r="IC54" s="750">
        <v>67.5</v>
      </c>
      <c r="ID54" s="763">
        <v>83</v>
      </c>
      <c r="IE54" s="749">
        <v>45.8</v>
      </c>
      <c r="IF54" s="750">
        <v>54.2</v>
      </c>
      <c r="IG54" s="763">
        <v>59</v>
      </c>
      <c r="IH54" s="749">
        <v>15.4</v>
      </c>
      <c r="II54" s="750">
        <v>84.6</v>
      </c>
      <c r="IJ54" s="763">
        <v>13</v>
      </c>
      <c r="IK54" s="749">
        <v>23.3</v>
      </c>
      <c r="IL54" s="750">
        <v>76.7</v>
      </c>
      <c r="IM54" s="763">
        <v>30</v>
      </c>
      <c r="IN54" s="749">
        <v>40</v>
      </c>
      <c r="IO54" s="750">
        <v>60</v>
      </c>
      <c r="IP54" s="763">
        <v>5</v>
      </c>
      <c r="IQ54" s="749">
        <v>60.8</v>
      </c>
      <c r="IR54" s="750">
        <v>27</v>
      </c>
      <c r="IS54" s="750">
        <v>12.2</v>
      </c>
      <c r="IT54" s="763">
        <v>189</v>
      </c>
      <c r="IU54" s="749">
        <v>6.3</v>
      </c>
      <c r="IV54" s="750">
        <v>3.7</v>
      </c>
      <c r="IW54" s="750">
        <v>9.5</v>
      </c>
      <c r="IX54" s="750">
        <v>58.7</v>
      </c>
      <c r="IY54" s="750">
        <v>21.7</v>
      </c>
      <c r="IZ54" s="763">
        <v>189</v>
      </c>
      <c r="JA54" s="749">
        <v>30.7</v>
      </c>
      <c r="JB54" s="750">
        <v>47.1</v>
      </c>
      <c r="JC54" s="750">
        <v>4.8</v>
      </c>
      <c r="JD54" s="750">
        <v>17.5</v>
      </c>
      <c r="JE54" s="763">
        <v>189</v>
      </c>
      <c r="JF54" s="749">
        <v>8.5</v>
      </c>
      <c r="JG54" s="750">
        <v>1.6</v>
      </c>
      <c r="JH54" s="750">
        <v>69.3</v>
      </c>
      <c r="JI54" s="750">
        <v>6.9</v>
      </c>
      <c r="JJ54" s="750">
        <v>13.8</v>
      </c>
      <c r="JK54" s="763">
        <v>189</v>
      </c>
      <c r="JL54" s="749">
        <v>8.5</v>
      </c>
      <c r="JM54" s="750">
        <v>3.7</v>
      </c>
      <c r="JN54" s="750">
        <v>75.099999999999994</v>
      </c>
      <c r="JO54" s="750">
        <v>2.1</v>
      </c>
      <c r="JP54" s="750">
        <v>10.6</v>
      </c>
      <c r="JQ54" s="763">
        <v>189</v>
      </c>
      <c r="JR54" s="749">
        <v>0.5</v>
      </c>
      <c r="JS54" s="750">
        <v>6.9</v>
      </c>
      <c r="JT54" s="750">
        <v>81</v>
      </c>
      <c r="JU54" s="750">
        <v>2.1</v>
      </c>
      <c r="JV54" s="750">
        <v>9.5</v>
      </c>
      <c r="JW54" s="763">
        <v>189</v>
      </c>
      <c r="JX54" s="749">
        <v>2.1</v>
      </c>
      <c r="JY54" s="750">
        <v>12.7</v>
      </c>
      <c r="JZ54" s="750">
        <v>45.5</v>
      </c>
      <c r="KA54" s="750">
        <v>28</v>
      </c>
      <c r="KB54" s="750">
        <v>8.5</v>
      </c>
      <c r="KC54" s="750">
        <v>3.2</v>
      </c>
      <c r="KD54" s="763">
        <v>189</v>
      </c>
      <c r="KE54" s="749">
        <v>74.599999999999994</v>
      </c>
      <c r="KF54" s="750">
        <v>9</v>
      </c>
      <c r="KG54" s="750">
        <v>16.399999999999999</v>
      </c>
      <c r="KH54" s="763">
        <v>189</v>
      </c>
      <c r="KI54" s="749">
        <v>47.1</v>
      </c>
      <c r="KJ54" s="750">
        <v>20.100000000000001</v>
      </c>
      <c r="KK54" s="750">
        <v>9.5</v>
      </c>
      <c r="KL54" s="750">
        <v>12.7</v>
      </c>
      <c r="KM54" s="750">
        <v>10.6</v>
      </c>
      <c r="KN54" s="763">
        <v>189</v>
      </c>
      <c r="KO54" s="749">
        <v>7.4</v>
      </c>
      <c r="KP54" s="750">
        <v>4.8</v>
      </c>
      <c r="KQ54" s="750">
        <v>62.4</v>
      </c>
      <c r="KR54" s="750">
        <v>25.4</v>
      </c>
      <c r="KS54" s="763">
        <v>189</v>
      </c>
      <c r="KT54" s="749">
        <v>68.8</v>
      </c>
      <c r="KU54" s="750">
        <v>7.4</v>
      </c>
      <c r="KV54" s="750">
        <v>23.8</v>
      </c>
      <c r="KW54" s="540">
        <v>189</v>
      </c>
      <c r="KX54" s="749">
        <v>69.8</v>
      </c>
      <c r="KY54" s="750">
        <v>5.8</v>
      </c>
      <c r="KZ54" s="750">
        <v>24.3</v>
      </c>
      <c r="LA54" s="540">
        <v>189</v>
      </c>
      <c r="LB54" s="749">
        <v>80.400000000000006</v>
      </c>
      <c r="LC54" s="750">
        <v>2.1</v>
      </c>
      <c r="LD54" s="750">
        <v>17.5</v>
      </c>
      <c r="LE54" s="540">
        <v>189</v>
      </c>
      <c r="LF54" s="749">
        <v>5.8</v>
      </c>
      <c r="LG54" s="750">
        <v>51.3</v>
      </c>
      <c r="LH54" s="750">
        <v>42.9</v>
      </c>
      <c r="LI54" s="540">
        <v>189</v>
      </c>
      <c r="LJ54" s="749">
        <v>24.3</v>
      </c>
      <c r="LK54" s="750">
        <v>25.9</v>
      </c>
      <c r="LL54" s="750">
        <v>2.6</v>
      </c>
      <c r="LM54" s="750">
        <v>9</v>
      </c>
      <c r="LN54" s="750">
        <v>38.1</v>
      </c>
      <c r="LO54" s="540">
        <v>189</v>
      </c>
      <c r="LP54" s="749">
        <v>5.8</v>
      </c>
      <c r="LQ54" s="750">
        <v>4.8</v>
      </c>
      <c r="LR54" s="750">
        <v>50.3</v>
      </c>
      <c r="LS54" s="750">
        <v>2.6</v>
      </c>
      <c r="LT54" s="750">
        <v>36.5</v>
      </c>
      <c r="LU54" s="540">
        <v>189</v>
      </c>
      <c r="LV54" s="749">
        <v>33.299999999999997</v>
      </c>
      <c r="LW54" s="750">
        <v>38.6</v>
      </c>
      <c r="LX54" s="750">
        <v>28</v>
      </c>
      <c r="LY54" s="540">
        <v>189</v>
      </c>
      <c r="LZ54" s="749">
        <v>4.2</v>
      </c>
      <c r="MA54" s="750">
        <v>51.9</v>
      </c>
      <c r="MB54" s="750">
        <v>1.6</v>
      </c>
      <c r="MC54" s="750">
        <v>8.5</v>
      </c>
      <c r="MD54" s="750">
        <v>33.9</v>
      </c>
      <c r="ME54" s="540">
        <v>189</v>
      </c>
      <c r="MF54" s="749">
        <v>11.1</v>
      </c>
      <c r="MG54" s="750">
        <v>53.4</v>
      </c>
      <c r="MH54" s="750">
        <v>13.8</v>
      </c>
      <c r="MI54" s="750">
        <v>21.7</v>
      </c>
      <c r="MJ54" s="540">
        <v>189</v>
      </c>
      <c r="MK54" s="749">
        <v>69.3</v>
      </c>
      <c r="ML54" s="750">
        <v>45</v>
      </c>
      <c r="MM54" s="750">
        <v>48.1</v>
      </c>
      <c r="MN54" s="750">
        <v>37.6</v>
      </c>
      <c r="MO54" s="750">
        <v>48.7</v>
      </c>
      <c r="MP54" s="750">
        <v>23.8</v>
      </c>
      <c r="MQ54" s="540">
        <v>189</v>
      </c>
      <c r="MR54" s="749">
        <v>5.3</v>
      </c>
      <c r="MS54" s="750">
        <v>66.099999999999994</v>
      </c>
      <c r="MT54" s="750">
        <v>1.6</v>
      </c>
      <c r="MU54" s="750">
        <v>11.1</v>
      </c>
      <c r="MV54" s="750">
        <v>15.9</v>
      </c>
      <c r="MW54" s="540">
        <v>189</v>
      </c>
      <c r="MX54" s="749">
        <v>9.5</v>
      </c>
      <c r="MY54" s="750">
        <v>9.5</v>
      </c>
      <c r="MZ54" s="750">
        <v>81</v>
      </c>
      <c r="NA54" s="540">
        <v>189</v>
      </c>
      <c r="NB54" s="749">
        <v>4.2</v>
      </c>
      <c r="NC54" s="750">
        <v>2.6</v>
      </c>
      <c r="ND54" s="750">
        <v>6.9</v>
      </c>
      <c r="NE54" s="750">
        <v>51.9</v>
      </c>
      <c r="NF54" s="750">
        <v>34.4</v>
      </c>
      <c r="NG54" s="540">
        <v>189</v>
      </c>
      <c r="NH54" s="749">
        <v>1.6</v>
      </c>
      <c r="NI54" s="750">
        <v>51.9</v>
      </c>
      <c r="NJ54" s="750">
        <v>10.6</v>
      </c>
      <c r="NK54" s="750">
        <v>2.6</v>
      </c>
      <c r="NL54" s="750">
        <v>33.299999999999997</v>
      </c>
      <c r="NM54" s="540">
        <v>189</v>
      </c>
      <c r="NN54" s="749">
        <v>19</v>
      </c>
      <c r="NO54" s="750">
        <v>9</v>
      </c>
      <c r="NP54" s="750">
        <v>72</v>
      </c>
      <c r="NQ54" s="540">
        <v>189</v>
      </c>
      <c r="NR54" s="749">
        <v>8.5</v>
      </c>
      <c r="NS54" s="750">
        <v>51.3</v>
      </c>
      <c r="NT54" s="750">
        <v>9</v>
      </c>
      <c r="NU54" s="750">
        <v>3.7</v>
      </c>
      <c r="NV54" s="750">
        <v>27.5</v>
      </c>
      <c r="NW54" s="540">
        <v>189</v>
      </c>
      <c r="NX54" s="749">
        <v>6.3</v>
      </c>
      <c r="NY54" s="750">
        <v>15.9</v>
      </c>
      <c r="NZ54" s="750">
        <v>8.5</v>
      </c>
      <c r="OA54" s="750">
        <v>1.6</v>
      </c>
      <c r="OB54" s="750">
        <v>67.7</v>
      </c>
      <c r="OC54" s="540">
        <v>189</v>
      </c>
      <c r="OD54" s="749">
        <v>2.6</v>
      </c>
      <c r="OE54" s="750">
        <v>14.8</v>
      </c>
      <c r="OF54" s="750">
        <v>9.5</v>
      </c>
      <c r="OG54" s="750">
        <v>1.6</v>
      </c>
      <c r="OH54" s="750">
        <v>71.400000000000006</v>
      </c>
      <c r="OI54" s="540">
        <v>189</v>
      </c>
      <c r="OJ54" s="749">
        <v>2.1</v>
      </c>
      <c r="OK54" s="750">
        <v>7.9</v>
      </c>
      <c r="OL54" s="750">
        <v>2.6</v>
      </c>
      <c r="OM54" s="750">
        <v>3.2</v>
      </c>
      <c r="ON54" s="750">
        <v>84.1</v>
      </c>
      <c r="OO54" s="540">
        <v>189</v>
      </c>
      <c r="OP54" s="749">
        <v>23.3</v>
      </c>
      <c r="OQ54" s="750">
        <v>19.600000000000001</v>
      </c>
      <c r="OR54" s="750">
        <v>6.3</v>
      </c>
      <c r="OS54" s="750">
        <v>3.7</v>
      </c>
      <c r="OT54" s="750">
        <v>21.2</v>
      </c>
      <c r="OU54" s="750">
        <v>23.8</v>
      </c>
      <c r="OV54" s="750">
        <v>16.899999999999999</v>
      </c>
      <c r="OW54" s="750">
        <v>0.5</v>
      </c>
      <c r="OX54" s="750">
        <v>0.5</v>
      </c>
      <c r="OY54" s="750">
        <v>6.3</v>
      </c>
      <c r="OZ54" s="750">
        <v>37</v>
      </c>
      <c r="PA54" s="540">
        <v>189</v>
      </c>
      <c r="PB54" s="749">
        <v>3.2</v>
      </c>
      <c r="PC54" s="750">
        <v>2.1</v>
      </c>
      <c r="PD54" s="750">
        <v>3.7</v>
      </c>
      <c r="PE54" s="750">
        <v>61.9</v>
      </c>
      <c r="PF54" s="750">
        <v>29.1</v>
      </c>
      <c r="PG54" s="540">
        <v>189</v>
      </c>
      <c r="PH54" s="749">
        <v>1.6</v>
      </c>
      <c r="PI54" s="750">
        <v>3.2</v>
      </c>
      <c r="PJ54" s="750">
        <v>2.1</v>
      </c>
      <c r="PK54" s="750">
        <v>65.099999999999994</v>
      </c>
      <c r="PL54" s="750">
        <v>28</v>
      </c>
      <c r="PM54" s="540">
        <v>189</v>
      </c>
      <c r="PN54" s="749">
        <v>20.100000000000001</v>
      </c>
      <c r="PO54" s="750">
        <v>5.3</v>
      </c>
      <c r="PP54" s="750">
        <v>70.400000000000006</v>
      </c>
      <c r="PQ54" s="750">
        <v>4.2</v>
      </c>
      <c r="PR54" s="540">
        <v>189</v>
      </c>
      <c r="PS54" s="749">
        <v>1.6</v>
      </c>
      <c r="PT54" s="750">
        <v>7.4</v>
      </c>
      <c r="PU54" s="750">
        <v>77.8</v>
      </c>
      <c r="PV54" s="750">
        <v>13.2</v>
      </c>
      <c r="PW54" s="540">
        <v>189</v>
      </c>
      <c r="PX54" s="749">
        <v>22.2</v>
      </c>
      <c r="PY54" s="750">
        <v>61.4</v>
      </c>
      <c r="PZ54" s="750">
        <v>16.399999999999999</v>
      </c>
      <c r="QA54" s="540">
        <v>189</v>
      </c>
      <c r="QB54" s="749">
        <v>67.2</v>
      </c>
      <c r="QC54" s="750">
        <v>11.1</v>
      </c>
      <c r="QD54" s="750">
        <v>21.7</v>
      </c>
      <c r="QE54" s="802">
        <v>189</v>
      </c>
    </row>
    <row r="55" spans="1:447" ht="17.100000000000001" customHeight="1">
      <c r="A55" s="1533"/>
      <c r="B55" s="737" t="s">
        <v>77</v>
      </c>
      <c r="C55" s="107">
        <f t="shared" si="0"/>
        <v>38</v>
      </c>
      <c r="D55" s="753">
        <v>47.5</v>
      </c>
      <c r="E55" s="754">
        <v>52.5</v>
      </c>
      <c r="F55" s="540">
        <v>276</v>
      </c>
      <c r="G55" s="750">
        <v>2.2000000000000002</v>
      </c>
      <c r="H55" s="750">
        <v>12</v>
      </c>
      <c r="I55" s="750">
        <v>16.7</v>
      </c>
      <c r="J55" s="750">
        <v>15.9</v>
      </c>
      <c r="K55" s="750">
        <v>18.100000000000001</v>
      </c>
      <c r="L55" s="750">
        <v>21.4</v>
      </c>
      <c r="M55" s="750">
        <v>13.8</v>
      </c>
      <c r="N55" s="540">
        <v>276</v>
      </c>
      <c r="O55" s="749">
        <v>30.4</v>
      </c>
      <c r="P55" s="750">
        <v>5.8</v>
      </c>
      <c r="Q55" s="750">
        <v>7.6</v>
      </c>
      <c r="R55" s="750">
        <v>14.1</v>
      </c>
      <c r="S55" s="750">
        <v>20.7</v>
      </c>
      <c r="T55" s="750">
        <v>4.3</v>
      </c>
      <c r="U55" s="750">
        <v>15.2</v>
      </c>
      <c r="V55" s="750">
        <v>1.8</v>
      </c>
      <c r="W55" s="540">
        <v>276</v>
      </c>
      <c r="X55" s="749">
        <v>20.3</v>
      </c>
      <c r="Y55" s="750">
        <v>74.599999999999994</v>
      </c>
      <c r="Z55" s="750">
        <v>5.0999999999999996</v>
      </c>
      <c r="AA55" s="540">
        <v>276</v>
      </c>
      <c r="AB55" s="749">
        <v>6.2</v>
      </c>
      <c r="AC55" s="750">
        <v>88</v>
      </c>
      <c r="AD55" s="750">
        <v>5.8</v>
      </c>
      <c r="AE55" s="540">
        <v>276</v>
      </c>
      <c r="AF55" s="749">
        <v>15.2</v>
      </c>
      <c r="AG55" s="750">
        <v>78.599999999999994</v>
      </c>
      <c r="AH55" s="750">
        <v>6.2</v>
      </c>
      <c r="AI55" s="540">
        <v>276</v>
      </c>
      <c r="AJ55" s="749">
        <v>1.8</v>
      </c>
      <c r="AK55" s="750">
        <v>33</v>
      </c>
      <c r="AL55" s="750">
        <v>11.2</v>
      </c>
      <c r="AM55" s="750">
        <v>13.4</v>
      </c>
      <c r="AN55" s="750">
        <v>36.200000000000003</v>
      </c>
      <c r="AO55" s="750">
        <v>4.3</v>
      </c>
      <c r="AP55" s="750">
        <v>0</v>
      </c>
      <c r="AQ55" s="540">
        <v>276</v>
      </c>
      <c r="AR55" s="749">
        <v>9.4</v>
      </c>
      <c r="AS55" s="750">
        <v>90.6</v>
      </c>
      <c r="AT55" s="540">
        <v>276</v>
      </c>
      <c r="AU55" s="749">
        <v>34.1</v>
      </c>
      <c r="AV55" s="750">
        <v>22.1</v>
      </c>
      <c r="AW55" s="750">
        <v>7.2</v>
      </c>
      <c r="AX55" s="750">
        <v>17</v>
      </c>
      <c r="AY55" s="750">
        <v>19.600000000000001</v>
      </c>
      <c r="AZ55" s="750">
        <v>0</v>
      </c>
      <c r="BA55" s="540">
        <v>276</v>
      </c>
      <c r="BB55" s="749">
        <v>3.3</v>
      </c>
      <c r="BC55" s="750">
        <v>15.6</v>
      </c>
      <c r="BD55" s="750">
        <v>31.9</v>
      </c>
      <c r="BE55" s="750">
        <v>17.8</v>
      </c>
      <c r="BF55" s="750">
        <v>7.6</v>
      </c>
      <c r="BG55" s="750">
        <v>2.5</v>
      </c>
      <c r="BH55" s="750">
        <v>0.4</v>
      </c>
      <c r="BI55" s="750">
        <v>21</v>
      </c>
      <c r="BJ55" s="540">
        <v>276</v>
      </c>
      <c r="BK55" s="749">
        <v>12.3</v>
      </c>
      <c r="BL55" s="750">
        <v>15.6</v>
      </c>
      <c r="BM55" s="750">
        <v>11.2</v>
      </c>
      <c r="BN55" s="750">
        <v>6.2</v>
      </c>
      <c r="BO55" s="750">
        <v>2.9</v>
      </c>
      <c r="BP55" s="750">
        <v>8</v>
      </c>
      <c r="BQ55" s="750">
        <v>8.3000000000000007</v>
      </c>
      <c r="BR55" s="750">
        <v>35.5</v>
      </c>
      <c r="BS55" s="540">
        <v>276</v>
      </c>
      <c r="BT55" s="749">
        <v>26.4</v>
      </c>
      <c r="BU55" s="750">
        <v>38.799999999999997</v>
      </c>
      <c r="BV55" s="750">
        <v>23.9</v>
      </c>
      <c r="BW55" s="750">
        <v>6.5</v>
      </c>
      <c r="BX55" s="750">
        <v>4.3</v>
      </c>
      <c r="BY55" s="540">
        <v>276</v>
      </c>
      <c r="BZ55" s="749">
        <v>63.8</v>
      </c>
      <c r="CA55" s="750">
        <v>23.9</v>
      </c>
      <c r="CB55" s="750">
        <v>9.4</v>
      </c>
      <c r="CC55" s="750">
        <v>1.1000000000000001</v>
      </c>
      <c r="CD55" s="750">
        <v>1.8</v>
      </c>
      <c r="CE55" s="540">
        <v>276</v>
      </c>
      <c r="CF55" s="749">
        <v>5.8</v>
      </c>
      <c r="CG55" s="750">
        <v>12</v>
      </c>
      <c r="CH55" s="750">
        <v>44.2</v>
      </c>
      <c r="CI55" s="750">
        <v>21.7</v>
      </c>
      <c r="CJ55" s="750">
        <v>16.3</v>
      </c>
      <c r="CK55" s="540">
        <v>276</v>
      </c>
      <c r="CL55" s="749">
        <v>18.100000000000001</v>
      </c>
      <c r="CM55" s="750">
        <v>29.7</v>
      </c>
      <c r="CN55" s="750">
        <v>37.299999999999997</v>
      </c>
      <c r="CO55" s="750">
        <v>9.4</v>
      </c>
      <c r="CP55" s="750">
        <v>5.4</v>
      </c>
      <c r="CQ55" s="540">
        <v>276</v>
      </c>
      <c r="CR55" s="749">
        <v>7.6</v>
      </c>
      <c r="CS55" s="750">
        <v>15.6</v>
      </c>
      <c r="CT55" s="750">
        <v>44.9</v>
      </c>
      <c r="CU55" s="750">
        <v>17.399999999999999</v>
      </c>
      <c r="CV55" s="750">
        <v>14.5</v>
      </c>
      <c r="CW55" s="540">
        <v>276</v>
      </c>
      <c r="CX55" s="749">
        <v>6.5</v>
      </c>
      <c r="CY55" s="750">
        <v>14.9</v>
      </c>
      <c r="CZ55" s="750">
        <v>30.4</v>
      </c>
      <c r="DA55" s="750">
        <v>20.3</v>
      </c>
      <c r="DB55" s="750">
        <v>27.9</v>
      </c>
      <c r="DC55" s="540">
        <v>276</v>
      </c>
      <c r="DD55" s="749">
        <v>20.7</v>
      </c>
      <c r="DE55" s="750">
        <v>39.9</v>
      </c>
      <c r="DF55" s="750">
        <v>27.5</v>
      </c>
      <c r="DG55" s="750">
        <v>5.8</v>
      </c>
      <c r="DH55" s="750">
        <v>6.2</v>
      </c>
      <c r="DI55" s="540">
        <v>276</v>
      </c>
      <c r="DJ55" s="749">
        <v>3.6</v>
      </c>
      <c r="DK55" s="750">
        <v>10.9</v>
      </c>
      <c r="DL55" s="750">
        <v>13.8</v>
      </c>
      <c r="DM55" s="750">
        <v>14.1</v>
      </c>
      <c r="DN55" s="750">
        <v>57.6</v>
      </c>
      <c r="DO55" s="540">
        <v>276</v>
      </c>
      <c r="DP55" s="749">
        <v>9.1</v>
      </c>
      <c r="DQ55" s="750">
        <v>17.399999999999999</v>
      </c>
      <c r="DR55" s="750">
        <v>41.7</v>
      </c>
      <c r="DS55" s="750">
        <v>12.7</v>
      </c>
      <c r="DT55" s="750">
        <v>19.2</v>
      </c>
      <c r="DU55" s="540">
        <v>276</v>
      </c>
      <c r="DV55" s="749">
        <v>29</v>
      </c>
      <c r="DW55" s="750">
        <v>17.399999999999999</v>
      </c>
      <c r="DX55" s="750">
        <v>20.3</v>
      </c>
      <c r="DY55" s="750">
        <v>12</v>
      </c>
      <c r="DZ55" s="750">
        <v>21.4</v>
      </c>
      <c r="EA55" s="540">
        <v>276</v>
      </c>
      <c r="EB55" s="749">
        <v>5.4</v>
      </c>
      <c r="EC55" s="750">
        <v>12.7</v>
      </c>
      <c r="ED55" s="750">
        <v>36.6</v>
      </c>
      <c r="EE55" s="750">
        <v>19.600000000000001</v>
      </c>
      <c r="EF55" s="750">
        <v>25.7</v>
      </c>
      <c r="EG55" s="540">
        <v>276</v>
      </c>
      <c r="EH55" s="749">
        <v>85.9</v>
      </c>
      <c r="EI55" s="750">
        <v>14.1</v>
      </c>
      <c r="EJ55" s="540">
        <v>276</v>
      </c>
      <c r="EK55" s="749">
        <v>74.3</v>
      </c>
      <c r="EL55" s="750">
        <v>25.7</v>
      </c>
      <c r="EM55" s="540">
        <v>276</v>
      </c>
      <c r="EN55" s="749">
        <v>14.5</v>
      </c>
      <c r="EO55" s="750">
        <v>16.3</v>
      </c>
      <c r="EP55" s="750">
        <v>7.6</v>
      </c>
      <c r="EQ55" s="750">
        <v>51.4</v>
      </c>
      <c r="ER55" s="750">
        <v>10.1</v>
      </c>
      <c r="ES55" s="540">
        <v>276</v>
      </c>
      <c r="ET55" s="749">
        <v>13.4</v>
      </c>
      <c r="EU55" s="750">
        <v>10.5</v>
      </c>
      <c r="EV55" s="750">
        <v>44.2</v>
      </c>
      <c r="EW55" s="750">
        <v>13.4</v>
      </c>
      <c r="EX55" s="750">
        <v>18.5</v>
      </c>
      <c r="EY55" s="540">
        <v>276</v>
      </c>
      <c r="EZ55" s="749">
        <v>21.7</v>
      </c>
      <c r="FA55" s="750">
        <v>78.3</v>
      </c>
      <c r="FB55" s="540">
        <v>276</v>
      </c>
      <c r="FC55" s="749">
        <v>50.7</v>
      </c>
      <c r="FD55" s="750">
        <v>23.6</v>
      </c>
      <c r="FE55" s="750">
        <v>12</v>
      </c>
      <c r="FF55" s="750">
        <v>54.7</v>
      </c>
      <c r="FG55" s="750">
        <v>41.7</v>
      </c>
      <c r="FH55" s="750">
        <v>32.6</v>
      </c>
      <c r="FI55" s="750">
        <v>6.9</v>
      </c>
      <c r="FJ55" s="750">
        <v>15.9</v>
      </c>
      <c r="FK55" s="750">
        <v>2.5</v>
      </c>
      <c r="FL55" s="750">
        <v>13.8</v>
      </c>
      <c r="FM55" s="540">
        <v>276</v>
      </c>
      <c r="FN55" s="749">
        <v>42.9</v>
      </c>
      <c r="FO55" s="750">
        <v>57.1</v>
      </c>
      <c r="FP55" s="540">
        <v>140</v>
      </c>
      <c r="FQ55" s="749">
        <v>56.9</v>
      </c>
      <c r="FR55" s="750">
        <v>43.1</v>
      </c>
      <c r="FS55" s="540">
        <v>65</v>
      </c>
      <c r="FT55" s="749">
        <v>45.5</v>
      </c>
      <c r="FU55" s="750">
        <v>54.5</v>
      </c>
      <c r="FV55" s="763">
        <v>33</v>
      </c>
      <c r="FW55" s="749">
        <v>45</v>
      </c>
      <c r="FX55" s="750">
        <v>55</v>
      </c>
      <c r="FY55" s="763">
        <v>151</v>
      </c>
      <c r="FZ55" s="749">
        <v>38.299999999999997</v>
      </c>
      <c r="GA55" s="750">
        <v>61.7</v>
      </c>
      <c r="GB55" s="763">
        <v>115</v>
      </c>
      <c r="GC55" s="749">
        <v>75.599999999999994</v>
      </c>
      <c r="GD55" s="750">
        <v>24.4</v>
      </c>
      <c r="GE55" s="763">
        <v>90</v>
      </c>
      <c r="GF55" s="749">
        <v>47.4</v>
      </c>
      <c r="GG55" s="750">
        <v>52.6</v>
      </c>
      <c r="GH55" s="763">
        <v>19</v>
      </c>
      <c r="GI55" s="749">
        <v>38.6</v>
      </c>
      <c r="GJ55" s="750">
        <v>61.4</v>
      </c>
      <c r="GK55" s="763">
        <v>44</v>
      </c>
      <c r="GL55" s="749">
        <v>71.400000000000006</v>
      </c>
      <c r="GM55" s="750">
        <v>28.6</v>
      </c>
      <c r="GN55" s="763">
        <v>7</v>
      </c>
      <c r="GO55" s="749">
        <v>33.6</v>
      </c>
      <c r="GP55" s="750">
        <v>66.400000000000006</v>
      </c>
      <c r="GQ55" s="763">
        <v>140</v>
      </c>
      <c r="GR55" s="749">
        <v>58.5</v>
      </c>
      <c r="GS55" s="750">
        <v>41.5</v>
      </c>
      <c r="GT55" s="763">
        <v>65</v>
      </c>
      <c r="GU55" s="749">
        <v>30.3</v>
      </c>
      <c r="GV55" s="750">
        <v>69.7</v>
      </c>
      <c r="GW55" s="763">
        <v>33</v>
      </c>
      <c r="GX55" s="749">
        <v>29.8</v>
      </c>
      <c r="GY55" s="750">
        <v>70.2</v>
      </c>
      <c r="GZ55" s="763">
        <v>151</v>
      </c>
      <c r="HA55" s="749">
        <v>30.4</v>
      </c>
      <c r="HB55" s="750">
        <v>69.599999999999994</v>
      </c>
      <c r="HC55" s="763">
        <v>115</v>
      </c>
      <c r="HD55" s="749">
        <v>33.299999999999997</v>
      </c>
      <c r="HE55" s="750">
        <v>66.7</v>
      </c>
      <c r="HF55" s="763">
        <v>90</v>
      </c>
      <c r="HG55" s="749">
        <v>26.3</v>
      </c>
      <c r="HH55" s="750">
        <v>73.7</v>
      </c>
      <c r="HI55" s="763">
        <v>19</v>
      </c>
      <c r="HJ55" s="749">
        <v>20.5</v>
      </c>
      <c r="HK55" s="750">
        <v>79.5</v>
      </c>
      <c r="HL55" s="763">
        <v>44</v>
      </c>
      <c r="HM55" s="749">
        <v>57.1</v>
      </c>
      <c r="HN55" s="750">
        <v>42.9</v>
      </c>
      <c r="HO55" s="763">
        <v>7</v>
      </c>
      <c r="HP55" s="749">
        <v>27.9</v>
      </c>
      <c r="HQ55" s="750">
        <v>72.099999999999994</v>
      </c>
      <c r="HR55" s="763">
        <v>140</v>
      </c>
      <c r="HS55" s="749">
        <v>38.5</v>
      </c>
      <c r="HT55" s="750">
        <v>61.5</v>
      </c>
      <c r="HU55" s="763">
        <v>65</v>
      </c>
      <c r="HV55" s="749">
        <v>9.1</v>
      </c>
      <c r="HW55" s="750">
        <v>90.9</v>
      </c>
      <c r="HX55" s="763">
        <v>33</v>
      </c>
      <c r="HY55" s="749">
        <v>31.8</v>
      </c>
      <c r="HZ55" s="750">
        <v>68.2</v>
      </c>
      <c r="IA55" s="763">
        <v>151</v>
      </c>
      <c r="IB55" s="749">
        <v>33</v>
      </c>
      <c r="IC55" s="750">
        <v>67</v>
      </c>
      <c r="ID55" s="763">
        <v>115</v>
      </c>
      <c r="IE55" s="749">
        <v>22.2</v>
      </c>
      <c r="IF55" s="750">
        <v>77.8</v>
      </c>
      <c r="IG55" s="763">
        <v>90</v>
      </c>
      <c r="IH55" s="749">
        <v>10.5</v>
      </c>
      <c r="II55" s="750">
        <v>89.5</v>
      </c>
      <c r="IJ55" s="763">
        <v>19</v>
      </c>
      <c r="IK55" s="749">
        <v>20.5</v>
      </c>
      <c r="IL55" s="750">
        <v>79.5</v>
      </c>
      <c r="IM55" s="763">
        <v>44</v>
      </c>
      <c r="IN55" s="749">
        <v>42.9</v>
      </c>
      <c r="IO55" s="750">
        <v>57.1</v>
      </c>
      <c r="IP55" s="763">
        <v>7</v>
      </c>
      <c r="IQ55" s="749">
        <v>45.3</v>
      </c>
      <c r="IR55" s="750">
        <v>35.1</v>
      </c>
      <c r="IS55" s="750">
        <v>19.600000000000001</v>
      </c>
      <c r="IT55" s="763">
        <v>276</v>
      </c>
      <c r="IU55" s="749">
        <v>9.1</v>
      </c>
      <c r="IV55" s="750">
        <v>2.2000000000000002</v>
      </c>
      <c r="IW55" s="750">
        <v>12</v>
      </c>
      <c r="IX55" s="750">
        <v>56.5</v>
      </c>
      <c r="IY55" s="750">
        <v>20.3</v>
      </c>
      <c r="IZ55" s="763">
        <v>276</v>
      </c>
      <c r="JA55" s="749">
        <v>23.2</v>
      </c>
      <c r="JB55" s="750">
        <v>51.8</v>
      </c>
      <c r="JC55" s="750">
        <v>7.2</v>
      </c>
      <c r="JD55" s="750">
        <v>17.8</v>
      </c>
      <c r="JE55" s="763">
        <v>276</v>
      </c>
      <c r="JF55" s="749">
        <v>14.1</v>
      </c>
      <c r="JG55" s="750">
        <v>2.9</v>
      </c>
      <c r="JH55" s="750">
        <v>61.2</v>
      </c>
      <c r="JI55" s="750">
        <v>5.8</v>
      </c>
      <c r="JJ55" s="750">
        <v>15.9</v>
      </c>
      <c r="JK55" s="763">
        <v>276</v>
      </c>
      <c r="JL55" s="749">
        <v>12</v>
      </c>
      <c r="JM55" s="750">
        <v>4.3</v>
      </c>
      <c r="JN55" s="750">
        <v>69.900000000000006</v>
      </c>
      <c r="JO55" s="750">
        <v>2.9</v>
      </c>
      <c r="JP55" s="750">
        <v>10.9</v>
      </c>
      <c r="JQ55" s="763">
        <v>276</v>
      </c>
      <c r="JR55" s="749">
        <v>4</v>
      </c>
      <c r="JS55" s="750">
        <v>4.7</v>
      </c>
      <c r="JT55" s="750">
        <v>78.3</v>
      </c>
      <c r="JU55" s="750">
        <v>2.2000000000000002</v>
      </c>
      <c r="JV55" s="750">
        <v>10.9</v>
      </c>
      <c r="JW55" s="763">
        <v>276</v>
      </c>
      <c r="JX55" s="749">
        <v>0.7</v>
      </c>
      <c r="JY55" s="750">
        <v>10.1</v>
      </c>
      <c r="JZ55" s="750">
        <v>42</v>
      </c>
      <c r="KA55" s="750">
        <v>35.1</v>
      </c>
      <c r="KB55" s="750">
        <v>9.4</v>
      </c>
      <c r="KC55" s="750">
        <v>2.5</v>
      </c>
      <c r="KD55" s="763">
        <v>276</v>
      </c>
      <c r="KE55" s="749">
        <v>65.599999999999994</v>
      </c>
      <c r="KF55" s="750">
        <v>10.5</v>
      </c>
      <c r="KG55" s="750">
        <v>23.9</v>
      </c>
      <c r="KH55" s="763">
        <v>276</v>
      </c>
      <c r="KI55" s="749">
        <v>42</v>
      </c>
      <c r="KJ55" s="750">
        <v>22.1</v>
      </c>
      <c r="KK55" s="750">
        <v>8.3000000000000007</v>
      </c>
      <c r="KL55" s="750">
        <v>12</v>
      </c>
      <c r="KM55" s="750">
        <v>15.6</v>
      </c>
      <c r="KN55" s="763">
        <v>276</v>
      </c>
      <c r="KO55" s="749">
        <v>3.6</v>
      </c>
      <c r="KP55" s="750">
        <v>8.6999999999999993</v>
      </c>
      <c r="KQ55" s="750">
        <v>52.9</v>
      </c>
      <c r="KR55" s="750">
        <v>34.799999999999997</v>
      </c>
      <c r="KS55" s="763">
        <v>276</v>
      </c>
      <c r="KT55" s="749">
        <v>63.8</v>
      </c>
      <c r="KU55" s="750">
        <v>6.5</v>
      </c>
      <c r="KV55" s="750">
        <v>29.7</v>
      </c>
      <c r="KW55" s="540">
        <v>276</v>
      </c>
      <c r="KX55" s="749">
        <v>69.599999999999994</v>
      </c>
      <c r="KY55" s="750">
        <v>5.0999999999999996</v>
      </c>
      <c r="KZ55" s="750">
        <v>25.4</v>
      </c>
      <c r="LA55" s="540">
        <v>276</v>
      </c>
      <c r="LB55" s="749">
        <v>74.599999999999994</v>
      </c>
      <c r="LC55" s="750">
        <v>5.4</v>
      </c>
      <c r="LD55" s="750">
        <v>19.899999999999999</v>
      </c>
      <c r="LE55" s="540">
        <v>276</v>
      </c>
      <c r="LF55" s="749">
        <v>8.6999999999999993</v>
      </c>
      <c r="LG55" s="750">
        <v>46.4</v>
      </c>
      <c r="LH55" s="750">
        <v>44.9</v>
      </c>
      <c r="LI55" s="540">
        <v>276</v>
      </c>
      <c r="LJ55" s="749">
        <v>23.9</v>
      </c>
      <c r="LK55" s="750">
        <v>26.4</v>
      </c>
      <c r="LL55" s="750">
        <v>3.3</v>
      </c>
      <c r="LM55" s="750">
        <v>8.6999999999999993</v>
      </c>
      <c r="LN55" s="750">
        <v>37.700000000000003</v>
      </c>
      <c r="LO55" s="540">
        <v>276</v>
      </c>
      <c r="LP55" s="749">
        <v>5.8</v>
      </c>
      <c r="LQ55" s="750">
        <v>10.5</v>
      </c>
      <c r="LR55" s="750">
        <v>39.1</v>
      </c>
      <c r="LS55" s="750">
        <v>4.3</v>
      </c>
      <c r="LT55" s="750">
        <v>40.200000000000003</v>
      </c>
      <c r="LU55" s="540">
        <v>276</v>
      </c>
      <c r="LV55" s="749">
        <v>30.4</v>
      </c>
      <c r="LW55" s="750">
        <v>42.4</v>
      </c>
      <c r="LX55" s="750">
        <v>27.2</v>
      </c>
      <c r="LY55" s="540">
        <v>276</v>
      </c>
      <c r="LZ55" s="749">
        <v>7.2</v>
      </c>
      <c r="MA55" s="750">
        <v>44.6</v>
      </c>
      <c r="MB55" s="750">
        <v>4</v>
      </c>
      <c r="MC55" s="750">
        <v>5.4</v>
      </c>
      <c r="MD55" s="750">
        <v>38.799999999999997</v>
      </c>
      <c r="ME55" s="540">
        <v>276</v>
      </c>
      <c r="MF55" s="749">
        <v>15.9</v>
      </c>
      <c r="MG55" s="750">
        <v>47.1</v>
      </c>
      <c r="MH55" s="750">
        <v>12</v>
      </c>
      <c r="MI55" s="750">
        <v>25</v>
      </c>
      <c r="MJ55" s="540">
        <v>276</v>
      </c>
      <c r="MK55" s="749">
        <v>58.3</v>
      </c>
      <c r="ML55" s="750">
        <v>44.9</v>
      </c>
      <c r="MM55" s="750">
        <v>46.4</v>
      </c>
      <c r="MN55" s="750">
        <v>35.1</v>
      </c>
      <c r="MO55" s="750">
        <v>47.8</v>
      </c>
      <c r="MP55" s="750">
        <v>24.3</v>
      </c>
      <c r="MQ55" s="540">
        <v>276</v>
      </c>
      <c r="MR55" s="749">
        <v>6.5</v>
      </c>
      <c r="MS55" s="750">
        <v>56.9</v>
      </c>
      <c r="MT55" s="750">
        <v>5.8</v>
      </c>
      <c r="MU55" s="750">
        <v>10.1</v>
      </c>
      <c r="MV55" s="750">
        <v>20.7</v>
      </c>
      <c r="MW55" s="540">
        <v>276</v>
      </c>
      <c r="MX55" s="749">
        <v>11.6</v>
      </c>
      <c r="MY55" s="750">
        <v>12.3</v>
      </c>
      <c r="MZ55" s="750">
        <v>76.099999999999994</v>
      </c>
      <c r="NA55" s="540">
        <v>276</v>
      </c>
      <c r="NB55" s="749">
        <v>4.7</v>
      </c>
      <c r="NC55" s="750">
        <v>2.5</v>
      </c>
      <c r="ND55" s="750">
        <v>6.2</v>
      </c>
      <c r="NE55" s="750">
        <v>48.6</v>
      </c>
      <c r="NF55" s="750">
        <v>38</v>
      </c>
      <c r="NG55" s="540">
        <v>276</v>
      </c>
      <c r="NH55" s="749">
        <v>1.8</v>
      </c>
      <c r="NI55" s="750">
        <v>38.799999999999997</v>
      </c>
      <c r="NJ55" s="750">
        <v>15.2</v>
      </c>
      <c r="NK55" s="750">
        <v>3.3</v>
      </c>
      <c r="NL55" s="750">
        <v>40.9</v>
      </c>
      <c r="NM55" s="540">
        <v>276</v>
      </c>
      <c r="NN55" s="749">
        <v>14.5</v>
      </c>
      <c r="NO55" s="750">
        <v>8.3000000000000007</v>
      </c>
      <c r="NP55" s="750">
        <v>77.2</v>
      </c>
      <c r="NQ55" s="540">
        <v>276</v>
      </c>
      <c r="NR55" s="749">
        <v>9.1</v>
      </c>
      <c r="NS55" s="750">
        <v>39.9</v>
      </c>
      <c r="NT55" s="750">
        <v>9.1</v>
      </c>
      <c r="NU55" s="750">
        <v>4</v>
      </c>
      <c r="NV55" s="750">
        <v>38</v>
      </c>
      <c r="NW55" s="540">
        <v>276</v>
      </c>
      <c r="NX55" s="749">
        <v>3.3</v>
      </c>
      <c r="NY55" s="750">
        <v>21</v>
      </c>
      <c r="NZ55" s="750">
        <v>5.4</v>
      </c>
      <c r="OA55" s="750">
        <v>1.8</v>
      </c>
      <c r="OB55" s="750">
        <v>68.5</v>
      </c>
      <c r="OC55" s="540">
        <v>276</v>
      </c>
      <c r="OD55" s="749">
        <v>1.1000000000000001</v>
      </c>
      <c r="OE55" s="750">
        <v>17.8</v>
      </c>
      <c r="OF55" s="750">
        <v>7.6</v>
      </c>
      <c r="OG55" s="750">
        <v>1.1000000000000001</v>
      </c>
      <c r="OH55" s="750">
        <v>72.5</v>
      </c>
      <c r="OI55" s="540">
        <v>276</v>
      </c>
      <c r="OJ55" s="749">
        <v>1.4</v>
      </c>
      <c r="OK55" s="750">
        <v>8</v>
      </c>
      <c r="OL55" s="750">
        <v>5.4</v>
      </c>
      <c r="OM55" s="750">
        <v>1.1000000000000001</v>
      </c>
      <c r="ON55" s="750">
        <v>84.1</v>
      </c>
      <c r="OO55" s="540">
        <v>276</v>
      </c>
      <c r="OP55" s="749">
        <v>19.2</v>
      </c>
      <c r="OQ55" s="750">
        <v>15.9</v>
      </c>
      <c r="OR55" s="750">
        <v>4</v>
      </c>
      <c r="OS55" s="750">
        <v>5.0999999999999996</v>
      </c>
      <c r="OT55" s="750">
        <v>13.8</v>
      </c>
      <c r="OU55" s="750">
        <v>22.8</v>
      </c>
      <c r="OV55" s="750">
        <v>13</v>
      </c>
      <c r="OW55" s="750">
        <v>1.8</v>
      </c>
      <c r="OX55" s="750">
        <v>1.1000000000000001</v>
      </c>
      <c r="OY55" s="750">
        <v>3.6</v>
      </c>
      <c r="OZ55" s="750">
        <v>42.8</v>
      </c>
      <c r="PA55" s="540">
        <v>276</v>
      </c>
      <c r="PB55" s="749">
        <v>3.3</v>
      </c>
      <c r="PC55" s="750">
        <v>2.9</v>
      </c>
      <c r="PD55" s="750">
        <v>4.7</v>
      </c>
      <c r="PE55" s="750">
        <v>56.2</v>
      </c>
      <c r="PF55" s="750">
        <v>33</v>
      </c>
      <c r="PG55" s="540">
        <v>276</v>
      </c>
      <c r="PH55" s="749">
        <v>2.2000000000000002</v>
      </c>
      <c r="PI55" s="750">
        <v>2.5</v>
      </c>
      <c r="PJ55" s="750">
        <v>4</v>
      </c>
      <c r="PK55" s="750">
        <v>61.6</v>
      </c>
      <c r="PL55" s="750">
        <v>29.7</v>
      </c>
      <c r="PM55" s="540">
        <v>276</v>
      </c>
      <c r="PN55" s="749">
        <v>15.2</v>
      </c>
      <c r="PO55" s="750">
        <v>4</v>
      </c>
      <c r="PP55" s="750">
        <v>72.5</v>
      </c>
      <c r="PQ55" s="750">
        <v>8.3000000000000007</v>
      </c>
      <c r="PR55" s="540">
        <v>276</v>
      </c>
      <c r="PS55" s="749">
        <v>2.9</v>
      </c>
      <c r="PT55" s="750">
        <v>6.5</v>
      </c>
      <c r="PU55" s="750">
        <v>72.099999999999994</v>
      </c>
      <c r="PV55" s="750">
        <v>18.5</v>
      </c>
      <c r="PW55" s="540">
        <v>276</v>
      </c>
      <c r="PX55" s="749">
        <v>25.4</v>
      </c>
      <c r="PY55" s="750">
        <v>58.3</v>
      </c>
      <c r="PZ55" s="750">
        <v>16.3</v>
      </c>
      <c r="QA55" s="540">
        <v>276</v>
      </c>
      <c r="QB55" s="749">
        <v>64.099999999999994</v>
      </c>
      <c r="QC55" s="750">
        <v>12.7</v>
      </c>
      <c r="QD55" s="750">
        <v>23.2</v>
      </c>
      <c r="QE55" s="802">
        <v>276</v>
      </c>
    </row>
    <row r="56" spans="1:447" ht="17.100000000000001" customHeight="1">
      <c r="A56" s="1533"/>
      <c r="B56" s="737" t="s">
        <v>78</v>
      </c>
      <c r="C56" s="107">
        <f t="shared" si="0"/>
        <v>39</v>
      </c>
      <c r="D56" s="753">
        <v>47.9</v>
      </c>
      <c r="E56" s="754">
        <v>52.1</v>
      </c>
      <c r="F56" s="540">
        <v>146</v>
      </c>
      <c r="G56" s="750">
        <v>2.7</v>
      </c>
      <c r="H56" s="750">
        <v>11</v>
      </c>
      <c r="I56" s="750">
        <v>15.8</v>
      </c>
      <c r="J56" s="750">
        <v>15.1</v>
      </c>
      <c r="K56" s="750">
        <v>17.8</v>
      </c>
      <c r="L56" s="750">
        <v>24.7</v>
      </c>
      <c r="M56" s="750">
        <v>13</v>
      </c>
      <c r="N56" s="540">
        <v>146</v>
      </c>
      <c r="O56" s="749">
        <v>24.7</v>
      </c>
      <c r="P56" s="750">
        <v>6.8</v>
      </c>
      <c r="Q56" s="750">
        <v>13.7</v>
      </c>
      <c r="R56" s="750">
        <v>16.399999999999999</v>
      </c>
      <c r="S56" s="750">
        <v>18.5</v>
      </c>
      <c r="T56" s="750">
        <v>2.7</v>
      </c>
      <c r="U56" s="750">
        <v>17.100000000000001</v>
      </c>
      <c r="V56" s="750">
        <v>0</v>
      </c>
      <c r="W56" s="540">
        <v>146</v>
      </c>
      <c r="X56" s="749">
        <v>22.6</v>
      </c>
      <c r="Y56" s="750">
        <v>69.2</v>
      </c>
      <c r="Z56" s="750">
        <v>8.1999999999999993</v>
      </c>
      <c r="AA56" s="540">
        <v>146</v>
      </c>
      <c r="AB56" s="749">
        <v>4.8</v>
      </c>
      <c r="AC56" s="750">
        <v>85.6</v>
      </c>
      <c r="AD56" s="750">
        <v>9.6</v>
      </c>
      <c r="AE56" s="540">
        <v>146</v>
      </c>
      <c r="AF56" s="749">
        <v>12.3</v>
      </c>
      <c r="AG56" s="750">
        <v>79.5</v>
      </c>
      <c r="AH56" s="750">
        <v>8.1999999999999993</v>
      </c>
      <c r="AI56" s="540">
        <v>146</v>
      </c>
      <c r="AJ56" s="749">
        <v>3.4</v>
      </c>
      <c r="AK56" s="750">
        <v>43.2</v>
      </c>
      <c r="AL56" s="750">
        <v>8.9</v>
      </c>
      <c r="AM56" s="750">
        <v>9.6</v>
      </c>
      <c r="AN56" s="750">
        <v>30.1</v>
      </c>
      <c r="AO56" s="750">
        <v>4.0999999999999996</v>
      </c>
      <c r="AP56" s="750">
        <v>0.7</v>
      </c>
      <c r="AQ56" s="540">
        <v>146</v>
      </c>
      <c r="AR56" s="749">
        <v>10.3</v>
      </c>
      <c r="AS56" s="750">
        <v>89.7</v>
      </c>
      <c r="AT56" s="540">
        <v>146</v>
      </c>
      <c r="AU56" s="749">
        <v>34.9</v>
      </c>
      <c r="AV56" s="750">
        <v>17.100000000000001</v>
      </c>
      <c r="AW56" s="750">
        <v>5.5</v>
      </c>
      <c r="AX56" s="750">
        <v>23.3</v>
      </c>
      <c r="AY56" s="750">
        <v>19.2</v>
      </c>
      <c r="AZ56" s="750">
        <v>0</v>
      </c>
      <c r="BA56" s="540">
        <v>146</v>
      </c>
      <c r="BB56" s="749">
        <v>4.0999999999999996</v>
      </c>
      <c r="BC56" s="750">
        <v>21.9</v>
      </c>
      <c r="BD56" s="750">
        <v>34.200000000000003</v>
      </c>
      <c r="BE56" s="750">
        <v>12.3</v>
      </c>
      <c r="BF56" s="750">
        <v>8.1999999999999993</v>
      </c>
      <c r="BG56" s="750">
        <v>3.4</v>
      </c>
      <c r="BH56" s="750">
        <v>2.1</v>
      </c>
      <c r="BI56" s="750">
        <v>13.7</v>
      </c>
      <c r="BJ56" s="540">
        <v>146</v>
      </c>
      <c r="BK56" s="749">
        <v>21.2</v>
      </c>
      <c r="BL56" s="750">
        <v>15.1</v>
      </c>
      <c r="BM56" s="750">
        <v>13</v>
      </c>
      <c r="BN56" s="750">
        <v>2.1</v>
      </c>
      <c r="BO56" s="750">
        <v>4.8</v>
      </c>
      <c r="BP56" s="750">
        <v>9.6</v>
      </c>
      <c r="BQ56" s="750">
        <v>8.1999999999999993</v>
      </c>
      <c r="BR56" s="750">
        <v>26</v>
      </c>
      <c r="BS56" s="540">
        <v>146</v>
      </c>
      <c r="BT56" s="749">
        <v>33.6</v>
      </c>
      <c r="BU56" s="750">
        <v>33.6</v>
      </c>
      <c r="BV56" s="750">
        <v>26.7</v>
      </c>
      <c r="BW56" s="750">
        <v>2.1</v>
      </c>
      <c r="BX56" s="750">
        <v>4.0999999999999996</v>
      </c>
      <c r="BY56" s="540">
        <v>146</v>
      </c>
      <c r="BZ56" s="749">
        <v>62.3</v>
      </c>
      <c r="CA56" s="750">
        <v>24.7</v>
      </c>
      <c r="CB56" s="750">
        <v>11.6</v>
      </c>
      <c r="CC56" s="750">
        <v>0</v>
      </c>
      <c r="CD56" s="750">
        <v>1.4</v>
      </c>
      <c r="CE56" s="540">
        <v>146</v>
      </c>
      <c r="CF56" s="749">
        <v>2.7</v>
      </c>
      <c r="CG56" s="750">
        <v>8.1999999999999993</v>
      </c>
      <c r="CH56" s="750">
        <v>37.700000000000003</v>
      </c>
      <c r="CI56" s="750">
        <v>27.4</v>
      </c>
      <c r="CJ56" s="750">
        <v>24</v>
      </c>
      <c r="CK56" s="540">
        <v>146</v>
      </c>
      <c r="CL56" s="749">
        <v>15.8</v>
      </c>
      <c r="CM56" s="750">
        <v>24.7</v>
      </c>
      <c r="CN56" s="750">
        <v>42.5</v>
      </c>
      <c r="CO56" s="750">
        <v>11</v>
      </c>
      <c r="CP56" s="750">
        <v>6.2</v>
      </c>
      <c r="CQ56" s="540">
        <v>146</v>
      </c>
      <c r="CR56" s="749">
        <v>2.7</v>
      </c>
      <c r="CS56" s="750">
        <v>11.6</v>
      </c>
      <c r="CT56" s="750">
        <v>46.6</v>
      </c>
      <c r="CU56" s="750">
        <v>21.9</v>
      </c>
      <c r="CV56" s="750">
        <v>17.100000000000001</v>
      </c>
      <c r="CW56" s="540">
        <v>146</v>
      </c>
      <c r="CX56" s="749">
        <v>2.7</v>
      </c>
      <c r="CY56" s="750">
        <v>14.4</v>
      </c>
      <c r="CZ56" s="750">
        <v>30.8</v>
      </c>
      <c r="DA56" s="750">
        <v>22.6</v>
      </c>
      <c r="DB56" s="750">
        <v>29.5</v>
      </c>
      <c r="DC56" s="540">
        <v>146</v>
      </c>
      <c r="DD56" s="749">
        <v>25.3</v>
      </c>
      <c r="DE56" s="750">
        <v>30.8</v>
      </c>
      <c r="DF56" s="750">
        <v>31.5</v>
      </c>
      <c r="DG56" s="750">
        <v>6.8</v>
      </c>
      <c r="DH56" s="750">
        <v>5.5</v>
      </c>
      <c r="DI56" s="540">
        <v>146</v>
      </c>
      <c r="DJ56" s="749">
        <v>5.5</v>
      </c>
      <c r="DK56" s="750">
        <v>6.8</v>
      </c>
      <c r="DL56" s="750">
        <v>20.5</v>
      </c>
      <c r="DM56" s="750">
        <v>15.1</v>
      </c>
      <c r="DN56" s="750">
        <v>52.1</v>
      </c>
      <c r="DO56" s="540">
        <v>146</v>
      </c>
      <c r="DP56" s="749">
        <v>8.9</v>
      </c>
      <c r="DQ56" s="750">
        <v>19.2</v>
      </c>
      <c r="DR56" s="750">
        <v>35.6</v>
      </c>
      <c r="DS56" s="750">
        <v>10.3</v>
      </c>
      <c r="DT56" s="750">
        <v>26</v>
      </c>
      <c r="DU56" s="540">
        <v>146</v>
      </c>
      <c r="DV56" s="749">
        <v>37</v>
      </c>
      <c r="DW56" s="750">
        <v>11</v>
      </c>
      <c r="DX56" s="750">
        <v>23.3</v>
      </c>
      <c r="DY56" s="750">
        <v>10.3</v>
      </c>
      <c r="DZ56" s="750">
        <v>18.5</v>
      </c>
      <c r="EA56" s="540">
        <v>146</v>
      </c>
      <c r="EB56" s="749">
        <v>3.4</v>
      </c>
      <c r="EC56" s="750">
        <v>15.8</v>
      </c>
      <c r="ED56" s="750">
        <v>38.4</v>
      </c>
      <c r="EE56" s="750">
        <v>16.399999999999999</v>
      </c>
      <c r="EF56" s="750">
        <v>26</v>
      </c>
      <c r="EG56" s="540">
        <v>146</v>
      </c>
      <c r="EH56" s="749">
        <v>88.4</v>
      </c>
      <c r="EI56" s="750">
        <v>11.6</v>
      </c>
      <c r="EJ56" s="540">
        <v>146</v>
      </c>
      <c r="EK56" s="749">
        <v>72.599999999999994</v>
      </c>
      <c r="EL56" s="750">
        <v>27.4</v>
      </c>
      <c r="EM56" s="540">
        <v>146</v>
      </c>
      <c r="EN56" s="749">
        <v>10.3</v>
      </c>
      <c r="EO56" s="750">
        <v>11.6</v>
      </c>
      <c r="EP56" s="750">
        <v>11</v>
      </c>
      <c r="EQ56" s="750">
        <v>54.8</v>
      </c>
      <c r="ER56" s="750">
        <v>12.3</v>
      </c>
      <c r="ES56" s="540">
        <v>146</v>
      </c>
      <c r="ET56" s="749">
        <v>11.6</v>
      </c>
      <c r="EU56" s="750">
        <v>15.1</v>
      </c>
      <c r="EV56" s="750">
        <v>47.9</v>
      </c>
      <c r="EW56" s="750">
        <v>10.3</v>
      </c>
      <c r="EX56" s="750">
        <v>15.1</v>
      </c>
      <c r="EY56" s="540">
        <v>146</v>
      </c>
      <c r="EZ56" s="749">
        <v>17.100000000000001</v>
      </c>
      <c r="FA56" s="750">
        <v>82.9</v>
      </c>
      <c r="FB56" s="540">
        <v>146</v>
      </c>
      <c r="FC56" s="749">
        <v>51.4</v>
      </c>
      <c r="FD56" s="750">
        <v>17.100000000000001</v>
      </c>
      <c r="FE56" s="750">
        <v>5.5</v>
      </c>
      <c r="FF56" s="750">
        <v>54.1</v>
      </c>
      <c r="FG56" s="750">
        <v>42.5</v>
      </c>
      <c r="FH56" s="750">
        <v>26.7</v>
      </c>
      <c r="FI56" s="750">
        <v>2.7</v>
      </c>
      <c r="FJ56" s="750">
        <v>15.1</v>
      </c>
      <c r="FK56" s="750">
        <v>4.0999999999999996</v>
      </c>
      <c r="FL56" s="750">
        <v>18.5</v>
      </c>
      <c r="FM56" s="540">
        <v>146</v>
      </c>
      <c r="FN56" s="749">
        <v>54.7</v>
      </c>
      <c r="FO56" s="750">
        <v>45.3</v>
      </c>
      <c r="FP56" s="540">
        <v>75</v>
      </c>
      <c r="FQ56" s="749">
        <v>72</v>
      </c>
      <c r="FR56" s="750">
        <v>28</v>
      </c>
      <c r="FS56" s="540">
        <v>25</v>
      </c>
      <c r="FT56" s="749">
        <v>37.5</v>
      </c>
      <c r="FU56" s="750">
        <v>62.5</v>
      </c>
      <c r="FV56" s="763">
        <v>8</v>
      </c>
      <c r="FW56" s="749">
        <v>35.4</v>
      </c>
      <c r="FX56" s="750">
        <v>64.599999999999994</v>
      </c>
      <c r="FY56" s="763">
        <v>79</v>
      </c>
      <c r="FZ56" s="749">
        <v>35.5</v>
      </c>
      <c r="GA56" s="750">
        <v>64.5</v>
      </c>
      <c r="GB56" s="763">
        <v>62</v>
      </c>
      <c r="GC56" s="749">
        <v>79.5</v>
      </c>
      <c r="GD56" s="750">
        <v>20.5</v>
      </c>
      <c r="GE56" s="763">
        <v>39</v>
      </c>
      <c r="GF56" s="749">
        <v>50</v>
      </c>
      <c r="GG56" s="750">
        <v>50</v>
      </c>
      <c r="GH56" s="763">
        <v>4</v>
      </c>
      <c r="GI56" s="749">
        <v>36.4</v>
      </c>
      <c r="GJ56" s="750">
        <v>63.6</v>
      </c>
      <c r="GK56" s="763">
        <v>22</v>
      </c>
      <c r="GL56" s="749">
        <v>83.3</v>
      </c>
      <c r="GM56" s="750">
        <v>16.7</v>
      </c>
      <c r="GN56" s="763">
        <v>6</v>
      </c>
      <c r="GO56" s="749">
        <v>37.299999999999997</v>
      </c>
      <c r="GP56" s="750">
        <v>62.7</v>
      </c>
      <c r="GQ56" s="763">
        <v>75</v>
      </c>
      <c r="GR56" s="749">
        <v>60</v>
      </c>
      <c r="GS56" s="750">
        <v>40</v>
      </c>
      <c r="GT56" s="763">
        <v>25</v>
      </c>
      <c r="GU56" s="749">
        <v>12.5</v>
      </c>
      <c r="GV56" s="750">
        <v>87.5</v>
      </c>
      <c r="GW56" s="763">
        <v>8</v>
      </c>
      <c r="GX56" s="749">
        <v>30.4</v>
      </c>
      <c r="GY56" s="750">
        <v>69.599999999999994</v>
      </c>
      <c r="GZ56" s="763">
        <v>79</v>
      </c>
      <c r="HA56" s="749">
        <v>32.299999999999997</v>
      </c>
      <c r="HB56" s="750">
        <v>67.7</v>
      </c>
      <c r="HC56" s="763">
        <v>62</v>
      </c>
      <c r="HD56" s="749">
        <v>43.6</v>
      </c>
      <c r="HE56" s="750">
        <v>56.4</v>
      </c>
      <c r="HF56" s="763">
        <v>39</v>
      </c>
      <c r="HG56" s="749">
        <v>25</v>
      </c>
      <c r="HH56" s="750">
        <v>75</v>
      </c>
      <c r="HI56" s="763">
        <v>4</v>
      </c>
      <c r="HJ56" s="749">
        <v>22.7</v>
      </c>
      <c r="HK56" s="750">
        <v>77.3</v>
      </c>
      <c r="HL56" s="763">
        <v>22</v>
      </c>
      <c r="HM56" s="749">
        <v>100</v>
      </c>
      <c r="HN56" s="750">
        <v>0</v>
      </c>
      <c r="HO56" s="763">
        <v>6</v>
      </c>
      <c r="HP56" s="749">
        <v>25.3</v>
      </c>
      <c r="HQ56" s="750">
        <v>74.7</v>
      </c>
      <c r="HR56" s="763">
        <v>75</v>
      </c>
      <c r="HS56" s="749">
        <v>44</v>
      </c>
      <c r="HT56" s="750">
        <v>56</v>
      </c>
      <c r="HU56" s="763">
        <v>25</v>
      </c>
      <c r="HV56" s="749">
        <v>0</v>
      </c>
      <c r="HW56" s="750">
        <v>100</v>
      </c>
      <c r="HX56" s="763">
        <v>8</v>
      </c>
      <c r="HY56" s="749">
        <v>24.1</v>
      </c>
      <c r="HZ56" s="750">
        <v>75.900000000000006</v>
      </c>
      <c r="IA56" s="763">
        <v>79</v>
      </c>
      <c r="IB56" s="749">
        <v>25.8</v>
      </c>
      <c r="IC56" s="750">
        <v>74.2</v>
      </c>
      <c r="ID56" s="763">
        <v>62</v>
      </c>
      <c r="IE56" s="749">
        <v>33.299999999999997</v>
      </c>
      <c r="IF56" s="750">
        <v>66.7</v>
      </c>
      <c r="IG56" s="763">
        <v>39</v>
      </c>
      <c r="IH56" s="749">
        <v>0</v>
      </c>
      <c r="II56" s="750">
        <v>100</v>
      </c>
      <c r="IJ56" s="763">
        <v>4</v>
      </c>
      <c r="IK56" s="749">
        <v>9.1</v>
      </c>
      <c r="IL56" s="750">
        <v>90.9</v>
      </c>
      <c r="IM56" s="763">
        <v>22</v>
      </c>
      <c r="IN56" s="749">
        <v>50</v>
      </c>
      <c r="IO56" s="750">
        <v>50</v>
      </c>
      <c r="IP56" s="763">
        <v>6</v>
      </c>
      <c r="IQ56" s="749">
        <v>52.1</v>
      </c>
      <c r="IR56" s="750">
        <v>30.8</v>
      </c>
      <c r="IS56" s="750">
        <v>17.100000000000001</v>
      </c>
      <c r="IT56" s="763">
        <v>146</v>
      </c>
      <c r="IU56" s="749">
        <v>4.8</v>
      </c>
      <c r="IV56" s="750">
        <v>4.0999999999999996</v>
      </c>
      <c r="IW56" s="750">
        <v>15.1</v>
      </c>
      <c r="IX56" s="750">
        <v>53.4</v>
      </c>
      <c r="IY56" s="750">
        <v>22.6</v>
      </c>
      <c r="IZ56" s="763">
        <v>146</v>
      </c>
      <c r="JA56" s="749">
        <v>26</v>
      </c>
      <c r="JB56" s="750">
        <v>47.3</v>
      </c>
      <c r="JC56" s="750">
        <v>6.8</v>
      </c>
      <c r="JD56" s="750">
        <v>19.899999999999999</v>
      </c>
      <c r="JE56" s="763">
        <v>146</v>
      </c>
      <c r="JF56" s="749">
        <v>10.3</v>
      </c>
      <c r="JG56" s="750">
        <v>6.2</v>
      </c>
      <c r="JH56" s="750">
        <v>63</v>
      </c>
      <c r="JI56" s="750">
        <v>6.2</v>
      </c>
      <c r="JJ56" s="750">
        <v>14.4</v>
      </c>
      <c r="JK56" s="763">
        <v>146</v>
      </c>
      <c r="JL56" s="749">
        <v>7.5</v>
      </c>
      <c r="JM56" s="750">
        <v>5.5</v>
      </c>
      <c r="JN56" s="750">
        <v>73.3</v>
      </c>
      <c r="JO56" s="750">
        <v>4.0999999999999996</v>
      </c>
      <c r="JP56" s="750">
        <v>9.6</v>
      </c>
      <c r="JQ56" s="763">
        <v>146</v>
      </c>
      <c r="JR56" s="749">
        <v>1.4</v>
      </c>
      <c r="JS56" s="750">
        <v>6.8</v>
      </c>
      <c r="JT56" s="750">
        <v>80.8</v>
      </c>
      <c r="JU56" s="750">
        <v>1.4</v>
      </c>
      <c r="JV56" s="750">
        <v>9.6</v>
      </c>
      <c r="JW56" s="763">
        <v>146</v>
      </c>
      <c r="JX56" s="749">
        <v>0.7</v>
      </c>
      <c r="JY56" s="750">
        <v>7.5</v>
      </c>
      <c r="JZ56" s="750">
        <v>47.9</v>
      </c>
      <c r="KA56" s="750">
        <v>30.1</v>
      </c>
      <c r="KB56" s="750">
        <v>9.6</v>
      </c>
      <c r="KC56" s="750">
        <v>4.0999999999999996</v>
      </c>
      <c r="KD56" s="763">
        <v>146</v>
      </c>
      <c r="KE56" s="749">
        <v>59.6</v>
      </c>
      <c r="KF56" s="750">
        <v>11</v>
      </c>
      <c r="KG56" s="750">
        <v>29.5</v>
      </c>
      <c r="KH56" s="763">
        <v>146</v>
      </c>
      <c r="KI56" s="749">
        <v>39</v>
      </c>
      <c r="KJ56" s="750">
        <v>17.8</v>
      </c>
      <c r="KK56" s="750">
        <v>15.8</v>
      </c>
      <c r="KL56" s="750">
        <v>13.7</v>
      </c>
      <c r="KM56" s="750">
        <v>13.7</v>
      </c>
      <c r="KN56" s="763">
        <v>146</v>
      </c>
      <c r="KO56" s="749">
        <v>2.1</v>
      </c>
      <c r="KP56" s="750">
        <v>3.4</v>
      </c>
      <c r="KQ56" s="750">
        <v>54.8</v>
      </c>
      <c r="KR56" s="750">
        <v>39.700000000000003</v>
      </c>
      <c r="KS56" s="763">
        <v>146</v>
      </c>
      <c r="KT56" s="749">
        <v>57.5</v>
      </c>
      <c r="KU56" s="750">
        <v>12.3</v>
      </c>
      <c r="KV56" s="750">
        <v>30.1</v>
      </c>
      <c r="KW56" s="540">
        <v>146</v>
      </c>
      <c r="KX56" s="749">
        <v>69.2</v>
      </c>
      <c r="KY56" s="750">
        <v>6.2</v>
      </c>
      <c r="KZ56" s="750">
        <v>24.7</v>
      </c>
      <c r="LA56" s="540">
        <v>146</v>
      </c>
      <c r="LB56" s="749">
        <v>74.7</v>
      </c>
      <c r="LC56" s="750">
        <v>2.7</v>
      </c>
      <c r="LD56" s="750">
        <v>22.6</v>
      </c>
      <c r="LE56" s="540">
        <v>146</v>
      </c>
      <c r="LF56" s="749">
        <v>3.4</v>
      </c>
      <c r="LG56" s="750">
        <v>48.6</v>
      </c>
      <c r="LH56" s="750">
        <v>47.9</v>
      </c>
      <c r="LI56" s="540">
        <v>146</v>
      </c>
      <c r="LJ56" s="749">
        <v>15.1</v>
      </c>
      <c r="LK56" s="750">
        <v>30.1</v>
      </c>
      <c r="LL56" s="750">
        <v>3.4</v>
      </c>
      <c r="LM56" s="750">
        <v>11</v>
      </c>
      <c r="LN56" s="750">
        <v>40.4</v>
      </c>
      <c r="LO56" s="540">
        <v>146</v>
      </c>
      <c r="LP56" s="749">
        <v>6.2</v>
      </c>
      <c r="LQ56" s="750">
        <v>4.8</v>
      </c>
      <c r="LR56" s="750">
        <v>46.6</v>
      </c>
      <c r="LS56" s="750">
        <v>2.7</v>
      </c>
      <c r="LT56" s="750">
        <v>39.700000000000003</v>
      </c>
      <c r="LU56" s="540">
        <v>146</v>
      </c>
      <c r="LV56" s="749">
        <v>34.9</v>
      </c>
      <c r="LW56" s="750">
        <v>35.6</v>
      </c>
      <c r="LX56" s="750">
        <v>29.5</v>
      </c>
      <c r="LY56" s="540">
        <v>146</v>
      </c>
      <c r="LZ56" s="749">
        <v>2.7</v>
      </c>
      <c r="MA56" s="750">
        <v>45.9</v>
      </c>
      <c r="MB56" s="750">
        <v>1.4</v>
      </c>
      <c r="MC56" s="750">
        <v>9.6</v>
      </c>
      <c r="MD56" s="750">
        <v>40.4</v>
      </c>
      <c r="ME56" s="540">
        <v>146</v>
      </c>
      <c r="MF56" s="749">
        <v>7.5</v>
      </c>
      <c r="MG56" s="750">
        <v>52.7</v>
      </c>
      <c r="MH56" s="750">
        <v>13</v>
      </c>
      <c r="MI56" s="750">
        <v>26.7</v>
      </c>
      <c r="MJ56" s="540">
        <v>146</v>
      </c>
      <c r="MK56" s="749">
        <v>67.099999999999994</v>
      </c>
      <c r="ML56" s="750">
        <v>39</v>
      </c>
      <c r="MM56" s="750">
        <v>47.9</v>
      </c>
      <c r="MN56" s="750">
        <v>36.299999999999997</v>
      </c>
      <c r="MO56" s="750">
        <v>50</v>
      </c>
      <c r="MP56" s="750">
        <v>24.7</v>
      </c>
      <c r="MQ56" s="540">
        <v>146</v>
      </c>
      <c r="MR56" s="749">
        <v>4.8</v>
      </c>
      <c r="MS56" s="750">
        <v>64.400000000000006</v>
      </c>
      <c r="MT56" s="750">
        <v>4.0999999999999996</v>
      </c>
      <c r="MU56" s="750">
        <v>8.1999999999999993</v>
      </c>
      <c r="MV56" s="750">
        <v>18.5</v>
      </c>
      <c r="MW56" s="540">
        <v>146</v>
      </c>
      <c r="MX56" s="749">
        <v>13.7</v>
      </c>
      <c r="MY56" s="750">
        <v>10.3</v>
      </c>
      <c r="MZ56" s="750">
        <v>76</v>
      </c>
      <c r="NA56" s="540">
        <v>146</v>
      </c>
      <c r="NB56" s="749">
        <v>5.5</v>
      </c>
      <c r="NC56" s="750">
        <v>2.7</v>
      </c>
      <c r="ND56" s="750">
        <v>6.2</v>
      </c>
      <c r="NE56" s="750">
        <v>50</v>
      </c>
      <c r="NF56" s="750">
        <v>35.6</v>
      </c>
      <c r="NG56" s="540">
        <v>146</v>
      </c>
      <c r="NH56" s="749">
        <v>2.7</v>
      </c>
      <c r="NI56" s="750">
        <v>41.8</v>
      </c>
      <c r="NJ56" s="750">
        <v>14.4</v>
      </c>
      <c r="NK56" s="750">
        <v>4.0999999999999996</v>
      </c>
      <c r="NL56" s="750">
        <v>37</v>
      </c>
      <c r="NM56" s="540">
        <v>146</v>
      </c>
      <c r="NN56" s="749">
        <v>19.2</v>
      </c>
      <c r="NO56" s="750">
        <v>8.1999999999999993</v>
      </c>
      <c r="NP56" s="750">
        <v>72.599999999999994</v>
      </c>
      <c r="NQ56" s="540">
        <v>146</v>
      </c>
      <c r="NR56" s="749">
        <v>8.9</v>
      </c>
      <c r="NS56" s="750">
        <v>44.5</v>
      </c>
      <c r="NT56" s="750">
        <v>7.5</v>
      </c>
      <c r="NU56" s="750">
        <v>4.0999999999999996</v>
      </c>
      <c r="NV56" s="750">
        <v>34.9</v>
      </c>
      <c r="NW56" s="540">
        <v>146</v>
      </c>
      <c r="NX56" s="749">
        <v>2.7</v>
      </c>
      <c r="NY56" s="750">
        <v>21.2</v>
      </c>
      <c r="NZ56" s="750">
        <v>2.1</v>
      </c>
      <c r="OA56" s="750">
        <v>2.7</v>
      </c>
      <c r="OB56" s="750">
        <v>71.2</v>
      </c>
      <c r="OC56" s="540">
        <v>146</v>
      </c>
      <c r="OD56" s="749">
        <v>1.4</v>
      </c>
      <c r="OE56" s="750">
        <v>17.100000000000001</v>
      </c>
      <c r="OF56" s="750">
        <v>3.4</v>
      </c>
      <c r="OG56" s="750">
        <v>2.7</v>
      </c>
      <c r="OH56" s="750">
        <v>75.3</v>
      </c>
      <c r="OI56" s="540">
        <v>146</v>
      </c>
      <c r="OJ56" s="749">
        <v>1.4</v>
      </c>
      <c r="OK56" s="750">
        <v>11</v>
      </c>
      <c r="OL56" s="750">
        <v>0.7</v>
      </c>
      <c r="OM56" s="750">
        <v>1.4</v>
      </c>
      <c r="ON56" s="750">
        <v>85.6</v>
      </c>
      <c r="OO56" s="540">
        <v>146</v>
      </c>
      <c r="OP56" s="749">
        <v>21.9</v>
      </c>
      <c r="OQ56" s="750">
        <v>15.8</v>
      </c>
      <c r="OR56" s="750">
        <v>4.8</v>
      </c>
      <c r="OS56" s="750">
        <v>4.8</v>
      </c>
      <c r="OT56" s="750">
        <v>15.8</v>
      </c>
      <c r="OU56" s="750">
        <v>27.4</v>
      </c>
      <c r="OV56" s="750">
        <v>13.7</v>
      </c>
      <c r="OW56" s="750">
        <v>1.4</v>
      </c>
      <c r="OX56" s="750">
        <v>1.4</v>
      </c>
      <c r="OY56" s="750">
        <v>2.1</v>
      </c>
      <c r="OZ56" s="750">
        <v>41.1</v>
      </c>
      <c r="PA56" s="540">
        <v>146</v>
      </c>
      <c r="PB56" s="749">
        <v>2.1</v>
      </c>
      <c r="PC56" s="750">
        <v>2.7</v>
      </c>
      <c r="PD56" s="750">
        <v>6.2</v>
      </c>
      <c r="PE56" s="750">
        <v>60.3</v>
      </c>
      <c r="PF56" s="750">
        <v>28.8</v>
      </c>
      <c r="PG56" s="540">
        <v>146</v>
      </c>
      <c r="PH56" s="749">
        <v>1.4</v>
      </c>
      <c r="PI56" s="750">
        <v>2.7</v>
      </c>
      <c r="PJ56" s="750">
        <v>2.1</v>
      </c>
      <c r="PK56" s="750">
        <v>61.6</v>
      </c>
      <c r="PL56" s="750">
        <v>32.200000000000003</v>
      </c>
      <c r="PM56" s="540">
        <v>146</v>
      </c>
      <c r="PN56" s="749">
        <v>13.7</v>
      </c>
      <c r="PO56" s="750">
        <v>5.5</v>
      </c>
      <c r="PP56" s="750">
        <v>76.7</v>
      </c>
      <c r="PQ56" s="750">
        <v>4.0999999999999996</v>
      </c>
      <c r="PR56" s="540">
        <v>146</v>
      </c>
      <c r="PS56" s="749">
        <v>3.4</v>
      </c>
      <c r="PT56" s="750">
        <v>4.8</v>
      </c>
      <c r="PU56" s="750">
        <v>74.7</v>
      </c>
      <c r="PV56" s="750">
        <v>17.100000000000001</v>
      </c>
      <c r="PW56" s="540">
        <v>146</v>
      </c>
      <c r="PX56" s="749">
        <v>23.3</v>
      </c>
      <c r="PY56" s="750">
        <v>58.2</v>
      </c>
      <c r="PZ56" s="750">
        <v>18.5</v>
      </c>
      <c r="QA56" s="540">
        <v>146</v>
      </c>
      <c r="QB56" s="749">
        <v>61.6</v>
      </c>
      <c r="QC56" s="750">
        <v>15.1</v>
      </c>
      <c r="QD56" s="750">
        <v>23.3</v>
      </c>
      <c r="QE56" s="802">
        <v>146</v>
      </c>
    </row>
    <row r="57" spans="1:447" ht="17.100000000000001" customHeight="1">
      <c r="A57" s="1533"/>
      <c r="B57" s="737" t="s">
        <v>79</v>
      </c>
      <c r="C57" s="107">
        <f t="shared" si="0"/>
        <v>40</v>
      </c>
      <c r="D57" s="753">
        <v>47.4</v>
      </c>
      <c r="E57" s="754">
        <v>52.6</v>
      </c>
      <c r="F57" s="540">
        <v>987</v>
      </c>
      <c r="G57" s="750">
        <v>2.8</v>
      </c>
      <c r="H57" s="750">
        <v>14.6</v>
      </c>
      <c r="I57" s="750">
        <v>18.100000000000001</v>
      </c>
      <c r="J57" s="750">
        <v>16</v>
      </c>
      <c r="K57" s="750">
        <v>17.2</v>
      </c>
      <c r="L57" s="750">
        <v>18.3</v>
      </c>
      <c r="M57" s="750">
        <v>12.9</v>
      </c>
      <c r="N57" s="540">
        <v>987</v>
      </c>
      <c r="O57" s="749">
        <v>29.8</v>
      </c>
      <c r="P57" s="750">
        <v>4.0999999999999996</v>
      </c>
      <c r="Q57" s="750">
        <v>6.5</v>
      </c>
      <c r="R57" s="750">
        <v>14.7</v>
      </c>
      <c r="S57" s="750">
        <v>22.8</v>
      </c>
      <c r="T57" s="750">
        <v>5.8</v>
      </c>
      <c r="U57" s="750">
        <v>14</v>
      </c>
      <c r="V57" s="750">
        <v>2.4</v>
      </c>
      <c r="W57" s="540">
        <v>987</v>
      </c>
      <c r="X57" s="749">
        <v>18.7</v>
      </c>
      <c r="Y57" s="750">
        <v>76</v>
      </c>
      <c r="Z57" s="750">
        <v>5.3</v>
      </c>
      <c r="AA57" s="540">
        <v>987</v>
      </c>
      <c r="AB57" s="749">
        <v>3.5</v>
      </c>
      <c r="AC57" s="750">
        <v>91.1</v>
      </c>
      <c r="AD57" s="750">
        <v>5.4</v>
      </c>
      <c r="AE57" s="540">
        <v>987</v>
      </c>
      <c r="AF57" s="749">
        <v>14</v>
      </c>
      <c r="AG57" s="750">
        <v>80.2</v>
      </c>
      <c r="AH57" s="750">
        <v>5.8</v>
      </c>
      <c r="AI57" s="540">
        <v>987</v>
      </c>
      <c r="AJ57" s="749">
        <v>2.8</v>
      </c>
      <c r="AK57" s="750">
        <v>36</v>
      </c>
      <c r="AL57" s="750">
        <v>9.8000000000000007</v>
      </c>
      <c r="AM57" s="750">
        <v>12.2</v>
      </c>
      <c r="AN57" s="750">
        <v>36.5</v>
      </c>
      <c r="AO57" s="750">
        <v>2.7</v>
      </c>
      <c r="AP57" s="750">
        <v>0</v>
      </c>
      <c r="AQ57" s="540">
        <v>987</v>
      </c>
      <c r="AR57" s="749">
        <v>5.3</v>
      </c>
      <c r="AS57" s="750">
        <v>94.7</v>
      </c>
      <c r="AT57" s="540">
        <v>987</v>
      </c>
      <c r="AU57" s="749">
        <v>31.8</v>
      </c>
      <c r="AV57" s="750">
        <v>20.2</v>
      </c>
      <c r="AW57" s="750">
        <v>10.7</v>
      </c>
      <c r="AX57" s="750">
        <v>19.100000000000001</v>
      </c>
      <c r="AY57" s="750">
        <v>18</v>
      </c>
      <c r="AZ57" s="750">
        <v>0.1</v>
      </c>
      <c r="BA57" s="540">
        <v>987</v>
      </c>
      <c r="BB57" s="749">
        <v>3.4</v>
      </c>
      <c r="BC57" s="750">
        <v>19.8</v>
      </c>
      <c r="BD57" s="750">
        <v>28.3</v>
      </c>
      <c r="BE57" s="750">
        <v>17.100000000000001</v>
      </c>
      <c r="BF57" s="750">
        <v>8.1999999999999993</v>
      </c>
      <c r="BG57" s="750">
        <v>4.0999999999999996</v>
      </c>
      <c r="BH57" s="750">
        <v>1.2</v>
      </c>
      <c r="BI57" s="750">
        <v>17.899999999999999</v>
      </c>
      <c r="BJ57" s="540">
        <v>987</v>
      </c>
      <c r="BK57" s="749">
        <v>16.3</v>
      </c>
      <c r="BL57" s="750">
        <v>16.2</v>
      </c>
      <c r="BM57" s="750">
        <v>10.199999999999999</v>
      </c>
      <c r="BN57" s="750">
        <v>5.3</v>
      </c>
      <c r="BO57" s="750">
        <v>4.7</v>
      </c>
      <c r="BP57" s="750">
        <v>6.8</v>
      </c>
      <c r="BQ57" s="750">
        <v>8.5</v>
      </c>
      <c r="BR57" s="750">
        <v>32</v>
      </c>
      <c r="BS57" s="540">
        <v>987</v>
      </c>
      <c r="BT57" s="749">
        <v>37.200000000000003</v>
      </c>
      <c r="BU57" s="750">
        <v>33.9</v>
      </c>
      <c r="BV57" s="750">
        <v>21.4</v>
      </c>
      <c r="BW57" s="750">
        <v>4.8</v>
      </c>
      <c r="BX57" s="750">
        <v>2.7</v>
      </c>
      <c r="BY57" s="540">
        <v>987</v>
      </c>
      <c r="BZ57" s="749">
        <v>61.2</v>
      </c>
      <c r="CA57" s="750">
        <v>21.9</v>
      </c>
      <c r="CB57" s="750">
        <v>13.3</v>
      </c>
      <c r="CC57" s="750">
        <v>2.1</v>
      </c>
      <c r="CD57" s="750">
        <v>1.5</v>
      </c>
      <c r="CE57" s="540">
        <v>987</v>
      </c>
      <c r="CF57" s="749">
        <v>4</v>
      </c>
      <c r="CG57" s="750">
        <v>11</v>
      </c>
      <c r="CH57" s="750">
        <v>41.1</v>
      </c>
      <c r="CI57" s="750">
        <v>23.9</v>
      </c>
      <c r="CJ57" s="750">
        <v>20</v>
      </c>
      <c r="CK57" s="540">
        <v>987</v>
      </c>
      <c r="CL57" s="749">
        <v>18.5</v>
      </c>
      <c r="CM57" s="750">
        <v>29.7</v>
      </c>
      <c r="CN57" s="750">
        <v>36.6</v>
      </c>
      <c r="CO57" s="750">
        <v>9.6999999999999993</v>
      </c>
      <c r="CP57" s="750">
        <v>5.5</v>
      </c>
      <c r="CQ57" s="540">
        <v>987</v>
      </c>
      <c r="CR57" s="749">
        <v>6.8</v>
      </c>
      <c r="CS57" s="750">
        <v>16.3</v>
      </c>
      <c r="CT57" s="750">
        <v>43.1</v>
      </c>
      <c r="CU57" s="750">
        <v>18.7</v>
      </c>
      <c r="CV57" s="750">
        <v>15.1</v>
      </c>
      <c r="CW57" s="540">
        <v>987</v>
      </c>
      <c r="CX57" s="749">
        <v>3.9</v>
      </c>
      <c r="CY57" s="750">
        <v>13.7</v>
      </c>
      <c r="CZ57" s="750">
        <v>29.3</v>
      </c>
      <c r="DA57" s="750">
        <v>24.8</v>
      </c>
      <c r="DB57" s="750">
        <v>28.4</v>
      </c>
      <c r="DC57" s="540">
        <v>987</v>
      </c>
      <c r="DD57" s="749">
        <v>23.8</v>
      </c>
      <c r="DE57" s="750">
        <v>33.9</v>
      </c>
      <c r="DF57" s="750">
        <v>30.6</v>
      </c>
      <c r="DG57" s="750">
        <v>7.6</v>
      </c>
      <c r="DH57" s="750">
        <v>4.0999999999999996</v>
      </c>
      <c r="DI57" s="540">
        <v>987</v>
      </c>
      <c r="DJ57" s="749">
        <v>4.4000000000000004</v>
      </c>
      <c r="DK57" s="750">
        <v>7</v>
      </c>
      <c r="DL57" s="750">
        <v>15.7</v>
      </c>
      <c r="DM57" s="750">
        <v>13.7</v>
      </c>
      <c r="DN57" s="750">
        <v>59.3</v>
      </c>
      <c r="DO57" s="540">
        <v>987</v>
      </c>
      <c r="DP57" s="749">
        <v>9.1</v>
      </c>
      <c r="DQ57" s="750">
        <v>19</v>
      </c>
      <c r="DR57" s="750">
        <v>31.8</v>
      </c>
      <c r="DS57" s="750">
        <v>16.5</v>
      </c>
      <c r="DT57" s="750">
        <v>23.5</v>
      </c>
      <c r="DU57" s="540">
        <v>987</v>
      </c>
      <c r="DV57" s="749">
        <v>35.1</v>
      </c>
      <c r="DW57" s="750">
        <v>15.8</v>
      </c>
      <c r="DX57" s="750">
        <v>16.100000000000001</v>
      </c>
      <c r="DY57" s="750">
        <v>12.6</v>
      </c>
      <c r="DZ57" s="750">
        <v>20.5</v>
      </c>
      <c r="EA57" s="540">
        <v>987</v>
      </c>
      <c r="EB57" s="749">
        <v>7.9</v>
      </c>
      <c r="EC57" s="750">
        <v>14.7</v>
      </c>
      <c r="ED57" s="750">
        <v>35.9</v>
      </c>
      <c r="EE57" s="750">
        <v>16.3</v>
      </c>
      <c r="EF57" s="750">
        <v>25.2</v>
      </c>
      <c r="EG57" s="540">
        <v>987</v>
      </c>
      <c r="EH57" s="749">
        <v>87.3</v>
      </c>
      <c r="EI57" s="750">
        <v>12.7</v>
      </c>
      <c r="EJ57" s="540">
        <v>987</v>
      </c>
      <c r="EK57" s="749">
        <v>72.7</v>
      </c>
      <c r="EL57" s="750">
        <v>27.3</v>
      </c>
      <c r="EM57" s="540">
        <v>987</v>
      </c>
      <c r="EN57" s="749">
        <v>11.4</v>
      </c>
      <c r="EO57" s="750">
        <v>15.2</v>
      </c>
      <c r="EP57" s="750">
        <v>5</v>
      </c>
      <c r="EQ57" s="750">
        <v>57.2</v>
      </c>
      <c r="ER57" s="750">
        <v>11.1</v>
      </c>
      <c r="ES57" s="540">
        <v>987</v>
      </c>
      <c r="ET57" s="749">
        <v>10.9</v>
      </c>
      <c r="EU57" s="750">
        <v>10</v>
      </c>
      <c r="EV57" s="750">
        <v>51.3</v>
      </c>
      <c r="EW57" s="750">
        <v>10.7</v>
      </c>
      <c r="EX57" s="750">
        <v>17</v>
      </c>
      <c r="EY57" s="540">
        <v>987</v>
      </c>
      <c r="EZ57" s="749">
        <v>18.600000000000001</v>
      </c>
      <c r="FA57" s="750">
        <v>81.400000000000006</v>
      </c>
      <c r="FB57" s="540">
        <v>987</v>
      </c>
      <c r="FC57" s="749">
        <v>55.8</v>
      </c>
      <c r="FD57" s="750">
        <v>27.2</v>
      </c>
      <c r="FE57" s="750">
        <v>13.6</v>
      </c>
      <c r="FF57" s="750">
        <v>54.9</v>
      </c>
      <c r="FG57" s="750">
        <v>41.7</v>
      </c>
      <c r="FH57" s="750">
        <v>27.2</v>
      </c>
      <c r="FI57" s="750">
        <v>8.6</v>
      </c>
      <c r="FJ57" s="750">
        <v>17.2</v>
      </c>
      <c r="FK57" s="750">
        <v>1.6</v>
      </c>
      <c r="FL57" s="750">
        <v>12.3</v>
      </c>
      <c r="FM57" s="540">
        <v>987</v>
      </c>
      <c r="FN57" s="749">
        <v>48.5</v>
      </c>
      <c r="FO57" s="750">
        <v>51.5</v>
      </c>
      <c r="FP57" s="540">
        <v>551</v>
      </c>
      <c r="FQ57" s="749">
        <v>55.2</v>
      </c>
      <c r="FR57" s="750">
        <v>44.8</v>
      </c>
      <c r="FS57" s="540">
        <v>268</v>
      </c>
      <c r="FT57" s="749">
        <v>59.7</v>
      </c>
      <c r="FU57" s="750">
        <v>40.299999999999997</v>
      </c>
      <c r="FV57" s="763">
        <v>134</v>
      </c>
      <c r="FW57" s="749">
        <v>39.700000000000003</v>
      </c>
      <c r="FX57" s="750">
        <v>60.3</v>
      </c>
      <c r="FY57" s="763">
        <v>542</v>
      </c>
      <c r="FZ57" s="749">
        <v>33.700000000000003</v>
      </c>
      <c r="GA57" s="750">
        <v>66.3</v>
      </c>
      <c r="GB57" s="763">
        <v>412</v>
      </c>
      <c r="GC57" s="749">
        <v>75.7</v>
      </c>
      <c r="GD57" s="750">
        <v>24.3</v>
      </c>
      <c r="GE57" s="763">
        <v>268</v>
      </c>
      <c r="GF57" s="749">
        <v>38.799999999999997</v>
      </c>
      <c r="GG57" s="750">
        <v>61.2</v>
      </c>
      <c r="GH57" s="763">
        <v>85</v>
      </c>
      <c r="GI57" s="749">
        <v>50</v>
      </c>
      <c r="GJ57" s="750">
        <v>50</v>
      </c>
      <c r="GK57" s="763">
        <v>170</v>
      </c>
      <c r="GL57" s="749">
        <v>68.8</v>
      </c>
      <c r="GM57" s="750">
        <v>31.3</v>
      </c>
      <c r="GN57" s="763">
        <v>16</v>
      </c>
      <c r="GO57" s="749">
        <v>33.200000000000003</v>
      </c>
      <c r="GP57" s="750">
        <v>66.8</v>
      </c>
      <c r="GQ57" s="763">
        <v>551</v>
      </c>
      <c r="GR57" s="749">
        <v>46.3</v>
      </c>
      <c r="GS57" s="750">
        <v>53.7</v>
      </c>
      <c r="GT57" s="763">
        <v>268</v>
      </c>
      <c r="GU57" s="749">
        <v>28.4</v>
      </c>
      <c r="GV57" s="750">
        <v>71.599999999999994</v>
      </c>
      <c r="GW57" s="763">
        <v>134</v>
      </c>
      <c r="GX57" s="749">
        <v>30.3</v>
      </c>
      <c r="GY57" s="750">
        <v>69.7</v>
      </c>
      <c r="GZ57" s="763">
        <v>542</v>
      </c>
      <c r="HA57" s="749">
        <v>26</v>
      </c>
      <c r="HB57" s="750">
        <v>74</v>
      </c>
      <c r="HC57" s="763">
        <v>412</v>
      </c>
      <c r="HD57" s="749">
        <v>41.4</v>
      </c>
      <c r="HE57" s="750">
        <v>58.6</v>
      </c>
      <c r="HF57" s="763">
        <v>268</v>
      </c>
      <c r="HG57" s="749">
        <v>20</v>
      </c>
      <c r="HH57" s="750">
        <v>80</v>
      </c>
      <c r="HI57" s="763">
        <v>85</v>
      </c>
      <c r="HJ57" s="749">
        <v>27.1</v>
      </c>
      <c r="HK57" s="750">
        <v>72.900000000000006</v>
      </c>
      <c r="HL57" s="763">
        <v>170</v>
      </c>
      <c r="HM57" s="749">
        <v>56.3</v>
      </c>
      <c r="HN57" s="750">
        <v>43.8</v>
      </c>
      <c r="HO57" s="763">
        <v>16</v>
      </c>
      <c r="HP57" s="749">
        <v>24.7</v>
      </c>
      <c r="HQ57" s="750">
        <v>75.3</v>
      </c>
      <c r="HR57" s="763">
        <v>551</v>
      </c>
      <c r="HS57" s="749">
        <v>32.799999999999997</v>
      </c>
      <c r="HT57" s="750">
        <v>67.2</v>
      </c>
      <c r="HU57" s="763">
        <v>268</v>
      </c>
      <c r="HV57" s="749">
        <v>14.9</v>
      </c>
      <c r="HW57" s="750">
        <v>85.1</v>
      </c>
      <c r="HX57" s="763">
        <v>134</v>
      </c>
      <c r="HY57" s="749">
        <v>30.4</v>
      </c>
      <c r="HZ57" s="750">
        <v>69.599999999999994</v>
      </c>
      <c r="IA57" s="763">
        <v>542</v>
      </c>
      <c r="IB57" s="749">
        <v>29.1</v>
      </c>
      <c r="IC57" s="750">
        <v>70.900000000000006</v>
      </c>
      <c r="ID57" s="763">
        <v>412</v>
      </c>
      <c r="IE57" s="749">
        <v>29.9</v>
      </c>
      <c r="IF57" s="750">
        <v>70.099999999999994</v>
      </c>
      <c r="IG57" s="763">
        <v>268</v>
      </c>
      <c r="IH57" s="749">
        <v>10.6</v>
      </c>
      <c r="II57" s="750">
        <v>89.4</v>
      </c>
      <c r="IJ57" s="763">
        <v>85</v>
      </c>
      <c r="IK57" s="749">
        <v>21.2</v>
      </c>
      <c r="IL57" s="750">
        <v>78.8</v>
      </c>
      <c r="IM57" s="763">
        <v>170</v>
      </c>
      <c r="IN57" s="749">
        <v>37.5</v>
      </c>
      <c r="IO57" s="750">
        <v>62.5</v>
      </c>
      <c r="IP57" s="763">
        <v>16</v>
      </c>
      <c r="IQ57" s="749">
        <v>51.8</v>
      </c>
      <c r="IR57" s="750">
        <v>32.200000000000003</v>
      </c>
      <c r="IS57" s="750">
        <v>16</v>
      </c>
      <c r="IT57" s="763">
        <v>987</v>
      </c>
      <c r="IU57" s="749">
        <v>7.9</v>
      </c>
      <c r="IV57" s="750">
        <v>3</v>
      </c>
      <c r="IW57" s="750">
        <v>12.3</v>
      </c>
      <c r="IX57" s="750">
        <v>53.3</v>
      </c>
      <c r="IY57" s="750">
        <v>23.5</v>
      </c>
      <c r="IZ57" s="763">
        <v>987</v>
      </c>
      <c r="JA57" s="749">
        <v>29.5</v>
      </c>
      <c r="JB57" s="750">
        <v>45</v>
      </c>
      <c r="JC57" s="750">
        <v>5.6</v>
      </c>
      <c r="JD57" s="750">
        <v>20</v>
      </c>
      <c r="JE57" s="763">
        <v>987</v>
      </c>
      <c r="JF57" s="749">
        <v>9.4</v>
      </c>
      <c r="JG57" s="750">
        <v>5.9</v>
      </c>
      <c r="JH57" s="750">
        <v>67.900000000000006</v>
      </c>
      <c r="JI57" s="750">
        <v>3.7</v>
      </c>
      <c r="JJ57" s="750">
        <v>13.1</v>
      </c>
      <c r="JK57" s="763">
        <v>987</v>
      </c>
      <c r="JL57" s="749">
        <v>8.6999999999999993</v>
      </c>
      <c r="JM57" s="750">
        <v>4.0999999999999996</v>
      </c>
      <c r="JN57" s="750">
        <v>73.5</v>
      </c>
      <c r="JO57" s="750">
        <v>3.9</v>
      </c>
      <c r="JP57" s="750">
        <v>9.9</v>
      </c>
      <c r="JQ57" s="763">
        <v>987</v>
      </c>
      <c r="JR57" s="749">
        <v>3</v>
      </c>
      <c r="JS57" s="750">
        <v>3.7</v>
      </c>
      <c r="JT57" s="750">
        <v>81.900000000000006</v>
      </c>
      <c r="JU57" s="750">
        <v>1.6</v>
      </c>
      <c r="JV57" s="750">
        <v>9.6999999999999993</v>
      </c>
      <c r="JW57" s="763">
        <v>987</v>
      </c>
      <c r="JX57" s="749">
        <v>0.9</v>
      </c>
      <c r="JY57" s="750">
        <v>10</v>
      </c>
      <c r="JZ57" s="750">
        <v>46.3</v>
      </c>
      <c r="KA57" s="750">
        <v>28</v>
      </c>
      <c r="KB57" s="750">
        <v>13</v>
      </c>
      <c r="KC57" s="750">
        <v>1.8</v>
      </c>
      <c r="KD57" s="763">
        <v>987</v>
      </c>
      <c r="KE57" s="749">
        <v>63.7</v>
      </c>
      <c r="KF57" s="750">
        <v>10.6</v>
      </c>
      <c r="KG57" s="750">
        <v>25.6</v>
      </c>
      <c r="KH57" s="763">
        <v>987</v>
      </c>
      <c r="KI57" s="749">
        <v>39.799999999999997</v>
      </c>
      <c r="KJ57" s="750">
        <v>20.399999999999999</v>
      </c>
      <c r="KK57" s="750">
        <v>11.6</v>
      </c>
      <c r="KL57" s="750">
        <v>12</v>
      </c>
      <c r="KM57" s="750">
        <v>16.3</v>
      </c>
      <c r="KN57" s="763">
        <v>987</v>
      </c>
      <c r="KO57" s="749">
        <v>3.3</v>
      </c>
      <c r="KP57" s="750">
        <v>7.4</v>
      </c>
      <c r="KQ57" s="750">
        <v>54.8</v>
      </c>
      <c r="KR57" s="750">
        <v>34.4</v>
      </c>
      <c r="KS57" s="763">
        <v>987</v>
      </c>
      <c r="KT57" s="749">
        <v>57.9</v>
      </c>
      <c r="KU57" s="750">
        <v>8.1</v>
      </c>
      <c r="KV57" s="750">
        <v>34</v>
      </c>
      <c r="KW57" s="540">
        <v>987</v>
      </c>
      <c r="KX57" s="749">
        <v>70.099999999999994</v>
      </c>
      <c r="KY57" s="750">
        <v>4.8</v>
      </c>
      <c r="KZ57" s="750">
        <v>25.1</v>
      </c>
      <c r="LA57" s="540">
        <v>987</v>
      </c>
      <c r="LB57" s="749">
        <v>75.8</v>
      </c>
      <c r="LC57" s="750">
        <v>2.6</v>
      </c>
      <c r="LD57" s="750">
        <v>21.6</v>
      </c>
      <c r="LE57" s="540">
        <v>987</v>
      </c>
      <c r="LF57" s="749">
        <v>5.7</v>
      </c>
      <c r="LG57" s="750">
        <v>44.7</v>
      </c>
      <c r="LH57" s="750">
        <v>49.6</v>
      </c>
      <c r="LI57" s="540">
        <v>987</v>
      </c>
      <c r="LJ57" s="749">
        <v>20.8</v>
      </c>
      <c r="LK57" s="750">
        <v>21.2</v>
      </c>
      <c r="LL57" s="750">
        <v>5.0999999999999996</v>
      </c>
      <c r="LM57" s="750">
        <v>9</v>
      </c>
      <c r="LN57" s="750">
        <v>44</v>
      </c>
      <c r="LO57" s="540">
        <v>987</v>
      </c>
      <c r="LP57" s="749">
        <v>5.5</v>
      </c>
      <c r="LQ57" s="750">
        <v>7.6</v>
      </c>
      <c r="LR57" s="750">
        <v>42</v>
      </c>
      <c r="LS57" s="750">
        <v>1.8</v>
      </c>
      <c r="LT57" s="750">
        <v>43.1</v>
      </c>
      <c r="LU57" s="540">
        <v>987</v>
      </c>
      <c r="LV57" s="749">
        <v>39.9</v>
      </c>
      <c r="LW57" s="750">
        <v>30.8</v>
      </c>
      <c r="LX57" s="750">
        <v>29.3</v>
      </c>
      <c r="LY57" s="540">
        <v>987</v>
      </c>
      <c r="LZ57" s="749">
        <v>5.6</v>
      </c>
      <c r="MA57" s="750">
        <v>45.5</v>
      </c>
      <c r="MB57" s="750">
        <v>3.6</v>
      </c>
      <c r="MC57" s="750">
        <v>7.7</v>
      </c>
      <c r="MD57" s="750">
        <v>37.6</v>
      </c>
      <c r="ME57" s="540">
        <v>987</v>
      </c>
      <c r="MF57" s="749">
        <v>13.9</v>
      </c>
      <c r="MG57" s="750">
        <v>49.6</v>
      </c>
      <c r="MH57" s="750">
        <v>12.2</v>
      </c>
      <c r="MI57" s="750">
        <v>24.3</v>
      </c>
      <c r="MJ57" s="540">
        <v>987</v>
      </c>
      <c r="MK57" s="749">
        <v>62.9</v>
      </c>
      <c r="ML57" s="750">
        <v>44.5</v>
      </c>
      <c r="MM57" s="750">
        <v>46</v>
      </c>
      <c r="MN57" s="750">
        <v>37.5</v>
      </c>
      <c r="MO57" s="750">
        <v>45</v>
      </c>
      <c r="MP57" s="750">
        <v>24.4</v>
      </c>
      <c r="MQ57" s="540">
        <v>987</v>
      </c>
      <c r="MR57" s="749">
        <v>6.9</v>
      </c>
      <c r="MS57" s="750">
        <v>60.5</v>
      </c>
      <c r="MT57" s="750">
        <v>3.2</v>
      </c>
      <c r="MU57" s="750">
        <v>8.6</v>
      </c>
      <c r="MV57" s="750">
        <v>20.8</v>
      </c>
      <c r="MW57" s="540">
        <v>987</v>
      </c>
      <c r="MX57" s="749">
        <v>11</v>
      </c>
      <c r="MY57" s="750">
        <v>10</v>
      </c>
      <c r="MZ57" s="750">
        <v>78.900000000000006</v>
      </c>
      <c r="NA57" s="540">
        <v>987</v>
      </c>
      <c r="NB57" s="749">
        <v>4.8</v>
      </c>
      <c r="NC57" s="750">
        <v>3</v>
      </c>
      <c r="ND57" s="750">
        <v>4.5999999999999996</v>
      </c>
      <c r="NE57" s="750">
        <v>50.5</v>
      </c>
      <c r="NF57" s="750">
        <v>37.200000000000003</v>
      </c>
      <c r="NG57" s="540">
        <v>987</v>
      </c>
      <c r="NH57" s="749">
        <v>2.1</v>
      </c>
      <c r="NI57" s="750">
        <v>40</v>
      </c>
      <c r="NJ57" s="750">
        <v>15.2</v>
      </c>
      <c r="NK57" s="750">
        <v>2</v>
      </c>
      <c r="NL57" s="750">
        <v>40.6</v>
      </c>
      <c r="NM57" s="540">
        <v>987</v>
      </c>
      <c r="NN57" s="749">
        <v>13</v>
      </c>
      <c r="NO57" s="750">
        <v>7.1</v>
      </c>
      <c r="NP57" s="750">
        <v>79.900000000000006</v>
      </c>
      <c r="NQ57" s="540">
        <v>987</v>
      </c>
      <c r="NR57" s="749">
        <v>9.1999999999999993</v>
      </c>
      <c r="NS57" s="750">
        <v>39.9</v>
      </c>
      <c r="NT57" s="750">
        <v>9.6999999999999993</v>
      </c>
      <c r="NU57" s="750">
        <v>4</v>
      </c>
      <c r="NV57" s="750">
        <v>37.200000000000003</v>
      </c>
      <c r="NW57" s="540">
        <v>987</v>
      </c>
      <c r="NX57" s="749">
        <v>3</v>
      </c>
      <c r="NY57" s="750">
        <v>17.2</v>
      </c>
      <c r="NZ57" s="750">
        <v>4.5999999999999996</v>
      </c>
      <c r="OA57" s="750">
        <v>2.2999999999999998</v>
      </c>
      <c r="OB57" s="750">
        <v>72.8</v>
      </c>
      <c r="OC57" s="540">
        <v>987</v>
      </c>
      <c r="OD57" s="749">
        <v>1.8</v>
      </c>
      <c r="OE57" s="750">
        <v>12.4</v>
      </c>
      <c r="OF57" s="750">
        <v>6.2</v>
      </c>
      <c r="OG57" s="750">
        <v>2.6</v>
      </c>
      <c r="OH57" s="750">
        <v>77</v>
      </c>
      <c r="OI57" s="540">
        <v>987</v>
      </c>
      <c r="OJ57" s="749">
        <v>1.7</v>
      </c>
      <c r="OK57" s="750">
        <v>8.6999999999999993</v>
      </c>
      <c r="OL57" s="750">
        <v>2.9</v>
      </c>
      <c r="OM57" s="750">
        <v>0.8</v>
      </c>
      <c r="ON57" s="750">
        <v>85.8</v>
      </c>
      <c r="OO57" s="540">
        <v>987</v>
      </c>
      <c r="OP57" s="749">
        <v>22.4</v>
      </c>
      <c r="OQ57" s="750">
        <v>15.8</v>
      </c>
      <c r="OR57" s="750">
        <v>6.5</v>
      </c>
      <c r="OS57" s="750">
        <v>4.3</v>
      </c>
      <c r="OT57" s="750">
        <v>14.6</v>
      </c>
      <c r="OU57" s="750">
        <v>19.5</v>
      </c>
      <c r="OV57" s="750">
        <v>13.9</v>
      </c>
      <c r="OW57" s="750">
        <v>1.2</v>
      </c>
      <c r="OX57" s="750">
        <v>0.4</v>
      </c>
      <c r="OY57" s="750">
        <v>4.2</v>
      </c>
      <c r="OZ57" s="750">
        <v>44.7</v>
      </c>
      <c r="PA57" s="540">
        <v>987</v>
      </c>
      <c r="PB57" s="749">
        <v>1.8</v>
      </c>
      <c r="PC57" s="750">
        <v>2.2000000000000002</v>
      </c>
      <c r="PD57" s="750">
        <v>4.0999999999999996</v>
      </c>
      <c r="PE57" s="750">
        <v>61</v>
      </c>
      <c r="PF57" s="750">
        <v>30.9</v>
      </c>
      <c r="PG57" s="540">
        <v>987</v>
      </c>
      <c r="PH57" s="749">
        <v>1.2</v>
      </c>
      <c r="PI57" s="750">
        <v>3.2</v>
      </c>
      <c r="PJ57" s="750">
        <v>3.5</v>
      </c>
      <c r="PK57" s="750">
        <v>63.5</v>
      </c>
      <c r="PL57" s="750">
        <v>28.5</v>
      </c>
      <c r="PM57" s="540">
        <v>987</v>
      </c>
      <c r="PN57" s="749">
        <v>15.2</v>
      </c>
      <c r="PO57" s="750">
        <v>4.2</v>
      </c>
      <c r="PP57" s="750">
        <v>75</v>
      </c>
      <c r="PQ57" s="750">
        <v>5.7</v>
      </c>
      <c r="PR57" s="540">
        <v>987</v>
      </c>
      <c r="PS57" s="749">
        <v>1.7</v>
      </c>
      <c r="PT57" s="750">
        <v>7.4</v>
      </c>
      <c r="PU57" s="750">
        <v>72.099999999999994</v>
      </c>
      <c r="PV57" s="750">
        <v>18.7</v>
      </c>
      <c r="PW57" s="540">
        <v>987</v>
      </c>
      <c r="PX57" s="749">
        <v>22.3</v>
      </c>
      <c r="PY57" s="750">
        <v>56.4</v>
      </c>
      <c r="PZ57" s="750">
        <v>21.3</v>
      </c>
      <c r="QA57" s="540">
        <v>987</v>
      </c>
      <c r="QB57" s="749">
        <v>63.5</v>
      </c>
      <c r="QC57" s="750">
        <v>12.7</v>
      </c>
      <c r="QD57" s="750">
        <v>23.8</v>
      </c>
      <c r="QE57" s="802">
        <v>987</v>
      </c>
    </row>
    <row r="58" spans="1:447" ht="17.100000000000001" customHeight="1">
      <c r="A58" s="1533"/>
      <c r="B58" s="737" t="s">
        <v>80</v>
      </c>
      <c r="C58" s="107">
        <f t="shared" si="0"/>
        <v>41</v>
      </c>
      <c r="D58" s="753">
        <v>47.8</v>
      </c>
      <c r="E58" s="754">
        <v>52.2</v>
      </c>
      <c r="F58" s="540">
        <v>161</v>
      </c>
      <c r="G58" s="750">
        <v>2.5</v>
      </c>
      <c r="H58" s="750">
        <v>13.7</v>
      </c>
      <c r="I58" s="750">
        <v>16.100000000000001</v>
      </c>
      <c r="J58" s="750">
        <v>16.100000000000001</v>
      </c>
      <c r="K58" s="750">
        <v>19.3</v>
      </c>
      <c r="L58" s="750">
        <v>20.5</v>
      </c>
      <c r="M58" s="750">
        <v>11.8</v>
      </c>
      <c r="N58" s="540">
        <v>161</v>
      </c>
      <c r="O58" s="749">
        <v>22.4</v>
      </c>
      <c r="P58" s="750">
        <v>6.2</v>
      </c>
      <c r="Q58" s="750">
        <v>6.2</v>
      </c>
      <c r="R58" s="750">
        <v>19.3</v>
      </c>
      <c r="S58" s="750">
        <v>23</v>
      </c>
      <c r="T58" s="750">
        <v>2.5</v>
      </c>
      <c r="U58" s="750">
        <v>17.399999999999999</v>
      </c>
      <c r="V58" s="750">
        <v>3.1</v>
      </c>
      <c r="W58" s="540">
        <v>161</v>
      </c>
      <c r="X58" s="749">
        <v>16.100000000000001</v>
      </c>
      <c r="Y58" s="750">
        <v>75.2</v>
      </c>
      <c r="Z58" s="750">
        <v>8.6999999999999993</v>
      </c>
      <c r="AA58" s="540">
        <v>161</v>
      </c>
      <c r="AB58" s="749">
        <v>4.3</v>
      </c>
      <c r="AC58" s="750">
        <v>87</v>
      </c>
      <c r="AD58" s="750">
        <v>8.6999999999999993</v>
      </c>
      <c r="AE58" s="540">
        <v>161</v>
      </c>
      <c r="AF58" s="749">
        <v>16.8</v>
      </c>
      <c r="AG58" s="750">
        <v>73.3</v>
      </c>
      <c r="AH58" s="750">
        <v>9.9</v>
      </c>
      <c r="AI58" s="540">
        <v>161</v>
      </c>
      <c r="AJ58" s="749">
        <v>3.7</v>
      </c>
      <c r="AK58" s="750">
        <v>42.2</v>
      </c>
      <c r="AL58" s="750">
        <v>10.6</v>
      </c>
      <c r="AM58" s="750">
        <v>10.6</v>
      </c>
      <c r="AN58" s="750">
        <v>27.3</v>
      </c>
      <c r="AO58" s="750">
        <v>5.6</v>
      </c>
      <c r="AP58" s="750">
        <v>0</v>
      </c>
      <c r="AQ58" s="540">
        <v>161</v>
      </c>
      <c r="AR58" s="749">
        <v>7.5</v>
      </c>
      <c r="AS58" s="750">
        <v>92.5</v>
      </c>
      <c r="AT58" s="540">
        <v>161</v>
      </c>
      <c r="AU58" s="749">
        <v>32.9</v>
      </c>
      <c r="AV58" s="750">
        <v>16.100000000000001</v>
      </c>
      <c r="AW58" s="750">
        <v>8.6999999999999993</v>
      </c>
      <c r="AX58" s="750">
        <v>21.1</v>
      </c>
      <c r="AY58" s="750">
        <v>21.1</v>
      </c>
      <c r="AZ58" s="750">
        <v>0</v>
      </c>
      <c r="BA58" s="540">
        <v>161</v>
      </c>
      <c r="BB58" s="749">
        <v>4.3</v>
      </c>
      <c r="BC58" s="750">
        <v>16.100000000000001</v>
      </c>
      <c r="BD58" s="750">
        <v>27.3</v>
      </c>
      <c r="BE58" s="750">
        <v>20.5</v>
      </c>
      <c r="BF58" s="750">
        <v>8.6999999999999993</v>
      </c>
      <c r="BG58" s="750">
        <v>5</v>
      </c>
      <c r="BH58" s="750">
        <v>0</v>
      </c>
      <c r="BI58" s="750">
        <v>18</v>
      </c>
      <c r="BJ58" s="540">
        <v>161</v>
      </c>
      <c r="BK58" s="749">
        <v>15.5</v>
      </c>
      <c r="BL58" s="750">
        <v>18</v>
      </c>
      <c r="BM58" s="750">
        <v>11.2</v>
      </c>
      <c r="BN58" s="750">
        <v>5.6</v>
      </c>
      <c r="BO58" s="750">
        <v>5.6</v>
      </c>
      <c r="BP58" s="750">
        <v>5.6</v>
      </c>
      <c r="BQ58" s="750">
        <v>7.5</v>
      </c>
      <c r="BR58" s="750">
        <v>31.1</v>
      </c>
      <c r="BS58" s="540">
        <v>161</v>
      </c>
      <c r="BT58" s="749">
        <v>37.9</v>
      </c>
      <c r="BU58" s="750">
        <v>37.9</v>
      </c>
      <c r="BV58" s="750">
        <v>19.3</v>
      </c>
      <c r="BW58" s="750">
        <v>1.2</v>
      </c>
      <c r="BX58" s="750">
        <v>3.7</v>
      </c>
      <c r="BY58" s="540">
        <v>161</v>
      </c>
      <c r="BZ58" s="749">
        <v>61.5</v>
      </c>
      <c r="CA58" s="750">
        <v>24.2</v>
      </c>
      <c r="CB58" s="750">
        <v>8.6999999999999993</v>
      </c>
      <c r="CC58" s="750">
        <v>4.3</v>
      </c>
      <c r="CD58" s="750">
        <v>1.2</v>
      </c>
      <c r="CE58" s="540">
        <v>161</v>
      </c>
      <c r="CF58" s="749">
        <v>5.6</v>
      </c>
      <c r="CG58" s="750">
        <v>15.5</v>
      </c>
      <c r="CH58" s="750">
        <v>37.9</v>
      </c>
      <c r="CI58" s="750">
        <v>22.4</v>
      </c>
      <c r="CJ58" s="750">
        <v>18.600000000000001</v>
      </c>
      <c r="CK58" s="540">
        <v>161</v>
      </c>
      <c r="CL58" s="749">
        <v>15.5</v>
      </c>
      <c r="CM58" s="750">
        <v>31.1</v>
      </c>
      <c r="CN58" s="750">
        <v>37.299999999999997</v>
      </c>
      <c r="CO58" s="750">
        <v>11.2</v>
      </c>
      <c r="CP58" s="750">
        <v>5</v>
      </c>
      <c r="CQ58" s="540">
        <v>161</v>
      </c>
      <c r="CR58" s="749">
        <v>5</v>
      </c>
      <c r="CS58" s="750">
        <v>16.8</v>
      </c>
      <c r="CT58" s="750">
        <v>41</v>
      </c>
      <c r="CU58" s="750">
        <v>22.4</v>
      </c>
      <c r="CV58" s="750">
        <v>14.9</v>
      </c>
      <c r="CW58" s="540">
        <v>161</v>
      </c>
      <c r="CX58" s="749">
        <v>4.3</v>
      </c>
      <c r="CY58" s="750">
        <v>12.4</v>
      </c>
      <c r="CZ58" s="750">
        <v>30.4</v>
      </c>
      <c r="DA58" s="750">
        <v>26.1</v>
      </c>
      <c r="DB58" s="750">
        <v>26.7</v>
      </c>
      <c r="DC58" s="540">
        <v>161</v>
      </c>
      <c r="DD58" s="749">
        <v>18</v>
      </c>
      <c r="DE58" s="750">
        <v>38.5</v>
      </c>
      <c r="DF58" s="750">
        <v>32.9</v>
      </c>
      <c r="DG58" s="750">
        <v>8.1</v>
      </c>
      <c r="DH58" s="750">
        <v>2.5</v>
      </c>
      <c r="DI58" s="540">
        <v>161</v>
      </c>
      <c r="DJ58" s="749">
        <v>5.6</v>
      </c>
      <c r="DK58" s="750">
        <v>10.6</v>
      </c>
      <c r="DL58" s="750">
        <v>10.6</v>
      </c>
      <c r="DM58" s="750">
        <v>13</v>
      </c>
      <c r="DN58" s="750">
        <v>60.2</v>
      </c>
      <c r="DO58" s="540">
        <v>161</v>
      </c>
      <c r="DP58" s="749">
        <v>7.5</v>
      </c>
      <c r="DQ58" s="750">
        <v>17.399999999999999</v>
      </c>
      <c r="DR58" s="750">
        <v>30.4</v>
      </c>
      <c r="DS58" s="750">
        <v>20.5</v>
      </c>
      <c r="DT58" s="750">
        <v>24.2</v>
      </c>
      <c r="DU58" s="540">
        <v>161</v>
      </c>
      <c r="DV58" s="749">
        <v>28.6</v>
      </c>
      <c r="DW58" s="750">
        <v>21.7</v>
      </c>
      <c r="DX58" s="750">
        <v>19.899999999999999</v>
      </c>
      <c r="DY58" s="750">
        <v>12.4</v>
      </c>
      <c r="DZ58" s="750">
        <v>17.399999999999999</v>
      </c>
      <c r="EA58" s="540">
        <v>161</v>
      </c>
      <c r="EB58" s="749">
        <v>3.1</v>
      </c>
      <c r="EC58" s="750">
        <v>16.8</v>
      </c>
      <c r="ED58" s="750">
        <v>38.5</v>
      </c>
      <c r="EE58" s="750">
        <v>16.100000000000001</v>
      </c>
      <c r="EF58" s="750">
        <v>25.5</v>
      </c>
      <c r="EG58" s="540">
        <v>161</v>
      </c>
      <c r="EH58" s="749">
        <v>88.8</v>
      </c>
      <c r="EI58" s="750">
        <v>11.2</v>
      </c>
      <c r="EJ58" s="540">
        <v>161</v>
      </c>
      <c r="EK58" s="749">
        <v>70.2</v>
      </c>
      <c r="EL58" s="750">
        <v>29.8</v>
      </c>
      <c r="EM58" s="540">
        <v>161</v>
      </c>
      <c r="EN58" s="749">
        <v>14.9</v>
      </c>
      <c r="EO58" s="750">
        <v>16.100000000000001</v>
      </c>
      <c r="EP58" s="750">
        <v>5.6</v>
      </c>
      <c r="EQ58" s="750">
        <v>49.7</v>
      </c>
      <c r="ER58" s="750">
        <v>13.7</v>
      </c>
      <c r="ES58" s="540">
        <v>161</v>
      </c>
      <c r="ET58" s="749">
        <v>13</v>
      </c>
      <c r="EU58" s="750">
        <v>13</v>
      </c>
      <c r="EV58" s="750">
        <v>44.1</v>
      </c>
      <c r="EW58" s="750">
        <v>8.6999999999999993</v>
      </c>
      <c r="EX58" s="750">
        <v>21.1</v>
      </c>
      <c r="EY58" s="540">
        <v>161</v>
      </c>
      <c r="EZ58" s="749">
        <v>21.1</v>
      </c>
      <c r="FA58" s="750">
        <v>78.900000000000006</v>
      </c>
      <c r="FB58" s="540">
        <v>161</v>
      </c>
      <c r="FC58" s="749">
        <v>57.8</v>
      </c>
      <c r="FD58" s="750">
        <v>28</v>
      </c>
      <c r="FE58" s="750">
        <v>12.4</v>
      </c>
      <c r="FF58" s="750">
        <v>50.3</v>
      </c>
      <c r="FG58" s="750">
        <v>39.799999999999997</v>
      </c>
      <c r="FH58" s="750">
        <v>30.4</v>
      </c>
      <c r="FI58" s="750">
        <v>6.2</v>
      </c>
      <c r="FJ58" s="750">
        <v>20.5</v>
      </c>
      <c r="FK58" s="750">
        <v>1.9</v>
      </c>
      <c r="FL58" s="750">
        <v>9.3000000000000007</v>
      </c>
      <c r="FM58" s="540">
        <v>161</v>
      </c>
      <c r="FN58" s="749">
        <v>50.5</v>
      </c>
      <c r="FO58" s="750">
        <v>49.5</v>
      </c>
      <c r="FP58" s="540">
        <v>93</v>
      </c>
      <c r="FQ58" s="749">
        <v>53.3</v>
      </c>
      <c r="FR58" s="750">
        <v>46.7</v>
      </c>
      <c r="FS58" s="540">
        <v>45</v>
      </c>
      <c r="FT58" s="749">
        <v>45</v>
      </c>
      <c r="FU58" s="750">
        <v>55</v>
      </c>
      <c r="FV58" s="763">
        <v>20</v>
      </c>
      <c r="FW58" s="749">
        <v>40.700000000000003</v>
      </c>
      <c r="FX58" s="750">
        <v>59.3</v>
      </c>
      <c r="FY58" s="763">
        <v>81</v>
      </c>
      <c r="FZ58" s="749">
        <v>42.2</v>
      </c>
      <c r="GA58" s="750">
        <v>57.8</v>
      </c>
      <c r="GB58" s="763">
        <v>64</v>
      </c>
      <c r="GC58" s="749">
        <v>73.5</v>
      </c>
      <c r="GD58" s="750">
        <v>26.5</v>
      </c>
      <c r="GE58" s="763">
        <v>49</v>
      </c>
      <c r="GF58" s="749">
        <v>20</v>
      </c>
      <c r="GG58" s="750">
        <v>80</v>
      </c>
      <c r="GH58" s="763">
        <v>10</v>
      </c>
      <c r="GI58" s="749">
        <v>48.5</v>
      </c>
      <c r="GJ58" s="750">
        <v>51.5</v>
      </c>
      <c r="GK58" s="763">
        <v>33</v>
      </c>
      <c r="GL58" s="749">
        <v>66.7</v>
      </c>
      <c r="GM58" s="750">
        <v>33.299999999999997</v>
      </c>
      <c r="GN58" s="763">
        <v>3</v>
      </c>
      <c r="GO58" s="749">
        <v>31.2</v>
      </c>
      <c r="GP58" s="750">
        <v>68.8</v>
      </c>
      <c r="GQ58" s="763">
        <v>93</v>
      </c>
      <c r="GR58" s="749">
        <v>53.3</v>
      </c>
      <c r="GS58" s="750">
        <v>46.7</v>
      </c>
      <c r="GT58" s="763">
        <v>45</v>
      </c>
      <c r="GU58" s="749">
        <v>35</v>
      </c>
      <c r="GV58" s="750">
        <v>65</v>
      </c>
      <c r="GW58" s="763">
        <v>20</v>
      </c>
      <c r="GX58" s="749">
        <v>22.2</v>
      </c>
      <c r="GY58" s="750">
        <v>77.8</v>
      </c>
      <c r="GZ58" s="763">
        <v>81</v>
      </c>
      <c r="HA58" s="749">
        <v>23.4</v>
      </c>
      <c r="HB58" s="750">
        <v>76.599999999999994</v>
      </c>
      <c r="HC58" s="763">
        <v>64</v>
      </c>
      <c r="HD58" s="749">
        <v>46.9</v>
      </c>
      <c r="HE58" s="750">
        <v>53.1</v>
      </c>
      <c r="HF58" s="763">
        <v>49</v>
      </c>
      <c r="HG58" s="749">
        <v>0</v>
      </c>
      <c r="HH58" s="750">
        <v>100</v>
      </c>
      <c r="HI58" s="763">
        <v>10</v>
      </c>
      <c r="HJ58" s="749">
        <v>21.2</v>
      </c>
      <c r="HK58" s="750">
        <v>78.8</v>
      </c>
      <c r="HL58" s="763">
        <v>33</v>
      </c>
      <c r="HM58" s="749">
        <v>33.299999999999997</v>
      </c>
      <c r="HN58" s="750">
        <v>66.7</v>
      </c>
      <c r="HO58" s="763">
        <v>3</v>
      </c>
      <c r="HP58" s="749">
        <v>24.7</v>
      </c>
      <c r="HQ58" s="750">
        <v>75.3</v>
      </c>
      <c r="HR58" s="763">
        <v>93</v>
      </c>
      <c r="HS58" s="749">
        <v>44.4</v>
      </c>
      <c r="HT58" s="750">
        <v>55.6</v>
      </c>
      <c r="HU58" s="763">
        <v>45</v>
      </c>
      <c r="HV58" s="749">
        <v>5</v>
      </c>
      <c r="HW58" s="750">
        <v>95</v>
      </c>
      <c r="HX58" s="763">
        <v>20</v>
      </c>
      <c r="HY58" s="749">
        <v>22.2</v>
      </c>
      <c r="HZ58" s="750">
        <v>77.8</v>
      </c>
      <c r="IA58" s="763">
        <v>81</v>
      </c>
      <c r="IB58" s="749">
        <v>20.3</v>
      </c>
      <c r="IC58" s="750">
        <v>79.7</v>
      </c>
      <c r="ID58" s="763">
        <v>64</v>
      </c>
      <c r="IE58" s="749">
        <v>34.700000000000003</v>
      </c>
      <c r="IF58" s="750">
        <v>65.3</v>
      </c>
      <c r="IG58" s="763">
        <v>49</v>
      </c>
      <c r="IH58" s="749">
        <v>40</v>
      </c>
      <c r="II58" s="750">
        <v>60</v>
      </c>
      <c r="IJ58" s="763">
        <v>10</v>
      </c>
      <c r="IK58" s="749">
        <v>6.1</v>
      </c>
      <c r="IL58" s="750">
        <v>93.9</v>
      </c>
      <c r="IM58" s="763">
        <v>33</v>
      </c>
      <c r="IN58" s="749">
        <v>0</v>
      </c>
      <c r="IO58" s="750">
        <v>100</v>
      </c>
      <c r="IP58" s="763">
        <v>3</v>
      </c>
      <c r="IQ58" s="749">
        <v>51.6</v>
      </c>
      <c r="IR58" s="750">
        <v>28</v>
      </c>
      <c r="IS58" s="750">
        <v>20.5</v>
      </c>
      <c r="IT58" s="763">
        <v>161</v>
      </c>
      <c r="IU58" s="749">
        <v>6.2</v>
      </c>
      <c r="IV58" s="750">
        <v>3.1</v>
      </c>
      <c r="IW58" s="750">
        <v>11.8</v>
      </c>
      <c r="IX58" s="750">
        <v>54.7</v>
      </c>
      <c r="IY58" s="750">
        <v>24.2</v>
      </c>
      <c r="IZ58" s="763">
        <v>161</v>
      </c>
      <c r="JA58" s="749">
        <v>29.2</v>
      </c>
      <c r="JB58" s="750">
        <v>47.2</v>
      </c>
      <c r="JC58" s="750">
        <v>5.6</v>
      </c>
      <c r="JD58" s="750">
        <v>18</v>
      </c>
      <c r="JE58" s="763">
        <v>161</v>
      </c>
      <c r="JF58" s="749">
        <v>7.5</v>
      </c>
      <c r="JG58" s="750">
        <v>5.6</v>
      </c>
      <c r="JH58" s="750">
        <v>65.2</v>
      </c>
      <c r="JI58" s="750">
        <v>4.3</v>
      </c>
      <c r="JJ58" s="750">
        <v>17.399999999999999</v>
      </c>
      <c r="JK58" s="763">
        <v>161</v>
      </c>
      <c r="JL58" s="749">
        <v>13</v>
      </c>
      <c r="JM58" s="750">
        <v>5</v>
      </c>
      <c r="JN58" s="750">
        <v>69.599999999999994</v>
      </c>
      <c r="JO58" s="750">
        <v>1.2</v>
      </c>
      <c r="JP58" s="750">
        <v>11.2</v>
      </c>
      <c r="JQ58" s="763">
        <v>161</v>
      </c>
      <c r="JR58" s="749">
        <v>1.2</v>
      </c>
      <c r="JS58" s="750">
        <v>4.3</v>
      </c>
      <c r="JT58" s="750">
        <v>83.2</v>
      </c>
      <c r="JU58" s="750">
        <v>0.6</v>
      </c>
      <c r="JV58" s="750">
        <v>10.6</v>
      </c>
      <c r="JW58" s="763">
        <v>161</v>
      </c>
      <c r="JX58" s="749">
        <v>0.6</v>
      </c>
      <c r="JY58" s="750">
        <v>6.8</v>
      </c>
      <c r="JZ58" s="750">
        <v>47.2</v>
      </c>
      <c r="KA58" s="750">
        <v>28.6</v>
      </c>
      <c r="KB58" s="750">
        <v>11.8</v>
      </c>
      <c r="KC58" s="750">
        <v>5</v>
      </c>
      <c r="KD58" s="763">
        <v>161</v>
      </c>
      <c r="KE58" s="749">
        <v>65.8</v>
      </c>
      <c r="KF58" s="750">
        <v>9.3000000000000007</v>
      </c>
      <c r="KG58" s="750">
        <v>24.8</v>
      </c>
      <c r="KH58" s="763">
        <v>161</v>
      </c>
      <c r="KI58" s="749">
        <v>39.1</v>
      </c>
      <c r="KJ58" s="750">
        <v>20.5</v>
      </c>
      <c r="KK58" s="750">
        <v>13.7</v>
      </c>
      <c r="KL58" s="750">
        <v>10.6</v>
      </c>
      <c r="KM58" s="750">
        <v>16.100000000000001</v>
      </c>
      <c r="KN58" s="763">
        <v>161</v>
      </c>
      <c r="KO58" s="749">
        <v>3.1</v>
      </c>
      <c r="KP58" s="750">
        <v>2.5</v>
      </c>
      <c r="KQ58" s="750">
        <v>60.2</v>
      </c>
      <c r="KR58" s="750">
        <v>34.200000000000003</v>
      </c>
      <c r="KS58" s="763">
        <v>161</v>
      </c>
      <c r="KT58" s="749">
        <v>56.5</v>
      </c>
      <c r="KU58" s="750">
        <v>5</v>
      </c>
      <c r="KV58" s="750">
        <v>38.5</v>
      </c>
      <c r="KW58" s="540">
        <v>161</v>
      </c>
      <c r="KX58" s="749">
        <v>69.599999999999994</v>
      </c>
      <c r="KY58" s="750">
        <v>7.5</v>
      </c>
      <c r="KZ58" s="750">
        <v>23</v>
      </c>
      <c r="LA58" s="540">
        <v>161</v>
      </c>
      <c r="LB58" s="749">
        <v>75.8</v>
      </c>
      <c r="LC58" s="750">
        <v>1.9</v>
      </c>
      <c r="LD58" s="750">
        <v>22.4</v>
      </c>
      <c r="LE58" s="540">
        <v>161</v>
      </c>
      <c r="LF58" s="749">
        <v>6.2</v>
      </c>
      <c r="LG58" s="750">
        <v>39.799999999999997</v>
      </c>
      <c r="LH58" s="750">
        <v>54</v>
      </c>
      <c r="LI58" s="540">
        <v>161</v>
      </c>
      <c r="LJ58" s="749">
        <v>19.899999999999999</v>
      </c>
      <c r="LK58" s="750">
        <v>23</v>
      </c>
      <c r="LL58" s="750">
        <v>3.7</v>
      </c>
      <c r="LM58" s="750">
        <v>8.6999999999999993</v>
      </c>
      <c r="LN58" s="750">
        <v>44.7</v>
      </c>
      <c r="LO58" s="540">
        <v>161</v>
      </c>
      <c r="LP58" s="749">
        <v>5</v>
      </c>
      <c r="LQ58" s="750">
        <v>9.3000000000000007</v>
      </c>
      <c r="LR58" s="750">
        <v>37.9</v>
      </c>
      <c r="LS58" s="750">
        <v>3.7</v>
      </c>
      <c r="LT58" s="750">
        <v>44.1</v>
      </c>
      <c r="LU58" s="540">
        <v>161</v>
      </c>
      <c r="LV58" s="749">
        <v>37.299999999999997</v>
      </c>
      <c r="LW58" s="750">
        <v>35.4</v>
      </c>
      <c r="LX58" s="750">
        <v>27.3</v>
      </c>
      <c r="LY58" s="540">
        <v>161</v>
      </c>
      <c r="LZ58" s="749">
        <v>5</v>
      </c>
      <c r="MA58" s="750">
        <v>44.1</v>
      </c>
      <c r="MB58" s="750">
        <v>3.1</v>
      </c>
      <c r="MC58" s="750">
        <v>4.3</v>
      </c>
      <c r="MD58" s="750">
        <v>43.5</v>
      </c>
      <c r="ME58" s="540">
        <v>161</v>
      </c>
      <c r="MF58" s="749">
        <v>13</v>
      </c>
      <c r="MG58" s="750">
        <v>48.4</v>
      </c>
      <c r="MH58" s="750">
        <v>11.8</v>
      </c>
      <c r="MI58" s="750">
        <v>26.7</v>
      </c>
      <c r="MJ58" s="540">
        <v>161</v>
      </c>
      <c r="MK58" s="749">
        <v>67.7</v>
      </c>
      <c r="ML58" s="750">
        <v>41</v>
      </c>
      <c r="MM58" s="750">
        <v>43.5</v>
      </c>
      <c r="MN58" s="750">
        <v>38.5</v>
      </c>
      <c r="MO58" s="750">
        <v>45.3</v>
      </c>
      <c r="MP58" s="750">
        <v>21.7</v>
      </c>
      <c r="MQ58" s="540">
        <v>161</v>
      </c>
      <c r="MR58" s="749">
        <v>5</v>
      </c>
      <c r="MS58" s="750">
        <v>58.4</v>
      </c>
      <c r="MT58" s="750">
        <v>4.3</v>
      </c>
      <c r="MU58" s="750">
        <v>9.3000000000000007</v>
      </c>
      <c r="MV58" s="750">
        <v>23</v>
      </c>
      <c r="MW58" s="540">
        <v>161</v>
      </c>
      <c r="MX58" s="749">
        <v>13.7</v>
      </c>
      <c r="MY58" s="750">
        <v>11.8</v>
      </c>
      <c r="MZ58" s="750">
        <v>74.5</v>
      </c>
      <c r="NA58" s="540">
        <v>161</v>
      </c>
      <c r="NB58" s="749">
        <v>2.5</v>
      </c>
      <c r="NC58" s="750">
        <v>3.1</v>
      </c>
      <c r="ND58" s="750">
        <v>8.6999999999999993</v>
      </c>
      <c r="NE58" s="750">
        <v>46.6</v>
      </c>
      <c r="NF58" s="750">
        <v>39.1</v>
      </c>
      <c r="NG58" s="540">
        <v>161</v>
      </c>
      <c r="NH58" s="749">
        <v>3.1</v>
      </c>
      <c r="NI58" s="750">
        <v>34.799999999999997</v>
      </c>
      <c r="NJ58" s="750">
        <v>19.3</v>
      </c>
      <c r="NK58" s="750">
        <v>2.5</v>
      </c>
      <c r="NL58" s="750">
        <v>40.4</v>
      </c>
      <c r="NM58" s="540">
        <v>161</v>
      </c>
      <c r="NN58" s="749">
        <v>11.2</v>
      </c>
      <c r="NO58" s="750">
        <v>6.2</v>
      </c>
      <c r="NP58" s="750">
        <v>82.6</v>
      </c>
      <c r="NQ58" s="540">
        <v>161</v>
      </c>
      <c r="NR58" s="749">
        <v>11.2</v>
      </c>
      <c r="NS58" s="750">
        <v>41.6</v>
      </c>
      <c r="NT58" s="750">
        <v>8.6999999999999993</v>
      </c>
      <c r="NU58" s="750">
        <v>2.5</v>
      </c>
      <c r="NV58" s="750">
        <v>36</v>
      </c>
      <c r="NW58" s="540">
        <v>161</v>
      </c>
      <c r="NX58" s="749">
        <v>2.5</v>
      </c>
      <c r="NY58" s="750">
        <v>13.7</v>
      </c>
      <c r="NZ58" s="750">
        <v>4.3</v>
      </c>
      <c r="OA58" s="750">
        <v>1.2</v>
      </c>
      <c r="OB58" s="750">
        <v>78.3</v>
      </c>
      <c r="OC58" s="540">
        <v>161</v>
      </c>
      <c r="OD58" s="749">
        <v>1.9</v>
      </c>
      <c r="OE58" s="750">
        <v>9.3000000000000007</v>
      </c>
      <c r="OF58" s="750">
        <v>7.5</v>
      </c>
      <c r="OG58" s="750">
        <v>0.6</v>
      </c>
      <c r="OH58" s="750">
        <v>80.7</v>
      </c>
      <c r="OI58" s="540">
        <v>161</v>
      </c>
      <c r="OJ58" s="749">
        <v>3.1</v>
      </c>
      <c r="OK58" s="750">
        <v>5</v>
      </c>
      <c r="OL58" s="750">
        <v>2.5</v>
      </c>
      <c r="OM58" s="750">
        <v>0.6</v>
      </c>
      <c r="ON58" s="750">
        <v>88.8</v>
      </c>
      <c r="OO58" s="540">
        <v>161</v>
      </c>
      <c r="OP58" s="749">
        <v>23</v>
      </c>
      <c r="OQ58" s="750">
        <v>13.7</v>
      </c>
      <c r="OR58" s="750">
        <v>3.1</v>
      </c>
      <c r="OS58" s="750">
        <v>5.6</v>
      </c>
      <c r="OT58" s="750">
        <v>14.3</v>
      </c>
      <c r="OU58" s="750">
        <v>20.5</v>
      </c>
      <c r="OV58" s="750">
        <v>17.399999999999999</v>
      </c>
      <c r="OW58" s="750">
        <v>0.6</v>
      </c>
      <c r="OX58" s="750">
        <v>1.9</v>
      </c>
      <c r="OY58" s="750">
        <v>6.8</v>
      </c>
      <c r="OZ58" s="750">
        <v>39.799999999999997</v>
      </c>
      <c r="PA58" s="540">
        <v>161</v>
      </c>
      <c r="PB58" s="749">
        <v>4.3</v>
      </c>
      <c r="PC58" s="750">
        <v>3.1</v>
      </c>
      <c r="PD58" s="750">
        <v>1.9</v>
      </c>
      <c r="PE58" s="750">
        <v>55.3</v>
      </c>
      <c r="PF58" s="750">
        <v>35.4</v>
      </c>
      <c r="PG58" s="540">
        <v>161</v>
      </c>
      <c r="PH58" s="749">
        <v>0.6</v>
      </c>
      <c r="PI58" s="750">
        <v>3.1</v>
      </c>
      <c r="PJ58" s="750">
        <v>4.3</v>
      </c>
      <c r="PK58" s="750">
        <v>57.8</v>
      </c>
      <c r="PL58" s="750">
        <v>34.200000000000003</v>
      </c>
      <c r="PM58" s="540">
        <v>161</v>
      </c>
      <c r="PN58" s="749">
        <v>13.7</v>
      </c>
      <c r="PO58" s="750">
        <v>7.5</v>
      </c>
      <c r="PP58" s="750">
        <v>73.900000000000006</v>
      </c>
      <c r="PQ58" s="750">
        <v>5</v>
      </c>
      <c r="PR58" s="540">
        <v>161</v>
      </c>
      <c r="PS58" s="749">
        <v>1.9</v>
      </c>
      <c r="PT58" s="750">
        <v>6.2</v>
      </c>
      <c r="PU58" s="750">
        <v>69.599999999999994</v>
      </c>
      <c r="PV58" s="750">
        <v>22.4</v>
      </c>
      <c r="PW58" s="540">
        <v>161</v>
      </c>
      <c r="PX58" s="749">
        <v>19.3</v>
      </c>
      <c r="PY58" s="750">
        <v>55.3</v>
      </c>
      <c r="PZ58" s="750">
        <v>25.5</v>
      </c>
      <c r="QA58" s="540">
        <v>161</v>
      </c>
      <c r="QB58" s="749">
        <v>62.7</v>
      </c>
      <c r="QC58" s="750">
        <v>9.3000000000000007</v>
      </c>
      <c r="QD58" s="750">
        <v>28</v>
      </c>
      <c r="QE58" s="802">
        <v>161</v>
      </c>
    </row>
    <row r="59" spans="1:447" ht="17.100000000000001" customHeight="1">
      <c r="A59" s="1533"/>
      <c r="B59" s="737" t="s">
        <v>81</v>
      </c>
      <c r="C59" s="107">
        <f t="shared" si="0"/>
        <v>42</v>
      </c>
      <c r="D59" s="753">
        <v>47.3</v>
      </c>
      <c r="E59" s="754">
        <v>52.7</v>
      </c>
      <c r="F59" s="540">
        <v>273</v>
      </c>
      <c r="G59" s="750">
        <v>1.8</v>
      </c>
      <c r="H59" s="750">
        <v>12.5</v>
      </c>
      <c r="I59" s="750">
        <v>15.8</v>
      </c>
      <c r="J59" s="750">
        <v>16.100000000000001</v>
      </c>
      <c r="K59" s="750">
        <v>19.399999999999999</v>
      </c>
      <c r="L59" s="750">
        <v>21.2</v>
      </c>
      <c r="M59" s="750">
        <v>13.2</v>
      </c>
      <c r="N59" s="540">
        <v>273</v>
      </c>
      <c r="O59" s="749">
        <v>30</v>
      </c>
      <c r="P59" s="750">
        <v>3.3</v>
      </c>
      <c r="Q59" s="750">
        <v>11.7</v>
      </c>
      <c r="R59" s="750">
        <v>15.8</v>
      </c>
      <c r="S59" s="750">
        <v>17.600000000000001</v>
      </c>
      <c r="T59" s="750">
        <v>2.2000000000000002</v>
      </c>
      <c r="U59" s="750">
        <v>16.5</v>
      </c>
      <c r="V59" s="750">
        <v>2.9</v>
      </c>
      <c r="W59" s="540">
        <v>273</v>
      </c>
      <c r="X59" s="749">
        <v>16.100000000000001</v>
      </c>
      <c r="Y59" s="750">
        <v>74</v>
      </c>
      <c r="Z59" s="750">
        <v>9.9</v>
      </c>
      <c r="AA59" s="540">
        <v>273</v>
      </c>
      <c r="AB59" s="749">
        <v>5.5</v>
      </c>
      <c r="AC59" s="750">
        <v>85</v>
      </c>
      <c r="AD59" s="750">
        <v>9.5</v>
      </c>
      <c r="AE59" s="540">
        <v>273</v>
      </c>
      <c r="AF59" s="749">
        <v>13.9</v>
      </c>
      <c r="AG59" s="750">
        <v>76.900000000000006</v>
      </c>
      <c r="AH59" s="750">
        <v>9.1999999999999993</v>
      </c>
      <c r="AI59" s="540">
        <v>273</v>
      </c>
      <c r="AJ59" s="749">
        <v>2.2000000000000002</v>
      </c>
      <c r="AK59" s="750">
        <v>44.3</v>
      </c>
      <c r="AL59" s="750">
        <v>8.4</v>
      </c>
      <c r="AM59" s="750">
        <v>15.8</v>
      </c>
      <c r="AN59" s="750">
        <v>26</v>
      </c>
      <c r="AO59" s="750">
        <v>3.3</v>
      </c>
      <c r="AP59" s="750">
        <v>0</v>
      </c>
      <c r="AQ59" s="540">
        <v>273</v>
      </c>
      <c r="AR59" s="749">
        <v>9.1999999999999993</v>
      </c>
      <c r="AS59" s="750">
        <v>90.8</v>
      </c>
      <c r="AT59" s="540">
        <v>273</v>
      </c>
      <c r="AU59" s="749">
        <v>26</v>
      </c>
      <c r="AV59" s="750">
        <v>22.3</v>
      </c>
      <c r="AW59" s="750">
        <v>10.6</v>
      </c>
      <c r="AX59" s="750">
        <v>17.2</v>
      </c>
      <c r="AY59" s="750">
        <v>23.4</v>
      </c>
      <c r="AZ59" s="750">
        <v>0.4</v>
      </c>
      <c r="BA59" s="540">
        <v>273</v>
      </c>
      <c r="BB59" s="749">
        <v>3.3</v>
      </c>
      <c r="BC59" s="750">
        <v>23.4</v>
      </c>
      <c r="BD59" s="750">
        <v>30.8</v>
      </c>
      <c r="BE59" s="750">
        <v>10.6</v>
      </c>
      <c r="BF59" s="750">
        <v>11.7</v>
      </c>
      <c r="BG59" s="750">
        <v>2.2000000000000002</v>
      </c>
      <c r="BH59" s="750">
        <v>1.8</v>
      </c>
      <c r="BI59" s="750">
        <v>16.100000000000001</v>
      </c>
      <c r="BJ59" s="540">
        <v>273</v>
      </c>
      <c r="BK59" s="749">
        <v>18.3</v>
      </c>
      <c r="BL59" s="750">
        <v>16.5</v>
      </c>
      <c r="BM59" s="750">
        <v>9.9</v>
      </c>
      <c r="BN59" s="750">
        <v>3.3</v>
      </c>
      <c r="BO59" s="750">
        <v>4.8</v>
      </c>
      <c r="BP59" s="750">
        <v>5.5</v>
      </c>
      <c r="BQ59" s="750">
        <v>9.9</v>
      </c>
      <c r="BR59" s="750">
        <v>31.9</v>
      </c>
      <c r="BS59" s="540">
        <v>273</v>
      </c>
      <c r="BT59" s="749">
        <v>35.200000000000003</v>
      </c>
      <c r="BU59" s="750">
        <v>37</v>
      </c>
      <c r="BV59" s="750">
        <v>21.2</v>
      </c>
      <c r="BW59" s="750">
        <v>4.8</v>
      </c>
      <c r="BX59" s="750">
        <v>1.8</v>
      </c>
      <c r="BY59" s="540">
        <v>273</v>
      </c>
      <c r="BZ59" s="749">
        <v>63.4</v>
      </c>
      <c r="CA59" s="750">
        <v>19</v>
      </c>
      <c r="CB59" s="750">
        <v>12.1</v>
      </c>
      <c r="CC59" s="750">
        <v>4.4000000000000004</v>
      </c>
      <c r="CD59" s="750">
        <v>1.1000000000000001</v>
      </c>
      <c r="CE59" s="540">
        <v>273</v>
      </c>
      <c r="CF59" s="749">
        <v>4</v>
      </c>
      <c r="CG59" s="750">
        <v>11</v>
      </c>
      <c r="CH59" s="750">
        <v>45.8</v>
      </c>
      <c r="CI59" s="750">
        <v>20.5</v>
      </c>
      <c r="CJ59" s="750">
        <v>18.7</v>
      </c>
      <c r="CK59" s="540">
        <v>273</v>
      </c>
      <c r="CL59" s="749">
        <v>18.7</v>
      </c>
      <c r="CM59" s="750">
        <v>31.1</v>
      </c>
      <c r="CN59" s="750">
        <v>33.299999999999997</v>
      </c>
      <c r="CO59" s="750">
        <v>11</v>
      </c>
      <c r="CP59" s="750">
        <v>5.9</v>
      </c>
      <c r="CQ59" s="540">
        <v>273</v>
      </c>
      <c r="CR59" s="749">
        <v>5.5</v>
      </c>
      <c r="CS59" s="750">
        <v>15.8</v>
      </c>
      <c r="CT59" s="750">
        <v>40.700000000000003</v>
      </c>
      <c r="CU59" s="750">
        <v>20.5</v>
      </c>
      <c r="CV59" s="750">
        <v>17.600000000000001</v>
      </c>
      <c r="CW59" s="540">
        <v>273</v>
      </c>
      <c r="CX59" s="749">
        <v>4.8</v>
      </c>
      <c r="CY59" s="750">
        <v>13.9</v>
      </c>
      <c r="CZ59" s="750">
        <v>23.4</v>
      </c>
      <c r="DA59" s="750">
        <v>23.4</v>
      </c>
      <c r="DB59" s="750">
        <v>34.4</v>
      </c>
      <c r="DC59" s="540">
        <v>273</v>
      </c>
      <c r="DD59" s="749">
        <v>24.2</v>
      </c>
      <c r="DE59" s="750">
        <v>34.4</v>
      </c>
      <c r="DF59" s="750">
        <v>30.8</v>
      </c>
      <c r="DG59" s="750">
        <v>5.9</v>
      </c>
      <c r="DH59" s="750">
        <v>4.8</v>
      </c>
      <c r="DI59" s="540">
        <v>273</v>
      </c>
      <c r="DJ59" s="749">
        <v>4</v>
      </c>
      <c r="DK59" s="750">
        <v>8.4</v>
      </c>
      <c r="DL59" s="750">
        <v>12.5</v>
      </c>
      <c r="DM59" s="750">
        <v>18.3</v>
      </c>
      <c r="DN59" s="750">
        <v>56.8</v>
      </c>
      <c r="DO59" s="540">
        <v>273</v>
      </c>
      <c r="DP59" s="749">
        <v>9.1999999999999993</v>
      </c>
      <c r="DQ59" s="750">
        <v>16.100000000000001</v>
      </c>
      <c r="DR59" s="750">
        <v>31.1</v>
      </c>
      <c r="DS59" s="750">
        <v>16.8</v>
      </c>
      <c r="DT59" s="750">
        <v>26.7</v>
      </c>
      <c r="DU59" s="540">
        <v>273</v>
      </c>
      <c r="DV59" s="749">
        <v>27.1</v>
      </c>
      <c r="DW59" s="750">
        <v>16.8</v>
      </c>
      <c r="DX59" s="750">
        <v>17.600000000000001</v>
      </c>
      <c r="DY59" s="750">
        <v>13.2</v>
      </c>
      <c r="DZ59" s="750">
        <v>25.3</v>
      </c>
      <c r="EA59" s="540">
        <v>273</v>
      </c>
      <c r="EB59" s="749">
        <v>7.3</v>
      </c>
      <c r="EC59" s="750">
        <v>11</v>
      </c>
      <c r="ED59" s="750">
        <v>37</v>
      </c>
      <c r="EE59" s="750">
        <v>17.2</v>
      </c>
      <c r="EF59" s="750">
        <v>27.5</v>
      </c>
      <c r="EG59" s="540">
        <v>273</v>
      </c>
      <c r="EH59" s="749">
        <v>87.5</v>
      </c>
      <c r="EI59" s="750">
        <v>12.5</v>
      </c>
      <c r="EJ59" s="540">
        <v>273</v>
      </c>
      <c r="EK59" s="749">
        <v>70.3</v>
      </c>
      <c r="EL59" s="750">
        <v>29.7</v>
      </c>
      <c r="EM59" s="540">
        <v>273</v>
      </c>
      <c r="EN59" s="749">
        <v>12.1</v>
      </c>
      <c r="EO59" s="750">
        <v>14.7</v>
      </c>
      <c r="EP59" s="750">
        <v>6.6</v>
      </c>
      <c r="EQ59" s="750">
        <v>55.7</v>
      </c>
      <c r="ER59" s="750">
        <v>11</v>
      </c>
      <c r="ES59" s="540">
        <v>273</v>
      </c>
      <c r="ET59" s="749">
        <v>14.3</v>
      </c>
      <c r="EU59" s="750">
        <v>10.6</v>
      </c>
      <c r="EV59" s="750">
        <v>47.6</v>
      </c>
      <c r="EW59" s="750">
        <v>11.4</v>
      </c>
      <c r="EX59" s="750">
        <v>16.100000000000001</v>
      </c>
      <c r="EY59" s="540">
        <v>273</v>
      </c>
      <c r="EZ59" s="749">
        <v>17.600000000000001</v>
      </c>
      <c r="FA59" s="750">
        <v>82.4</v>
      </c>
      <c r="FB59" s="540">
        <v>273</v>
      </c>
      <c r="FC59" s="749">
        <v>55.3</v>
      </c>
      <c r="FD59" s="750">
        <v>24.5</v>
      </c>
      <c r="FE59" s="750">
        <v>11.4</v>
      </c>
      <c r="FF59" s="750">
        <v>53.1</v>
      </c>
      <c r="FG59" s="750">
        <v>43.2</v>
      </c>
      <c r="FH59" s="750">
        <v>31.9</v>
      </c>
      <c r="FI59" s="750">
        <v>7.3</v>
      </c>
      <c r="FJ59" s="750">
        <v>17.600000000000001</v>
      </c>
      <c r="FK59" s="750">
        <v>2.6</v>
      </c>
      <c r="FL59" s="750">
        <v>12.1</v>
      </c>
      <c r="FM59" s="540">
        <v>273</v>
      </c>
      <c r="FN59" s="749">
        <v>53.6</v>
      </c>
      <c r="FO59" s="750">
        <v>46.4</v>
      </c>
      <c r="FP59" s="540">
        <v>151</v>
      </c>
      <c r="FQ59" s="749">
        <v>52.2</v>
      </c>
      <c r="FR59" s="750">
        <v>47.8</v>
      </c>
      <c r="FS59" s="540">
        <v>67</v>
      </c>
      <c r="FT59" s="749">
        <v>61.3</v>
      </c>
      <c r="FU59" s="750">
        <v>38.700000000000003</v>
      </c>
      <c r="FV59" s="763">
        <v>31</v>
      </c>
      <c r="FW59" s="749">
        <v>40</v>
      </c>
      <c r="FX59" s="750">
        <v>60</v>
      </c>
      <c r="FY59" s="763">
        <v>145</v>
      </c>
      <c r="FZ59" s="749">
        <v>35.6</v>
      </c>
      <c r="GA59" s="750">
        <v>64.400000000000006</v>
      </c>
      <c r="GB59" s="763">
        <v>118</v>
      </c>
      <c r="GC59" s="749">
        <v>75.900000000000006</v>
      </c>
      <c r="GD59" s="750">
        <v>24.1</v>
      </c>
      <c r="GE59" s="763">
        <v>87</v>
      </c>
      <c r="GF59" s="749">
        <v>40</v>
      </c>
      <c r="GG59" s="750">
        <v>60</v>
      </c>
      <c r="GH59" s="763">
        <v>20</v>
      </c>
      <c r="GI59" s="749">
        <v>56.3</v>
      </c>
      <c r="GJ59" s="750">
        <v>43.8</v>
      </c>
      <c r="GK59" s="763">
        <v>48</v>
      </c>
      <c r="GL59" s="749">
        <v>57.1</v>
      </c>
      <c r="GM59" s="750">
        <v>42.9</v>
      </c>
      <c r="GN59" s="763">
        <v>7</v>
      </c>
      <c r="GO59" s="749">
        <v>34.4</v>
      </c>
      <c r="GP59" s="750">
        <v>65.599999999999994</v>
      </c>
      <c r="GQ59" s="763">
        <v>151</v>
      </c>
      <c r="GR59" s="749">
        <v>41.8</v>
      </c>
      <c r="GS59" s="750">
        <v>58.2</v>
      </c>
      <c r="GT59" s="763">
        <v>67</v>
      </c>
      <c r="GU59" s="749">
        <v>16.100000000000001</v>
      </c>
      <c r="GV59" s="750">
        <v>83.9</v>
      </c>
      <c r="GW59" s="763">
        <v>31</v>
      </c>
      <c r="GX59" s="749">
        <v>29.7</v>
      </c>
      <c r="GY59" s="750">
        <v>70.3</v>
      </c>
      <c r="GZ59" s="763">
        <v>145</v>
      </c>
      <c r="HA59" s="749">
        <v>25.4</v>
      </c>
      <c r="HB59" s="750">
        <v>74.599999999999994</v>
      </c>
      <c r="HC59" s="763">
        <v>118</v>
      </c>
      <c r="HD59" s="749">
        <v>37.9</v>
      </c>
      <c r="HE59" s="750">
        <v>62.1</v>
      </c>
      <c r="HF59" s="763">
        <v>87</v>
      </c>
      <c r="HG59" s="749">
        <v>25</v>
      </c>
      <c r="HH59" s="750">
        <v>75</v>
      </c>
      <c r="HI59" s="763">
        <v>20</v>
      </c>
      <c r="HJ59" s="749">
        <v>25</v>
      </c>
      <c r="HK59" s="750">
        <v>75</v>
      </c>
      <c r="HL59" s="763">
        <v>48</v>
      </c>
      <c r="HM59" s="749">
        <v>42.9</v>
      </c>
      <c r="HN59" s="750">
        <v>57.1</v>
      </c>
      <c r="HO59" s="763">
        <v>7</v>
      </c>
      <c r="HP59" s="749">
        <v>30.5</v>
      </c>
      <c r="HQ59" s="750">
        <v>69.5</v>
      </c>
      <c r="HR59" s="763">
        <v>151</v>
      </c>
      <c r="HS59" s="749">
        <v>26.9</v>
      </c>
      <c r="HT59" s="750">
        <v>73.099999999999994</v>
      </c>
      <c r="HU59" s="763">
        <v>67</v>
      </c>
      <c r="HV59" s="749">
        <v>6.5</v>
      </c>
      <c r="HW59" s="750">
        <v>93.5</v>
      </c>
      <c r="HX59" s="763">
        <v>31</v>
      </c>
      <c r="HY59" s="749">
        <v>35.9</v>
      </c>
      <c r="HZ59" s="750">
        <v>64.099999999999994</v>
      </c>
      <c r="IA59" s="763">
        <v>145</v>
      </c>
      <c r="IB59" s="749">
        <v>32.200000000000003</v>
      </c>
      <c r="IC59" s="750">
        <v>67.8</v>
      </c>
      <c r="ID59" s="763">
        <v>118</v>
      </c>
      <c r="IE59" s="749">
        <v>31</v>
      </c>
      <c r="IF59" s="750">
        <v>69</v>
      </c>
      <c r="IG59" s="763">
        <v>87</v>
      </c>
      <c r="IH59" s="749">
        <v>10</v>
      </c>
      <c r="II59" s="750">
        <v>90</v>
      </c>
      <c r="IJ59" s="763">
        <v>20</v>
      </c>
      <c r="IK59" s="749">
        <v>20.8</v>
      </c>
      <c r="IL59" s="750">
        <v>79.2</v>
      </c>
      <c r="IM59" s="763">
        <v>48</v>
      </c>
      <c r="IN59" s="749">
        <v>42.9</v>
      </c>
      <c r="IO59" s="750">
        <v>57.1</v>
      </c>
      <c r="IP59" s="763">
        <v>7</v>
      </c>
      <c r="IQ59" s="749">
        <v>51.3</v>
      </c>
      <c r="IR59" s="750">
        <v>34.1</v>
      </c>
      <c r="IS59" s="750">
        <v>14.7</v>
      </c>
      <c r="IT59" s="763">
        <v>273</v>
      </c>
      <c r="IU59" s="749">
        <v>6.6</v>
      </c>
      <c r="IV59" s="750">
        <v>4.8</v>
      </c>
      <c r="IW59" s="750">
        <v>11.7</v>
      </c>
      <c r="IX59" s="750">
        <v>51.3</v>
      </c>
      <c r="IY59" s="750">
        <v>25.6</v>
      </c>
      <c r="IZ59" s="763">
        <v>273</v>
      </c>
      <c r="JA59" s="749">
        <v>29.3</v>
      </c>
      <c r="JB59" s="750">
        <v>44.3</v>
      </c>
      <c r="JC59" s="750">
        <v>5.9</v>
      </c>
      <c r="JD59" s="750">
        <v>20.5</v>
      </c>
      <c r="JE59" s="763">
        <v>273</v>
      </c>
      <c r="JF59" s="749">
        <v>8.8000000000000007</v>
      </c>
      <c r="JG59" s="750">
        <v>6.2</v>
      </c>
      <c r="JH59" s="750">
        <v>65.2</v>
      </c>
      <c r="JI59" s="750">
        <v>5.5</v>
      </c>
      <c r="JJ59" s="750">
        <v>14.3</v>
      </c>
      <c r="JK59" s="763">
        <v>273</v>
      </c>
      <c r="JL59" s="749">
        <v>12.1</v>
      </c>
      <c r="JM59" s="750">
        <v>3.7</v>
      </c>
      <c r="JN59" s="750">
        <v>66.3</v>
      </c>
      <c r="JO59" s="750">
        <v>4.4000000000000004</v>
      </c>
      <c r="JP59" s="750">
        <v>13.6</v>
      </c>
      <c r="JQ59" s="763">
        <v>273</v>
      </c>
      <c r="JR59" s="749">
        <v>1.5</v>
      </c>
      <c r="JS59" s="750">
        <v>5.0999999999999996</v>
      </c>
      <c r="JT59" s="750">
        <v>75.8</v>
      </c>
      <c r="JU59" s="750">
        <v>2.9</v>
      </c>
      <c r="JV59" s="750">
        <v>14.7</v>
      </c>
      <c r="JW59" s="763">
        <v>273</v>
      </c>
      <c r="JX59" s="749">
        <v>1.8</v>
      </c>
      <c r="JY59" s="750">
        <v>11.7</v>
      </c>
      <c r="JZ59" s="750">
        <v>39.9</v>
      </c>
      <c r="KA59" s="750">
        <v>30.8</v>
      </c>
      <c r="KB59" s="750">
        <v>14.7</v>
      </c>
      <c r="KC59" s="750">
        <v>1.1000000000000001</v>
      </c>
      <c r="KD59" s="763">
        <v>273</v>
      </c>
      <c r="KE59" s="749">
        <v>60.1</v>
      </c>
      <c r="KF59" s="750">
        <v>9.1999999999999993</v>
      </c>
      <c r="KG59" s="750">
        <v>30.8</v>
      </c>
      <c r="KH59" s="763">
        <v>273</v>
      </c>
      <c r="KI59" s="749">
        <v>36.299999999999997</v>
      </c>
      <c r="KJ59" s="750">
        <v>18.3</v>
      </c>
      <c r="KK59" s="750">
        <v>13.2</v>
      </c>
      <c r="KL59" s="750">
        <v>11.4</v>
      </c>
      <c r="KM59" s="750">
        <v>20.9</v>
      </c>
      <c r="KN59" s="763">
        <v>273</v>
      </c>
      <c r="KO59" s="749">
        <v>2.9</v>
      </c>
      <c r="KP59" s="750">
        <v>6.2</v>
      </c>
      <c r="KQ59" s="750">
        <v>51.6</v>
      </c>
      <c r="KR59" s="750">
        <v>39.200000000000003</v>
      </c>
      <c r="KS59" s="763">
        <v>273</v>
      </c>
      <c r="KT59" s="749">
        <v>57.9</v>
      </c>
      <c r="KU59" s="750">
        <v>6.2</v>
      </c>
      <c r="KV59" s="750">
        <v>35.9</v>
      </c>
      <c r="KW59" s="540">
        <v>273</v>
      </c>
      <c r="KX59" s="749">
        <v>68.900000000000006</v>
      </c>
      <c r="KY59" s="750">
        <v>4.8</v>
      </c>
      <c r="KZ59" s="750">
        <v>26.4</v>
      </c>
      <c r="LA59" s="540">
        <v>273</v>
      </c>
      <c r="LB59" s="749">
        <v>72.900000000000006</v>
      </c>
      <c r="LC59" s="750">
        <v>2.2000000000000002</v>
      </c>
      <c r="LD59" s="750">
        <v>24.9</v>
      </c>
      <c r="LE59" s="540">
        <v>273</v>
      </c>
      <c r="LF59" s="749">
        <v>6.2</v>
      </c>
      <c r="LG59" s="750">
        <v>42.5</v>
      </c>
      <c r="LH59" s="750">
        <v>51.3</v>
      </c>
      <c r="LI59" s="540">
        <v>273</v>
      </c>
      <c r="LJ59" s="749">
        <v>25.3</v>
      </c>
      <c r="LK59" s="750">
        <v>21.2</v>
      </c>
      <c r="LL59" s="750">
        <v>7</v>
      </c>
      <c r="LM59" s="750">
        <v>9.1999999999999993</v>
      </c>
      <c r="LN59" s="750">
        <v>37.4</v>
      </c>
      <c r="LO59" s="540">
        <v>273</v>
      </c>
      <c r="LP59" s="749">
        <v>4</v>
      </c>
      <c r="LQ59" s="750">
        <v>7.7</v>
      </c>
      <c r="LR59" s="750">
        <v>42.5</v>
      </c>
      <c r="LS59" s="750">
        <v>2.2000000000000002</v>
      </c>
      <c r="LT59" s="750">
        <v>43.6</v>
      </c>
      <c r="LU59" s="540">
        <v>273</v>
      </c>
      <c r="LV59" s="749">
        <v>41</v>
      </c>
      <c r="LW59" s="750">
        <v>29.7</v>
      </c>
      <c r="LX59" s="750">
        <v>29.3</v>
      </c>
      <c r="LY59" s="540">
        <v>273</v>
      </c>
      <c r="LZ59" s="749">
        <v>5.9</v>
      </c>
      <c r="MA59" s="750">
        <v>44</v>
      </c>
      <c r="MB59" s="750">
        <v>4</v>
      </c>
      <c r="MC59" s="750">
        <v>6.2</v>
      </c>
      <c r="MD59" s="750">
        <v>39.9</v>
      </c>
      <c r="ME59" s="540">
        <v>273</v>
      </c>
      <c r="MF59" s="749">
        <v>11.7</v>
      </c>
      <c r="MG59" s="750">
        <v>48</v>
      </c>
      <c r="MH59" s="750">
        <v>12.8</v>
      </c>
      <c r="MI59" s="750">
        <v>27.5</v>
      </c>
      <c r="MJ59" s="540">
        <v>273</v>
      </c>
      <c r="MK59" s="749">
        <v>59.3</v>
      </c>
      <c r="ML59" s="750">
        <v>30</v>
      </c>
      <c r="MM59" s="750">
        <v>41</v>
      </c>
      <c r="MN59" s="750">
        <v>33</v>
      </c>
      <c r="MO59" s="750">
        <v>42.1</v>
      </c>
      <c r="MP59" s="750">
        <v>25.6</v>
      </c>
      <c r="MQ59" s="540">
        <v>273</v>
      </c>
      <c r="MR59" s="749">
        <v>7.7</v>
      </c>
      <c r="MS59" s="750">
        <v>55.7</v>
      </c>
      <c r="MT59" s="750">
        <v>3.3</v>
      </c>
      <c r="MU59" s="750">
        <v>8.1</v>
      </c>
      <c r="MV59" s="750">
        <v>25.3</v>
      </c>
      <c r="MW59" s="540">
        <v>273</v>
      </c>
      <c r="MX59" s="749">
        <v>17.600000000000001</v>
      </c>
      <c r="MY59" s="750">
        <v>10.3</v>
      </c>
      <c r="MZ59" s="750">
        <v>72.2</v>
      </c>
      <c r="NA59" s="540">
        <v>273</v>
      </c>
      <c r="NB59" s="749">
        <v>6.6</v>
      </c>
      <c r="NC59" s="750">
        <v>2.9</v>
      </c>
      <c r="ND59" s="750">
        <v>4.4000000000000004</v>
      </c>
      <c r="NE59" s="750">
        <v>44.7</v>
      </c>
      <c r="NF59" s="750">
        <v>41.4</v>
      </c>
      <c r="NG59" s="540">
        <v>273</v>
      </c>
      <c r="NH59" s="749">
        <v>2.6</v>
      </c>
      <c r="NI59" s="750">
        <v>37.700000000000003</v>
      </c>
      <c r="NJ59" s="750">
        <v>16.100000000000001</v>
      </c>
      <c r="NK59" s="750">
        <v>2.9</v>
      </c>
      <c r="NL59" s="750">
        <v>40.700000000000003</v>
      </c>
      <c r="NM59" s="540">
        <v>273</v>
      </c>
      <c r="NN59" s="749">
        <v>13.9</v>
      </c>
      <c r="NO59" s="750">
        <v>9.1999999999999993</v>
      </c>
      <c r="NP59" s="750">
        <v>76.900000000000006</v>
      </c>
      <c r="NQ59" s="540">
        <v>273</v>
      </c>
      <c r="NR59" s="749">
        <v>11.4</v>
      </c>
      <c r="NS59" s="750">
        <v>38.5</v>
      </c>
      <c r="NT59" s="750">
        <v>11.4</v>
      </c>
      <c r="NU59" s="750">
        <v>2.6</v>
      </c>
      <c r="NV59" s="750">
        <v>36.299999999999997</v>
      </c>
      <c r="NW59" s="540">
        <v>273</v>
      </c>
      <c r="NX59" s="749">
        <v>4</v>
      </c>
      <c r="NY59" s="750">
        <v>13.9</v>
      </c>
      <c r="NZ59" s="750">
        <v>3.7</v>
      </c>
      <c r="OA59" s="750">
        <v>1.8</v>
      </c>
      <c r="OB59" s="750">
        <v>76.599999999999994</v>
      </c>
      <c r="OC59" s="540">
        <v>273</v>
      </c>
      <c r="OD59" s="749">
        <v>2.2000000000000002</v>
      </c>
      <c r="OE59" s="750">
        <v>13.6</v>
      </c>
      <c r="OF59" s="750">
        <v>4.8</v>
      </c>
      <c r="OG59" s="750">
        <v>2.6</v>
      </c>
      <c r="OH59" s="750">
        <v>76.900000000000006</v>
      </c>
      <c r="OI59" s="540">
        <v>273</v>
      </c>
      <c r="OJ59" s="749">
        <v>1.5</v>
      </c>
      <c r="OK59" s="750">
        <v>9.1999999999999993</v>
      </c>
      <c r="OL59" s="750">
        <v>4.4000000000000004</v>
      </c>
      <c r="OM59" s="750">
        <v>1.8</v>
      </c>
      <c r="ON59" s="750">
        <v>83.2</v>
      </c>
      <c r="OO59" s="540">
        <v>273</v>
      </c>
      <c r="OP59" s="749">
        <v>20.9</v>
      </c>
      <c r="OQ59" s="750">
        <v>11.7</v>
      </c>
      <c r="OR59" s="750">
        <v>5.5</v>
      </c>
      <c r="OS59" s="750">
        <v>3.7</v>
      </c>
      <c r="OT59" s="750">
        <v>14.7</v>
      </c>
      <c r="OU59" s="750">
        <v>20.100000000000001</v>
      </c>
      <c r="OV59" s="750">
        <v>12.8</v>
      </c>
      <c r="OW59" s="750">
        <v>0.4</v>
      </c>
      <c r="OX59" s="750">
        <v>1.1000000000000001</v>
      </c>
      <c r="OY59" s="750">
        <v>3.3</v>
      </c>
      <c r="OZ59" s="750">
        <v>50.9</v>
      </c>
      <c r="PA59" s="540">
        <v>273</v>
      </c>
      <c r="PB59" s="749">
        <v>2.2000000000000002</v>
      </c>
      <c r="PC59" s="750">
        <v>3.7</v>
      </c>
      <c r="PD59" s="750">
        <v>2.2000000000000002</v>
      </c>
      <c r="PE59" s="750">
        <v>55.3</v>
      </c>
      <c r="PF59" s="750">
        <v>36.6</v>
      </c>
      <c r="PG59" s="540">
        <v>273</v>
      </c>
      <c r="PH59" s="749">
        <v>1.8</v>
      </c>
      <c r="PI59" s="750">
        <v>2.6</v>
      </c>
      <c r="PJ59" s="750">
        <v>3.7</v>
      </c>
      <c r="PK59" s="750">
        <v>55.3</v>
      </c>
      <c r="PL59" s="750">
        <v>36.6</v>
      </c>
      <c r="PM59" s="540">
        <v>273</v>
      </c>
      <c r="PN59" s="749">
        <v>17.600000000000001</v>
      </c>
      <c r="PO59" s="750">
        <v>4</v>
      </c>
      <c r="PP59" s="750">
        <v>72.5</v>
      </c>
      <c r="PQ59" s="750">
        <v>5.9</v>
      </c>
      <c r="PR59" s="540">
        <v>273</v>
      </c>
      <c r="PS59" s="749">
        <v>1.5</v>
      </c>
      <c r="PT59" s="750">
        <v>3.7</v>
      </c>
      <c r="PU59" s="750">
        <v>75.5</v>
      </c>
      <c r="PV59" s="750">
        <v>19.399999999999999</v>
      </c>
      <c r="PW59" s="540">
        <v>273</v>
      </c>
      <c r="PX59" s="749">
        <v>22</v>
      </c>
      <c r="PY59" s="750">
        <v>57.5</v>
      </c>
      <c r="PZ59" s="750">
        <v>20.5</v>
      </c>
      <c r="QA59" s="540">
        <v>273</v>
      </c>
      <c r="QB59" s="749">
        <v>60.4</v>
      </c>
      <c r="QC59" s="750">
        <v>14.3</v>
      </c>
      <c r="QD59" s="750">
        <v>25.3</v>
      </c>
      <c r="QE59" s="802">
        <v>273</v>
      </c>
    </row>
    <row r="60" spans="1:447" ht="17.100000000000001" customHeight="1">
      <c r="A60" s="1533"/>
      <c r="B60" s="737" t="s">
        <v>82</v>
      </c>
      <c r="C60" s="107">
        <f t="shared" si="0"/>
        <v>43</v>
      </c>
      <c r="D60" s="753">
        <v>47.5</v>
      </c>
      <c r="E60" s="754">
        <v>52.5</v>
      </c>
      <c r="F60" s="540">
        <v>345</v>
      </c>
      <c r="G60" s="750">
        <v>2</v>
      </c>
      <c r="H60" s="750">
        <v>13.6</v>
      </c>
      <c r="I60" s="750">
        <v>15.9</v>
      </c>
      <c r="J60" s="750">
        <v>15.9</v>
      </c>
      <c r="K60" s="750">
        <v>19.100000000000001</v>
      </c>
      <c r="L60" s="750">
        <v>18.8</v>
      </c>
      <c r="M60" s="750">
        <v>14.5</v>
      </c>
      <c r="N60" s="540">
        <v>345</v>
      </c>
      <c r="O60" s="749">
        <v>31.6</v>
      </c>
      <c r="P60" s="750">
        <v>3.8</v>
      </c>
      <c r="Q60" s="750">
        <v>8.4</v>
      </c>
      <c r="R60" s="750">
        <v>13</v>
      </c>
      <c r="S60" s="750">
        <v>18</v>
      </c>
      <c r="T60" s="750">
        <v>3.8</v>
      </c>
      <c r="U60" s="750">
        <v>19.399999999999999</v>
      </c>
      <c r="V60" s="750">
        <v>2</v>
      </c>
      <c r="W60" s="540">
        <v>345</v>
      </c>
      <c r="X60" s="749">
        <v>21.7</v>
      </c>
      <c r="Y60" s="750">
        <v>73.599999999999994</v>
      </c>
      <c r="Z60" s="750">
        <v>4.5999999999999996</v>
      </c>
      <c r="AA60" s="540">
        <v>345</v>
      </c>
      <c r="AB60" s="749">
        <v>4.9000000000000004</v>
      </c>
      <c r="AC60" s="750">
        <v>89.9</v>
      </c>
      <c r="AD60" s="750">
        <v>5.2</v>
      </c>
      <c r="AE60" s="540">
        <v>345</v>
      </c>
      <c r="AF60" s="749">
        <v>13</v>
      </c>
      <c r="AG60" s="750">
        <v>82</v>
      </c>
      <c r="AH60" s="750">
        <v>4.9000000000000004</v>
      </c>
      <c r="AI60" s="540">
        <v>345</v>
      </c>
      <c r="AJ60" s="749">
        <v>4.0999999999999996</v>
      </c>
      <c r="AK60" s="750">
        <v>35.1</v>
      </c>
      <c r="AL60" s="750">
        <v>8.6999999999999993</v>
      </c>
      <c r="AM60" s="750">
        <v>8.6999999999999993</v>
      </c>
      <c r="AN60" s="750">
        <v>40.9</v>
      </c>
      <c r="AO60" s="750">
        <v>2</v>
      </c>
      <c r="AP60" s="750">
        <v>0.6</v>
      </c>
      <c r="AQ60" s="540">
        <v>345</v>
      </c>
      <c r="AR60" s="749">
        <v>7.5</v>
      </c>
      <c r="AS60" s="750">
        <v>92.5</v>
      </c>
      <c r="AT60" s="540">
        <v>345</v>
      </c>
      <c r="AU60" s="749">
        <v>37.1</v>
      </c>
      <c r="AV60" s="750">
        <v>17.399999999999999</v>
      </c>
      <c r="AW60" s="750">
        <v>6.7</v>
      </c>
      <c r="AX60" s="750">
        <v>18.600000000000001</v>
      </c>
      <c r="AY60" s="750">
        <v>20.3</v>
      </c>
      <c r="AZ60" s="750">
        <v>0</v>
      </c>
      <c r="BA60" s="540">
        <v>345</v>
      </c>
      <c r="BB60" s="749">
        <v>2.6</v>
      </c>
      <c r="BC60" s="750">
        <v>18</v>
      </c>
      <c r="BD60" s="750">
        <v>29</v>
      </c>
      <c r="BE60" s="750">
        <v>20.9</v>
      </c>
      <c r="BF60" s="750">
        <v>9.6</v>
      </c>
      <c r="BG60" s="750">
        <v>2.6</v>
      </c>
      <c r="BH60" s="750">
        <v>1.7</v>
      </c>
      <c r="BI60" s="750">
        <v>15.7</v>
      </c>
      <c r="BJ60" s="540">
        <v>345</v>
      </c>
      <c r="BK60" s="749">
        <v>13.9</v>
      </c>
      <c r="BL60" s="750">
        <v>17.7</v>
      </c>
      <c r="BM60" s="750">
        <v>12.5</v>
      </c>
      <c r="BN60" s="750">
        <v>5.2</v>
      </c>
      <c r="BO60" s="750">
        <v>4.5999999999999996</v>
      </c>
      <c r="BP60" s="750">
        <v>4.3</v>
      </c>
      <c r="BQ60" s="750">
        <v>7.5</v>
      </c>
      <c r="BR60" s="750">
        <v>34.200000000000003</v>
      </c>
      <c r="BS60" s="540">
        <v>345</v>
      </c>
      <c r="BT60" s="749">
        <v>37.1</v>
      </c>
      <c r="BU60" s="750">
        <v>33.9</v>
      </c>
      <c r="BV60" s="750">
        <v>19.7</v>
      </c>
      <c r="BW60" s="750">
        <v>6.7</v>
      </c>
      <c r="BX60" s="750">
        <v>2.6</v>
      </c>
      <c r="BY60" s="540">
        <v>345</v>
      </c>
      <c r="BZ60" s="749">
        <v>65.8</v>
      </c>
      <c r="CA60" s="750">
        <v>20.6</v>
      </c>
      <c r="CB60" s="750">
        <v>10.1</v>
      </c>
      <c r="CC60" s="750">
        <v>2.9</v>
      </c>
      <c r="CD60" s="750">
        <v>0.6</v>
      </c>
      <c r="CE60" s="540">
        <v>345</v>
      </c>
      <c r="CF60" s="749">
        <v>6.1</v>
      </c>
      <c r="CG60" s="750">
        <v>12.5</v>
      </c>
      <c r="CH60" s="750">
        <v>42.6</v>
      </c>
      <c r="CI60" s="750">
        <v>21.2</v>
      </c>
      <c r="CJ60" s="750">
        <v>17.7</v>
      </c>
      <c r="CK60" s="540">
        <v>345</v>
      </c>
      <c r="CL60" s="749">
        <v>20.3</v>
      </c>
      <c r="CM60" s="750">
        <v>30.1</v>
      </c>
      <c r="CN60" s="750">
        <v>31.9</v>
      </c>
      <c r="CO60" s="750">
        <v>11.6</v>
      </c>
      <c r="CP60" s="750">
        <v>6.1</v>
      </c>
      <c r="CQ60" s="540">
        <v>345</v>
      </c>
      <c r="CR60" s="749">
        <v>5.8</v>
      </c>
      <c r="CS60" s="750">
        <v>15.7</v>
      </c>
      <c r="CT60" s="750">
        <v>39.4</v>
      </c>
      <c r="CU60" s="750">
        <v>22.9</v>
      </c>
      <c r="CV60" s="750">
        <v>16.2</v>
      </c>
      <c r="CW60" s="540">
        <v>345</v>
      </c>
      <c r="CX60" s="749">
        <v>2.9</v>
      </c>
      <c r="CY60" s="750">
        <v>11.3</v>
      </c>
      <c r="CZ60" s="750">
        <v>26.1</v>
      </c>
      <c r="DA60" s="750">
        <v>29</v>
      </c>
      <c r="DB60" s="750">
        <v>30.7</v>
      </c>
      <c r="DC60" s="540">
        <v>345</v>
      </c>
      <c r="DD60" s="749">
        <v>22.3</v>
      </c>
      <c r="DE60" s="750">
        <v>33</v>
      </c>
      <c r="DF60" s="750">
        <v>30.7</v>
      </c>
      <c r="DG60" s="750">
        <v>11.9</v>
      </c>
      <c r="DH60" s="750">
        <v>2</v>
      </c>
      <c r="DI60" s="540">
        <v>345</v>
      </c>
      <c r="DJ60" s="749">
        <v>3.5</v>
      </c>
      <c r="DK60" s="750">
        <v>8.4</v>
      </c>
      <c r="DL60" s="750">
        <v>15.1</v>
      </c>
      <c r="DM60" s="750">
        <v>13</v>
      </c>
      <c r="DN60" s="750">
        <v>60</v>
      </c>
      <c r="DO60" s="540">
        <v>345</v>
      </c>
      <c r="DP60" s="749">
        <v>7.8</v>
      </c>
      <c r="DQ60" s="750">
        <v>18.3</v>
      </c>
      <c r="DR60" s="750">
        <v>33.6</v>
      </c>
      <c r="DS60" s="750">
        <v>18.3</v>
      </c>
      <c r="DT60" s="750">
        <v>22</v>
      </c>
      <c r="DU60" s="540">
        <v>345</v>
      </c>
      <c r="DV60" s="749">
        <v>33.9</v>
      </c>
      <c r="DW60" s="750">
        <v>17.399999999999999</v>
      </c>
      <c r="DX60" s="750">
        <v>14.8</v>
      </c>
      <c r="DY60" s="750">
        <v>11.6</v>
      </c>
      <c r="DZ60" s="750">
        <v>22.3</v>
      </c>
      <c r="EA60" s="540">
        <v>345</v>
      </c>
      <c r="EB60" s="749">
        <v>9.3000000000000007</v>
      </c>
      <c r="EC60" s="750">
        <v>13</v>
      </c>
      <c r="ED60" s="750">
        <v>34.200000000000003</v>
      </c>
      <c r="EE60" s="750">
        <v>20.6</v>
      </c>
      <c r="EF60" s="750">
        <v>22.9</v>
      </c>
      <c r="EG60" s="540">
        <v>345</v>
      </c>
      <c r="EH60" s="749">
        <v>87</v>
      </c>
      <c r="EI60" s="750">
        <v>13</v>
      </c>
      <c r="EJ60" s="540">
        <v>345</v>
      </c>
      <c r="EK60" s="749">
        <v>72.8</v>
      </c>
      <c r="EL60" s="750">
        <v>27.2</v>
      </c>
      <c r="EM60" s="540">
        <v>345</v>
      </c>
      <c r="EN60" s="749">
        <v>9.9</v>
      </c>
      <c r="EO60" s="750">
        <v>15.1</v>
      </c>
      <c r="EP60" s="750">
        <v>7.2</v>
      </c>
      <c r="EQ60" s="750">
        <v>57.7</v>
      </c>
      <c r="ER60" s="750">
        <v>10.1</v>
      </c>
      <c r="ES60" s="540">
        <v>345</v>
      </c>
      <c r="ET60" s="749">
        <v>13.3</v>
      </c>
      <c r="EU60" s="750">
        <v>8.1</v>
      </c>
      <c r="EV60" s="750">
        <v>47.2</v>
      </c>
      <c r="EW60" s="750">
        <v>13</v>
      </c>
      <c r="EX60" s="750">
        <v>18.3</v>
      </c>
      <c r="EY60" s="540">
        <v>345</v>
      </c>
      <c r="EZ60" s="749">
        <v>21.4</v>
      </c>
      <c r="FA60" s="750">
        <v>78.599999999999994</v>
      </c>
      <c r="FB60" s="540">
        <v>345</v>
      </c>
      <c r="FC60" s="749">
        <v>58.3</v>
      </c>
      <c r="FD60" s="750">
        <v>27.2</v>
      </c>
      <c r="FE60" s="750">
        <v>12.2</v>
      </c>
      <c r="FF60" s="750">
        <v>58.8</v>
      </c>
      <c r="FG60" s="750">
        <v>47.5</v>
      </c>
      <c r="FH60" s="750">
        <v>35.4</v>
      </c>
      <c r="FI60" s="750">
        <v>10.1</v>
      </c>
      <c r="FJ60" s="750">
        <v>19.399999999999999</v>
      </c>
      <c r="FK60" s="750">
        <v>2.9</v>
      </c>
      <c r="FL60" s="750">
        <v>10.1</v>
      </c>
      <c r="FM60" s="540">
        <v>345</v>
      </c>
      <c r="FN60" s="749">
        <v>51.7</v>
      </c>
      <c r="FO60" s="750">
        <v>48.3</v>
      </c>
      <c r="FP60" s="540">
        <v>201</v>
      </c>
      <c r="FQ60" s="749">
        <v>60.6</v>
      </c>
      <c r="FR60" s="750">
        <v>39.4</v>
      </c>
      <c r="FS60" s="540">
        <v>94</v>
      </c>
      <c r="FT60" s="749">
        <v>64.3</v>
      </c>
      <c r="FU60" s="750">
        <v>35.700000000000003</v>
      </c>
      <c r="FV60" s="763">
        <v>42</v>
      </c>
      <c r="FW60" s="749">
        <v>40.9</v>
      </c>
      <c r="FX60" s="750">
        <v>59.1</v>
      </c>
      <c r="FY60" s="763">
        <v>203</v>
      </c>
      <c r="FZ60" s="749">
        <v>39.6</v>
      </c>
      <c r="GA60" s="750">
        <v>60.4</v>
      </c>
      <c r="GB60" s="763">
        <v>164</v>
      </c>
      <c r="GC60" s="749">
        <v>81.099999999999994</v>
      </c>
      <c r="GD60" s="750">
        <v>18.899999999999999</v>
      </c>
      <c r="GE60" s="763">
        <v>122</v>
      </c>
      <c r="GF60" s="749">
        <v>48.6</v>
      </c>
      <c r="GG60" s="750">
        <v>51.4</v>
      </c>
      <c r="GH60" s="763">
        <v>35</v>
      </c>
      <c r="GI60" s="749">
        <v>64.2</v>
      </c>
      <c r="GJ60" s="750">
        <v>35.799999999999997</v>
      </c>
      <c r="GK60" s="763">
        <v>67</v>
      </c>
      <c r="GL60" s="749">
        <v>100</v>
      </c>
      <c r="GM60" s="750">
        <v>0</v>
      </c>
      <c r="GN60" s="763">
        <v>10</v>
      </c>
      <c r="GO60" s="749">
        <v>41.3</v>
      </c>
      <c r="GP60" s="750">
        <v>58.7</v>
      </c>
      <c r="GQ60" s="763">
        <v>201</v>
      </c>
      <c r="GR60" s="749">
        <v>51.1</v>
      </c>
      <c r="GS60" s="750">
        <v>48.9</v>
      </c>
      <c r="GT60" s="763">
        <v>94</v>
      </c>
      <c r="GU60" s="749">
        <v>40.5</v>
      </c>
      <c r="GV60" s="750">
        <v>59.5</v>
      </c>
      <c r="GW60" s="763">
        <v>42</v>
      </c>
      <c r="GX60" s="749">
        <v>29.6</v>
      </c>
      <c r="GY60" s="750">
        <v>70.400000000000006</v>
      </c>
      <c r="GZ60" s="763">
        <v>203</v>
      </c>
      <c r="HA60" s="749">
        <v>29.3</v>
      </c>
      <c r="HB60" s="750">
        <v>70.7</v>
      </c>
      <c r="HC60" s="763">
        <v>164</v>
      </c>
      <c r="HD60" s="749">
        <v>53.3</v>
      </c>
      <c r="HE60" s="750">
        <v>46.7</v>
      </c>
      <c r="HF60" s="763">
        <v>122</v>
      </c>
      <c r="HG60" s="749">
        <v>31.4</v>
      </c>
      <c r="HH60" s="750">
        <v>68.599999999999994</v>
      </c>
      <c r="HI60" s="763">
        <v>35</v>
      </c>
      <c r="HJ60" s="749">
        <v>40.299999999999997</v>
      </c>
      <c r="HK60" s="750">
        <v>59.7</v>
      </c>
      <c r="HL60" s="763">
        <v>67</v>
      </c>
      <c r="HM60" s="749">
        <v>50</v>
      </c>
      <c r="HN60" s="750">
        <v>50</v>
      </c>
      <c r="HO60" s="763">
        <v>10</v>
      </c>
      <c r="HP60" s="749">
        <v>30.3</v>
      </c>
      <c r="HQ60" s="750">
        <v>69.7</v>
      </c>
      <c r="HR60" s="763">
        <v>201</v>
      </c>
      <c r="HS60" s="749">
        <v>31.9</v>
      </c>
      <c r="HT60" s="750">
        <v>68.099999999999994</v>
      </c>
      <c r="HU60" s="763">
        <v>94</v>
      </c>
      <c r="HV60" s="749">
        <v>14.3</v>
      </c>
      <c r="HW60" s="750">
        <v>85.7</v>
      </c>
      <c r="HX60" s="763">
        <v>42</v>
      </c>
      <c r="HY60" s="749">
        <v>27.1</v>
      </c>
      <c r="HZ60" s="750">
        <v>72.900000000000006</v>
      </c>
      <c r="IA60" s="763">
        <v>203</v>
      </c>
      <c r="IB60" s="749">
        <v>24.4</v>
      </c>
      <c r="IC60" s="750">
        <v>75.599999999999994</v>
      </c>
      <c r="ID60" s="763">
        <v>164</v>
      </c>
      <c r="IE60" s="749">
        <v>36.9</v>
      </c>
      <c r="IF60" s="750">
        <v>63.1</v>
      </c>
      <c r="IG60" s="763">
        <v>122</v>
      </c>
      <c r="IH60" s="749">
        <v>14.3</v>
      </c>
      <c r="II60" s="750">
        <v>85.7</v>
      </c>
      <c r="IJ60" s="763">
        <v>35</v>
      </c>
      <c r="IK60" s="749">
        <v>29.9</v>
      </c>
      <c r="IL60" s="750">
        <v>70.099999999999994</v>
      </c>
      <c r="IM60" s="763">
        <v>67</v>
      </c>
      <c r="IN60" s="749">
        <v>50</v>
      </c>
      <c r="IO60" s="750">
        <v>50</v>
      </c>
      <c r="IP60" s="763">
        <v>10</v>
      </c>
      <c r="IQ60" s="749">
        <v>54.8</v>
      </c>
      <c r="IR60" s="750">
        <v>33.6</v>
      </c>
      <c r="IS60" s="750">
        <v>11.6</v>
      </c>
      <c r="IT60" s="763">
        <v>345</v>
      </c>
      <c r="IU60" s="749">
        <v>6.1</v>
      </c>
      <c r="IV60" s="750">
        <v>2.9</v>
      </c>
      <c r="IW60" s="750">
        <v>10.4</v>
      </c>
      <c r="IX60" s="750">
        <v>53</v>
      </c>
      <c r="IY60" s="750">
        <v>27.5</v>
      </c>
      <c r="IZ60" s="763">
        <v>345</v>
      </c>
      <c r="JA60" s="749">
        <v>25.5</v>
      </c>
      <c r="JB60" s="750">
        <v>48.4</v>
      </c>
      <c r="JC60" s="750">
        <v>4.5999999999999996</v>
      </c>
      <c r="JD60" s="750">
        <v>21.4</v>
      </c>
      <c r="JE60" s="763">
        <v>345</v>
      </c>
      <c r="JF60" s="749">
        <v>8.6999999999999993</v>
      </c>
      <c r="JG60" s="750">
        <v>3.5</v>
      </c>
      <c r="JH60" s="750">
        <v>70.099999999999994</v>
      </c>
      <c r="JI60" s="750">
        <v>2.6</v>
      </c>
      <c r="JJ60" s="750">
        <v>15.1</v>
      </c>
      <c r="JK60" s="763">
        <v>345</v>
      </c>
      <c r="JL60" s="749">
        <v>9.6</v>
      </c>
      <c r="JM60" s="750">
        <v>4.0999999999999996</v>
      </c>
      <c r="JN60" s="750">
        <v>74.5</v>
      </c>
      <c r="JO60" s="750">
        <v>3.5</v>
      </c>
      <c r="JP60" s="750">
        <v>8.4</v>
      </c>
      <c r="JQ60" s="763">
        <v>345</v>
      </c>
      <c r="JR60" s="749">
        <v>1.4</v>
      </c>
      <c r="JS60" s="750">
        <v>5.8</v>
      </c>
      <c r="JT60" s="750">
        <v>79.400000000000006</v>
      </c>
      <c r="JU60" s="750">
        <v>1.4</v>
      </c>
      <c r="JV60" s="750">
        <v>11.9</v>
      </c>
      <c r="JW60" s="763">
        <v>345</v>
      </c>
      <c r="JX60" s="749">
        <v>0.9</v>
      </c>
      <c r="JY60" s="750">
        <v>11.3</v>
      </c>
      <c r="JZ60" s="750">
        <v>42.3</v>
      </c>
      <c r="KA60" s="750">
        <v>28.4</v>
      </c>
      <c r="KB60" s="750">
        <v>13</v>
      </c>
      <c r="KC60" s="750">
        <v>4.0999999999999996</v>
      </c>
      <c r="KD60" s="763">
        <v>345</v>
      </c>
      <c r="KE60" s="749">
        <v>65.2</v>
      </c>
      <c r="KF60" s="750">
        <v>11</v>
      </c>
      <c r="KG60" s="750">
        <v>23.8</v>
      </c>
      <c r="KH60" s="763">
        <v>345</v>
      </c>
      <c r="KI60" s="749">
        <v>40.299999999999997</v>
      </c>
      <c r="KJ60" s="750">
        <v>24.1</v>
      </c>
      <c r="KK60" s="750">
        <v>9</v>
      </c>
      <c r="KL60" s="750">
        <v>10.4</v>
      </c>
      <c r="KM60" s="750">
        <v>16.2</v>
      </c>
      <c r="KN60" s="763">
        <v>345</v>
      </c>
      <c r="KO60" s="749">
        <v>4.9000000000000004</v>
      </c>
      <c r="KP60" s="750">
        <v>4.5999999999999996</v>
      </c>
      <c r="KQ60" s="750">
        <v>53</v>
      </c>
      <c r="KR60" s="750">
        <v>37.4</v>
      </c>
      <c r="KS60" s="763">
        <v>345</v>
      </c>
      <c r="KT60" s="749">
        <v>60</v>
      </c>
      <c r="KU60" s="750">
        <v>7.2</v>
      </c>
      <c r="KV60" s="750">
        <v>32.799999999999997</v>
      </c>
      <c r="KW60" s="540">
        <v>345</v>
      </c>
      <c r="KX60" s="749">
        <v>70.7</v>
      </c>
      <c r="KY60" s="750">
        <v>4.3</v>
      </c>
      <c r="KZ60" s="750">
        <v>24.9</v>
      </c>
      <c r="LA60" s="540">
        <v>345</v>
      </c>
      <c r="LB60" s="749">
        <v>76.5</v>
      </c>
      <c r="LC60" s="750">
        <v>2.2999999999999998</v>
      </c>
      <c r="LD60" s="750">
        <v>21.2</v>
      </c>
      <c r="LE60" s="540">
        <v>345</v>
      </c>
      <c r="LF60" s="749">
        <v>4.9000000000000004</v>
      </c>
      <c r="LG60" s="750">
        <v>42.6</v>
      </c>
      <c r="LH60" s="750">
        <v>52.5</v>
      </c>
      <c r="LI60" s="540">
        <v>345</v>
      </c>
      <c r="LJ60" s="749">
        <v>21.7</v>
      </c>
      <c r="LK60" s="750">
        <v>20.9</v>
      </c>
      <c r="LL60" s="750">
        <v>4.5999999999999996</v>
      </c>
      <c r="LM60" s="750">
        <v>6.4</v>
      </c>
      <c r="LN60" s="750">
        <v>46.4</v>
      </c>
      <c r="LO60" s="540">
        <v>345</v>
      </c>
      <c r="LP60" s="749">
        <v>2.9</v>
      </c>
      <c r="LQ60" s="750">
        <v>5.2</v>
      </c>
      <c r="LR60" s="750">
        <v>46.4</v>
      </c>
      <c r="LS60" s="750">
        <v>2.9</v>
      </c>
      <c r="LT60" s="750">
        <v>42.6</v>
      </c>
      <c r="LU60" s="540">
        <v>345</v>
      </c>
      <c r="LV60" s="749">
        <v>33.6</v>
      </c>
      <c r="LW60" s="750">
        <v>39.1</v>
      </c>
      <c r="LX60" s="750">
        <v>27.2</v>
      </c>
      <c r="LY60" s="540">
        <v>345</v>
      </c>
      <c r="LZ60" s="749">
        <v>4.0999999999999996</v>
      </c>
      <c r="MA60" s="750">
        <v>49</v>
      </c>
      <c r="MB60" s="750">
        <v>2.6</v>
      </c>
      <c r="MC60" s="750">
        <v>4.9000000000000004</v>
      </c>
      <c r="MD60" s="750">
        <v>39.4</v>
      </c>
      <c r="ME60" s="540">
        <v>345</v>
      </c>
      <c r="MF60" s="749">
        <v>8.1</v>
      </c>
      <c r="MG60" s="750">
        <v>56.5</v>
      </c>
      <c r="MH60" s="750">
        <v>9.6</v>
      </c>
      <c r="MI60" s="750">
        <v>25.8</v>
      </c>
      <c r="MJ60" s="540">
        <v>345</v>
      </c>
      <c r="MK60" s="749">
        <v>69.900000000000006</v>
      </c>
      <c r="ML60" s="750">
        <v>42.6</v>
      </c>
      <c r="MM60" s="750">
        <v>46.4</v>
      </c>
      <c r="MN60" s="750">
        <v>36.5</v>
      </c>
      <c r="MO60" s="750">
        <v>50.4</v>
      </c>
      <c r="MP60" s="750">
        <v>18.3</v>
      </c>
      <c r="MQ60" s="540">
        <v>345</v>
      </c>
      <c r="MR60" s="749">
        <v>4.9000000000000004</v>
      </c>
      <c r="MS60" s="750">
        <v>69.599999999999994</v>
      </c>
      <c r="MT60" s="750">
        <v>2.2999999999999998</v>
      </c>
      <c r="MU60" s="750">
        <v>8.6999999999999993</v>
      </c>
      <c r="MV60" s="750">
        <v>14.5</v>
      </c>
      <c r="MW60" s="540">
        <v>345</v>
      </c>
      <c r="MX60" s="749">
        <v>11.6</v>
      </c>
      <c r="MY60" s="750">
        <v>11.6</v>
      </c>
      <c r="MZ60" s="750">
        <v>76.8</v>
      </c>
      <c r="NA60" s="540">
        <v>345</v>
      </c>
      <c r="NB60" s="749">
        <v>6.1</v>
      </c>
      <c r="NC60" s="750">
        <v>3.5</v>
      </c>
      <c r="ND60" s="750">
        <v>5.5</v>
      </c>
      <c r="NE60" s="750">
        <v>50.4</v>
      </c>
      <c r="NF60" s="750">
        <v>34.5</v>
      </c>
      <c r="NG60" s="540">
        <v>345</v>
      </c>
      <c r="NH60" s="749">
        <v>3.2</v>
      </c>
      <c r="NI60" s="750">
        <v>41.4</v>
      </c>
      <c r="NJ60" s="750">
        <v>15.9</v>
      </c>
      <c r="NK60" s="750">
        <v>1.7</v>
      </c>
      <c r="NL60" s="750">
        <v>37.700000000000003</v>
      </c>
      <c r="NM60" s="540">
        <v>345</v>
      </c>
      <c r="NN60" s="749">
        <v>9.9</v>
      </c>
      <c r="NO60" s="750">
        <v>9.3000000000000007</v>
      </c>
      <c r="NP60" s="750">
        <v>80.900000000000006</v>
      </c>
      <c r="NQ60" s="540">
        <v>345</v>
      </c>
      <c r="NR60" s="749">
        <v>9.9</v>
      </c>
      <c r="NS60" s="750">
        <v>44.1</v>
      </c>
      <c r="NT60" s="750">
        <v>8.4</v>
      </c>
      <c r="NU60" s="750">
        <v>2.2999999999999998</v>
      </c>
      <c r="NV60" s="750">
        <v>35.4</v>
      </c>
      <c r="NW60" s="540">
        <v>345</v>
      </c>
      <c r="NX60" s="749">
        <v>2.9</v>
      </c>
      <c r="NY60" s="750">
        <v>15.1</v>
      </c>
      <c r="NZ60" s="750">
        <v>5.2</v>
      </c>
      <c r="OA60" s="750">
        <v>1.2</v>
      </c>
      <c r="OB60" s="750">
        <v>75.7</v>
      </c>
      <c r="OC60" s="540">
        <v>345</v>
      </c>
      <c r="OD60" s="749">
        <v>1.4</v>
      </c>
      <c r="OE60" s="750">
        <v>11</v>
      </c>
      <c r="OF60" s="750">
        <v>5.8</v>
      </c>
      <c r="OG60" s="750">
        <v>3.2</v>
      </c>
      <c r="OH60" s="750">
        <v>78.599999999999994</v>
      </c>
      <c r="OI60" s="540">
        <v>345</v>
      </c>
      <c r="OJ60" s="749">
        <v>1.7</v>
      </c>
      <c r="OK60" s="750">
        <v>6.1</v>
      </c>
      <c r="OL60" s="750">
        <v>1.7</v>
      </c>
      <c r="OM60" s="750">
        <v>1.7</v>
      </c>
      <c r="ON60" s="750">
        <v>88.7</v>
      </c>
      <c r="OO60" s="540">
        <v>345</v>
      </c>
      <c r="OP60" s="749">
        <v>21.7</v>
      </c>
      <c r="OQ60" s="750">
        <v>16.8</v>
      </c>
      <c r="OR60" s="750">
        <v>4.0999999999999996</v>
      </c>
      <c r="OS60" s="750">
        <v>4.3</v>
      </c>
      <c r="OT60" s="750">
        <v>13.6</v>
      </c>
      <c r="OU60" s="750">
        <v>23.2</v>
      </c>
      <c r="OV60" s="750">
        <v>15.9</v>
      </c>
      <c r="OW60" s="750">
        <v>1.4</v>
      </c>
      <c r="OX60" s="750">
        <v>1.2</v>
      </c>
      <c r="OY60" s="750">
        <v>5.8</v>
      </c>
      <c r="OZ60" s="750">
        <v>40</v>
      </c>
      <c r="PA60" s="540">
        <v>345</v>
      </c>
      <c r="PB60" s="749">
        <v>2.6</v>
      </c>
      <c r="PC60" s="750">
        <v>2.6</v>
      </c>
      <c r="PD60" s="750">
        <v>3.5</v>
      </c>
      <c r="PE60" s="750">
        <v>61.7</v>
      </c>
      <c r="PF60" s="750">
        <v>29.6</v>
      </c>
      <c r="PG60" s="540">
        <v>345</v>
      </c>
      <c r="PH60" s="749">
        <v>0.6</v>
      </c>
      <c r="PI60" s="750">
        <v>3.5</v>
      </c>
      <c r="PJ60" s="750">
        <v>1.2</v>
      </c>
      <c r="PK60" s="750">
        <v>66.7</v>
      </c>
      <c r="PL60" s="750">
        <v>28.1</v>
      </c>
      <c r="PM60" s="540">
        <v>345</v>
      </c>
      <c r="PN60" s="749">
        <v>17.399999999999999</v>
      </c>
      <c r="PO60" s="750">
        <v>7</v>
      </c>
      <c r="PP60" s="750">
        <v>71</v>
      </c>
      <c r="PQ60" s="750">
        <v>4.5999999999999996</v>
      </c>
      <c r="PR60" s="540">
        <v>345</v>
      </c>
      <c r="PS60" s="749">
        <v>2</v>
      </c>
      <c r="PT60" s="750">
        <v>8.1</v>
      </c>
      <c r="PU60" s="750">
        <v>73.3</v>
      </c>
      <c r="PV60" s="750">
        <v>16.5</v>
      </c>
      <c r="PW60" s="540">
        <v>345</v>
      </c>
      <c r="PX60" s="749">
        <v>22</v>
      </c>
      <c r="PY60" s="750">
        <v>57.7</v>
      </c>
      <c r="PZ60" s="750">
        <v>20.3</v>
      </c>
      <c r="QA60" s="540">
        <v>345</v>
      </c>
      <c r="QB60" s="749">
        <v>64.599999999999994</v>
      </c>
      <c r="QC60" s="750">
        <v>11.3</v>
      </c>
      <c r="QD60" s="750">
        <v>24.1</v>
      </c>
      <c r="QE60" s="802">
        <v>345</v>
      </c>
    </row>
    <row r="61" spans="1:447" ht="17.100000000000001" customHeight="1">
      <c r="A61" s="1533"/>
      <c r="B61" s="737" t="s">
        <v>83</v>
      </c>
      <c r="C61" s="107">
        <f t="shared" si="0"/>
        <v>44</v>
      </c>
      <c r="D61" s="753">
        <v>47.8</v>
      </c>
      <c r="E61" s="754">
        <v>52.2</v>
      </c>
      <c r="F61" s="540">
        <v>230</v>
      </c>
      <c r="G61" s="750">
        <v>2.6</v>
      </c>
      <c r="H61" s="750">
        <v>12.2</v>
      </c>
      <c r="I61" s="750">
        <v>16.5</v>
      </c>
      <c r="J61" s="750">
        <v>15.2</v>
      </c>
      <c r="K61" s="750">
        <v>18.3</v>
      </c>
      <c r="L61" s="750">
        <v>21.3</v>
      </c>
      <c r="M61" s="750">
        <v>13.9</v>
      </c>
      <c r="N61" s="540">
        <v>230</v>
      </c>
      <c r="O61" s="749">
        <v>27.8</v>
      </c>
      <c r="P61" s="750">
        <v>4.3</v>
      </c>
      <c r="Q61" s="750">
        <v>7.8</v>
      </c>
      <c r="R61" s="750">
        <v>13.5</v>
      </c>
      <c r="S61" s="750">
        <v>24.8</v>
      </c>
      <c r="T61" s="750">
        <v>3</v>
      </c>
      <c r="U61" s="750">
        <v>16.5</v>
      </c>
      <c r="V61" s="750">
        <v>2.2000000000000002</v>
      </c>
      <c r="W61" s="540">
        <v>230</v>
      </c>
      <c r="X61" s="749">
        <v>20.9</v>
      </c>
      <c r="Y61" s="750">
        <v>76.5</v>
      </c>
      <c r="Z61" s="750">
        <v>2.6</v>
      </c>
      <c r="AA61" s="540">
        <v>230</v>
      </c>
      <c r="AB61" s="749">
        <v>4.3</v>
      </c>
      <c r="AC61" s="750">
        <v>91.7</v>
      </c>
      <c r="AD61" s="750">
        <v>3.9</v>
      </c>
      <c r="AE61" s="540">
        <v>230</v>
      </c>
      <c r="AF61" s="749">
        <v>15.2</v>
      </c>
      <c r="AG61" s="750">
        <v>80.900000000000006</v>
      </c>
      <c r="AH61" s="750">
        <v>3.9</v>
      </c>
      <c r="AI61" s="540">
        <v>230</v>
      </c>
      <c r="AJ61" s="749">
        <v>2.6</v>
      </c>
      <c r="AK61" s="750">
        <v>41.3</v>
      </c>
      <c r="AL61" s="750">
        <v>9.1</v>
      </c>
      <c r="AM61" s="750">
        <v>14.8</v>
      </c>
      <c r="AN61" s="750">
        <v>29.1</v>
      </c>
      <c r="AO61" s="750">
        <v>3</v>
      </c>
      <c r="AP61" s="750">
        <v>0</v>
      </c>
      <c r="AQ61" s="540">
        <v>230</v>
      </c>
      <c r="AR61" s="749">
        <v>7.4</v>
      </c>
      <c r="AS61" s="750">
        <v>92.6</v>
      </c>
      <c r="AT61" s="540">
        <v>230</v>
      </c>
      <c r="AU61" s="749">
        <v>36.5</v>
      </c>
      <c r="AV61" s="750">
        <v>19.600000000000001</v>
      </c>
      <c r="AW61" s="750">
        <v>8.3000000000000007</v>
      </c>
      <c r="AX61" s="750">
        <v>17.8</v>
      </c>
      <c r="AY61" s="750">
        <v>17.8</v>
      </c>
      <c r="AZ61" s="750">
        <v>0</v>
      </c>
      <c r="BA61" s="540">
        <v>230</v>
      </c>
      <c r="BB61" s="749">
        <v>3.9</v>
      </c>
      <c r="BC61" s="750">
        <v>18.3</v>
      </c>
      <c r="BD61" s="750">
        <v>33.5</v>
      </c>
      <c r="BE61" s="750">
        <v>14.3</v>
      </c>
      <c r="BF61" s="750">
        <v>6.1</v>
      </c>
      <c r="BG61" s="750">
        <v>4.8</v>
      </c>
      <c r="BH61" s="750">
        <v>0.9</v>
      </c>
      <c r="BI61" s="750">
        <v>18.3</v>
      </c>
      <c r="BJ61" s="540">
        <v>230</v>
      </c>
      <c r="BK61" s="749">
        <v>12.2</v>
      </c>
      <c r="BL61" s="750">
        <v>20.399999999999999</v>
      </c>
      <c r="BM61" s="750">
        <v>10.4</v>
      </c>
      <c r="BN61" s="750">
        <v>4.8</v>
      </c>
      <c r="BO61" s="750">
        <v>3.5</v>
      </c>
      <c r="BP61" s="750">
        <v>6.5</v>
      </c>
      <c r="BQ61" s="750">
        <v>7.4</v>
      </c>
      <c r="BR61" s="750">
        <v>34.799999999999997</v>
      </c>
      <c r="BS61" s="540">
        <v>230</v>
      </c>
      <c r="BT61" s="749">
        <v>41.3</v>
      </c>
      <c r="BU61" s="750">
        <v>34.799999999999997</v>
      </c>
      <c r="BV61" s="750">
        <v>19.100000000000001</v>
      </c>
      <c r="BW61" s="750">
        <v>3</v>
      </c>
      <c r="BX61" s="750">
        <v>1.7</v>
      </c>
      <c r="BY61" s="540">
        <v>230</v>
      </c>
      <c r="BZ61" s="749">
        <v>66.5</v>
      </c>
      <c r="CA61" s="750">
        <v>19.100000000000001</v>
      </c>
      <c r="CB61" s="750">
        <v>10.4</v>
      </c>
      <c r="CC61" s="750">
        <v>3</v>
      </c>
      <c r="CD61" s="750">
        <v>0.9</v>
      </c>
      <c r="CE61" s="540">
        <v>230</v>
      </c>
      <c r="CF61" s="749">
        <v>4.8</v>
      </c>
      <c r="CG61" s="750">
        <v>11.3</v>
      </c>
      <c r="CH61" s="750">
        <v>39.6</v>
      </c>
      <c r="CI61" s="750">
        <v>25.2</v>
      </c>
      <c r="CJ61" s="750">
        <v>19.100000000000001</v>
      </c>
      <c r="CK61" s="540">
        <v>230</v>
      </c>
      <c r="CL61" s="749">
        <v>20.399999999999999</v>
      </c>
      <c r="CM61" s="750">
        <v>31.3</v>
      </c>
      <c r="CN61" s="750">
        <v>30.4</v>
      </c>
      <c r="CO61" s="750">
        <v>11.7</v>
      </c>
      <c r="CP61" s="750">
        <v>6.1</v>
      </c>
      <c r="CQ61" s="540">
        <v>230</v>
      </c>
      <c r="CR61" s="749">
        <v>5.7</v>
      </c>
      <c r="CS61" s="750">
        <v>12.6</v>
      </c>
      <c r="CT61" s="750">
        <v>45.2</v>
      </c>
      <c r="CU61" s="750">
        <v>20</v>
      </c>
      <c r="CV61" s="750">
        <v>16.5</v>
      </c>
      <c r="CW61" s="540">
        <v>230</v>
      </c>
      <c r="CX61" s="749">
        <v>4.3</v>
      </c>
      <c r="CY61" s="750">
        <v>12.2</v>
      </c>
      <c r="CZ61" s="750">
        <v>26.5</v>
      </c>
      <c r="DA61" s="750">
        <v>27</v>
      </c>
      <c r="DB61" s="750">
        <v>30</v>
      </c>
      <c r="DC61" s="540">
        <v>230</v>
      </c>
      <c r="DD61" s="749">
        <v>23.9</v>
      </c>
      <c r="DE61" s="750">
        <v>32.6</v>
      </c>
      <c r="DF61" s="750">
        <v>30</v>
      </c>
      <c r="DG61" s="750">
        <v>11.7</v>
      </c>
      <c r="DH61" s="750">
        <v>1.7</v>
      </c>
      <c r="DI61" s="540">
        <v>230</v>
      </c>
      <c r="DJ61" s="749">
        <v>6.1</v>
      </c>
      <c r="DK61" s="750">
        <v>7</v>
      </c>
      <c r="DL61" s="750">
        <v>14.3</v>
      </c>
      <c r="DM61" s="750">
        <v>13.9</v>
      </c>
      <c r="DN61" s="750">
        <v>58.7</v>
      </c>
      <c r="DO61" s="540">
        <v>230</v>
      </c>
      <c r="DP61" s="749">
        <v>10</v>
      </c>
      <c r="DQ61" s="750">
        <v>16.100000000000001</v>
      </c>
      <c r="DR61" s="750">
        <v>31.7</v>
      </c>
      <c r="DS61" s="750">
        <v>25.7</v>
      </c>
      <c r="DT61" s="750">
        <v>16.5</v>
      </c>
      <c r="DU61" s="540">
        <v>230</v>
      </c>
      <c r="DV61" s="749">
        <v>34.799999999999997</v>
      </c>
      <c r="DW61" s="750">
        <v>14.8</v>
      </c>
      <c r="DX61" s="750">
        <v>16.100000000000001</v>
      </c>
      <c r="DY61" s="750">
        <v>10</v>
      </c>
      <c r="DZ61" s="750">
        <v>24.3</v>
      </c>
      <c r="EA61" s="540">
        <v>230</v>
      </c>
      <c r="EB61" s="749">
        <v>6.5</v>
      </c>
      <c r="EC61" s="750">
        <v>12.6</v>
      </c>
      <c r="ED61" s="750">
        <v>34.799999999999997</v>
      </c>
      <c r="EE61" s="750">
        <v>20.9</v>
      </c>
      <c r="EF61" s="750">
        <v>25.2</v>
      </c>
      <c r="EG61" s="540">
        <v>230</v>
      </c>
      <c r="EH61" s="749">
        <v>86.1</v>
      </c>
      <c r="EI61" s="750">
        <v>13.9</v>
      </c>
      <c r="EJ61" s="540">
        <v>230</v>
      </c>
      <c r="EK61" s="749">
        <v>70.400000000000006</v>
      </c>
      <c r="EL61" s="750">
        <v>29.6</v>
      </c>
      <c r="EM61" s="540">
        <v>230</v>
      </c>
      <c r="EN61" s="749">
        <v>13</v>
      </c>
      <c r="EO61" s="750">
        <v>14.3</v>
      </c>
      <c r="EP61" s="750">
        <v>9.1</v>
      </c>
      <c r="EQ61" s="750">
        <v>52.6</v>
      </c>
      <c r="ER61" s="750">
        <v>10.9</v>
      </c>
      <c r="ES61" s="540">
        <v>230</v>
      </c>
      <c r="ET61" s="749">
        <v>13</v>
      </c>
      <c r="EU61" s="750">
        <v>10</v>
      </c>
      <c r="EV61" s="750">
        <v>49.1</v>
      </c>
      <c r="EW61" s="750">
        <v>10</v>
      </c>
      <c r="EX61" s="750">
        <v>17.8</v>
      </c>
      <c r="EY61" s="540">
        <v>230</v>
      </c>
      <c r="EZ61" s="749">
        <v>19.600000000000001</v>
      </c>
      <c r="FA61" s="750">
        <v>80.400000000000006</v>
      </c>
      <c r="FB61" s="540">
        <v>230</v>
      </c>
      <c r="FC61" s="749">
        <v>55.2</v>
      </c>
      <c r="FD61" s="750">
        <v>30</v>
      </c>
      <c r="FE61" s="750">
        <v>13</v>
      </c>
      <c r="FF61" s="750">
        <v>54.8</v>
      </c>
      <c r="FG61" s="750">
        <v>44.8</v>
      </c>
      <c r="FH61" s="750">
        <v>27.8</v>
      </c>
      <c r="FI61" s="750">
        <v>6.1</v>
      </c>
      <c r="FJ61" s="750">
        <v>16.5</v>
      </c>
      <c r="FK61" s="750">
        <v>2.6</v>
      </c>
      <c r="FL61" s="750">
        <v>8.3000000000000007</v>
      </c>
      <c r="FM61" s="540">
        <v>230</v>
      </c>
      <c r="FN61" s="749">
        <v>41.7</v>
      </c>
      <c r="FO61" s="750">
        <v>58.3</v>
      </c>
      <c r="FP61" s="540">
        <v>127</v>
      </c>
      <c r="FQ61" s="749">
        <v>50.7</v>
      </c>
      <c r="FR61" s="750">
        <v>49.3</v>
      </c>
      <c r="FS61" s="540">
        <v>69</v>
      </c>
      <c r="FT61" s="749">
        <v>43.3</v>
      </c>
      <c r="FU61" s="750">
        <v>56.7</v>
      </c>
      <c r="FV61" s="763">
        <v>30</v>
      </c>
      <c r="FW61" s="749">
        <v>31</v>
      </c>
      <c r="FX61" s="750">
        <v>69</v>
      </c>
      <c r="FY61" s="763">
        <v>126</v>
      </c>
      <c r="FZ61" s="749">
        <v>31.1</v>
      </c>
      <c r="GA61" s="750">
        <v>68.900000000000006</v>
      </c>
      <c r="GB61" s="763">
        <v>103</v>
      </c>
      <c r="GC61" s="749">
        <v>71.900000000000006</v>
      </c>
      <c r="GD61" s="750">
        <v>28.1</v>
      </c>
      <c r="GE61" s="763">
        <v>64</v>
      </c>
      <c r="GF61" s="749">
        <v>14.3</v>
      </c>
      <c r="GG61" s="750">
        <v>85.7</v>
      </c>
      <c r="GH61" s="763">
        <v>14</v>
      </c>
      <c r="GI61" s="749">
        <v>39.5</v>
      </c>
      <c r="GJ61" s="750">
        <v>60.5</v>
      </c>
      <c r="GK61" s="763">
        <v>38</v>
      </c>
      <c r="GL61" s="749">
        <v>83.3</v>
      </c>
      <c r="GM61" s="750">
        <v>16.7</v>
      </c>
      <c r="GN61" s="763">
        <v>6</v>
      </c>
      <c r="GO61" s="749">
        <v>32.299999999999997</v>
      </c>
      <c r="GP61" s="750">
        <v>67.7</v>
      </c>
      <c r="GQ61" s="763">
        <v>127</v>
      </c>
      <c r="GR61" s="749">
        <v>42</v>
      </c>
      <c r="GS61" s="750">
        <v>58</v>
      </c>
      <c r="GT61" s="763">
        <v>69</v>
      </c>
      <c r="GU61" s="749">
        <v>30</v>
      </c>
      <c r="GV61" s="750">
        <v>70</v>
      </c>
      <c r="GW61" s="763">
        <v>30</v>
      </c>
      <c r="GX61" s="749">
        <v>25.4</v>
      </c>
      <c r="GY61" s="750">
        <v>74.599999999999994</v>
      </c>
      <c r="GZ61" s="763">
        <v>126</v>
      </c>
      <c r="HA61" s="749">
        <v>29.1</v>
      </c>
      <c r="HB61" s="750">
        <v>70.900000000000006</v>
      </c>
      <c r="HC61" s="763">
        <v>103</v>
      </c>
      <c r="HD61" s="749">
        <v>42.2</v>
      </c>
      <c r="HE61" s="750">
        <v>57.8</v>
      </c>
      <c r="HF61" s="763">
        <v>64</v>
      </c>
      <c r="HG61" s="749">
        <v>14.3</v>
      </c>
      <c r="HH61" s="750">
        <v>85.7</v>
      </c>
      <c r="HI61" s="763">
        <v>14</v>
      </c>
      <c r="HJ61" s="749">
        <v>23.7</v>
      </c>
      <c r="HK61" s="750">
        <v>76.3</v>
      </c>
      <c r="HL61" s="763">
        <v>38</v>
      </c>
      <c r="HM61" s="749">
        <v>66.7</v>
      </c>
      <c r="HN61" s="750">
        <v>33.299999999999997</v>
      </c>
      <c r="HO61" s="763">
        <v>6</v>
      </c>
      <c r="HP61" s="749">
        <v>22</v>
      </c>
      <c r="HQ61" s="750">
        <v>78</v>
      </c>
      <c r="HR61" s="763">
        <v>127</v>
      </c>
      <c r="HS61" s="749">
        <v>31.9</v>
      </c>
      <c r="HT61" s="750">
        <v>68.099999999999994</v>
      </c>
      <c r="HU61" s="763">
        <v>69</v>
      </c>
      <c r="HV61" s="749">
        <v>13.3</v>
      </c>
      <c r="HW61" s="750">
        <v>86.7</v>
      </c>
      <c r="HX61" s="763">
        <v>30</v>
      </c>
      <c r="HY61" s="749">
        <v>28.6</v>
      </c>
      <c r="HZ61" s="750">
        <v>71.400000000000006</v>
      </c>
      <c r="IA61" s="763">
        <v>126</v>
      </c>
      <c r="IB61" s="749">
        <v>28.2</v>
      </c>
      <c r="IC61" s="750">
        <v>71.8</v>
      </c>
      <c r="ID61" s="763">
        <v>103</v>
      </c>
      <c r="IE61" s="749">
        <v>25</v>
      </c>
      <c r="IF61" s="750">
        <v>75</v>
      </c>
      <c r="IG61" s="763">
        <v>64</v>
      </c>
      <c r="IH61" s="749">
        <v>14.3</v>
      </c>
      <c r="II61" s="750">
        <v>85.7</v>
      </c>
      <c r="IJ61" s="763">
        <v>14</v>
      </c>
      <c r="IK61" s="749">
        <v>18.399999999999999</v>
      </c>
      <c r="IL61" s="750">
        <v>81.599999999999994</v>
      </c>
      <c r="IM61" s="763">
        <v>38</v>
      </c>
      <c r="IN61" s="749">
        <v>50</v>
      </c>
      <c r="IO61" s="750">
        <v>50</v>
      </c>
      <c r="IP61" s="763">
        <v>6</v>
      </c>
      <c r="IQ61" s="749">
        <v>53.5</v>
      </c>
      <c r="IR61" s="750">
        <v>31.3</v>
      </c>
      <c r="IS61" s="750">
        <v>15.2</v>
      </c>
      <c r="IT61" s="763">
        <v>230</v>
      </c>
      <c r="IU61" s="749">
        <v>5.2</v>
      </c>
      <c r="IV61" s="750">
        <v>2.2000000000000002</v>
      </c>
      <c r="IW61" s="750">
        <v>13.5</v>
      </c>
      <c r="IX61" s="750">
        <v>58.3</v>
      </c>
      <c r="IY61" s="750">
        <v>20.9</v>
      </c>
      <c r="IZ61" s="763">
        <v>230</v>
      </c>
      <c r="JA61" s="749">
        <v>21.3</v>
      </c>
      <c r="JB61" s="750">
        <v>53</v>
      </c>
      <c r="JC61" s="750">
        <v>6.1</v>
      </c>
      <c r="JD61" s="750">
        <v>19.600000000000001</v>
      </c>
      <c r="JE61" s="763">
        <v>230</v>
      </c>
      <c r="JF61" s="749">
        <v>9.6</v>
      </c>
      <c r="JG61" s="750">
        <v>4.8</v>
      </c>
      <c r="JH61" s="750">
        <v>66.5</v>
      </c>
      <c r="JI61" s="750">
        <v>4.3</v>
      </c>
      <c r="JJ61" s="750">
        <v>14.8</v>
      </c>
      <c r="JK61" s="763">
        <v>230</v>
      </c>
      <c r="JL61" s="749">
        <v>10</v>
      </c>
      <c r="JM61" s="750">
        <v>3.5</v>
      </c>
      <c r="JN61" s="750">
        <v>75.7</v>
      </c>
      <c r="JO61" s="750">
        <v>1.7</v>
      </c>
      <c r="JP61" s="750">
        <v>9.1</v>
      </c>
      <c r="JQ61" s="763">
        <v>230</v>
      </c>
      <c r="JR61" s="749">
        <v>1.3</v>
      </c>
      <c r="JS61" s="750">
        <v>6.5</v>
      </c>
      <c r="JT61" s="750">
        <v>80.400000000000006</v>
      </c>
      <c r="JU61" s="750">
        <v>1.3</v>
      </c>
      <c r="JV61" s="750">
        <v>10.4</v>
      </c>
      <c r="JW61" s="763">
        <v>230</v>
      </c>
      <c r="JX61" s="749">
        <v>0.4</v>
      </c>
      <c r="JY61" s="750">
        <v>6.5</v>
      </c>
      <c r="JZ61" s="750">
        <v>50.4</v>
      </c>
      <c r="KA61" s="750">
        <v>30</v>
      </c>
      <c r="KB61" s="750">
        <v>12.2</v>
      </c>
      <c r="KC61" s="750">
        <v>0.4</v>
      </c>
      <c r="KD61" s="763">
        <v>230</v>
      </c>
      <c r="KE61" s="749">
        <v>63.5</v>
      </c>
      <c r="KF61" s="750">
        <v>9.1</v>
      </c>
      <c r="KG61" s="750">
        <v>27.4</v>
      </c>
      <c r="KH61" s="763">
        <v>230</v>
      </c>
      <c r="KI61" s="749">
        <v>41.3</v>
      </c>
      <c r="KJ61" s="750">
        <v>19.600000000000001</v>
      </c>
      <c r="KK61" s="750">
        <v>10.9</v>
      </c>
      <c r="KL61" s="750">
        <v>10.9</v>
      </c>
      <c r="KM61" s="750">
        <v>17.399999999999999</v>
      </c>
      <c r="KN61" s="763">
        <v>230</v>
      </c>
      <c r="KO61" s="749">
        <v>3.5</v>
      </c>
      <c r="KP61" s="750">
        <v>7</v>
      </c>
      <c r="KQ61" s="750">
        <v>56.1</v>
      </c>
      <c r="KR61" s="750">
        <v>33.5</v>
      </c>
      <c r="KS61" s="763">
        <v>230</v>
      </c>
      <c r="KT61" s="749">
        <v>59.6</v>
      </c>
      <c r="KU61" s="750">
        <v>7.4</v>
      </c>
      <c r="KV61" s="750">
        <v>33</v>
      </c>
      <c r="KW61" s="540">
        <v>230</v>
      </c>
      <c r="KX61" s="749">
        <v>69.599999999999994</v>
      </c>
      <c r="KY61" s="750">
        <v>6.1</v>
      </c>
      <c r="KZ61" s="750">
        <v>24.3</v>
      </c>
      <c r="LA61" s="540">
        <v>230</v>
      </c>
      <c r="LB61" s="749">
        <v>74.8</v>
      </c>
      <c r="LC61" s="750">
        <v>1.3</v>
      </c>
      <c r="LD61" s="750">
        <v>23.9</v>
      </c>
      <c r="LE61" s="540">
        <v>230</v>
      </c>
      <c r="LF61" s="749">
        <v>2.6</v>
      </c>
      <c r="LG61" s="750">
        <v>46.5</v>
      </c>
      <c r="LH61" s="750">
        <v>50.9</v>
      </c>
      <c r="LI61" s="540">
        <v>230</v>
      </c>
      <c r="LJ61" s="749">
        <v>23</v>
      </c>
      <c r="LK61" s="750">
        <v>19.600000000000001</v>
      </c>
      <c r="LL61" s="750">
        <v>7.4</v>
      </c>
      <c r="LM61" s="750">
        <v>7.4</v>
      </c>
      <c r="LN61" s="750">
        <v>42.6</v>
      </c>
      <c r="LO61" s="540">
        <v>230</v>
      </c>
      <c r="LP61" s="749">
        <v>3.9</v>
      </c>
      <c r="LQ61" s="750">
        <v>7</v>
      </c>
      <c r="LR61" s="750">
        <v>45.7</v>
      </c>
      <c r="LS61" s="750">
        <v>2.2000000000000002</v>
      </c>
      <c r="LT61" s="750">
        <v>41.3</v>
      </c>
      <c r="LU61" s="540">
        <v>230</v>
      </c>
      <c r="LV61" s="749">
        <v>37.4</v>
      </c>
      <c r="LW61" s="750">
        <v>37.799999999999997</v>
      </c>
      <c r="LX61" s="750">
        <v>24.8</v>
      </c>
      <c r="LY61" s="540">
        <v>230</v>
      </c>
      <c r="LZ61" s="749">
        <v>5.7</v>
      </c>
      <c r="MA61" s="750">
        <v>45.2</v>
      </c>
      <c r="MB61" s="750">
        <v>3.9</v>
      </c>
      <c r="MC61" s="750">
        <v>6.1</v>
      </c>
      <c r="MD61" s="750">
        <v>39.1</v>
      </c>
      <c r="ME61" s="540">
        <v>230</v>
      </c>
      <c r="MF61" s="749">
        <v>13.5</v>
      </c>
      <c r="MG61" s="750">
        <v>56.5</v>
      </c>
      <c r="MH61" s="750">
        <v>11.7</v>
      </c>
      <c r="MI61" s="750">
        <v>18.3</v>
      </c>
      <c r="MJ61" s="540">
        <v>230</v>
      </c>
      <c r="MK61" s="749">
        <v>64.8</v>
      </c>
      <c r="ML61" s="750">
        <v>41.3</v>
      </c>
      <c r="MM61" s="750">
        <v>49.6</v>
      </c>
      <c r="MN61" s="750">
        <v>35.700000000000003</v>
      </c>
      <c r="MO61" s="750">
        <v>51.3</v>
      </c>
      <c r="MP61" s="750">
        <v>22.2</v>
      </c>
      <c r="MQ61" s="540">
        <v>230</v>
      </c>
      <c r="MR61" s="749">
        <v>6.1</v>
      </c>
      <c r="MS61" s="750">
        <v>62.2</v>
      </c>
      <c r="MT61" s="750">
        <v>2.2000000000000002</v>
      </c>
      <c r="MU61" s="750">
        <v>11.3</v>
      </c>
      <c r="MV61" s="750">
        <v>18.3</v>
      </c>
      <c r="MW61" s="540">
        <v>230</v>
      </c>
      <c r="MX61" s="749">
        <v>11.7</v>
      </c>
      <c r="MY61" s="750">
        <v>9.1</v>
      </c>
      <c r="MZ61" s="750">
        <v>79.099999999999994</v>
      </c>
      <c r="NA61" s="540">
        <v>230</v>
      </c>
      <c r="NB61" s="749">
        <v>5.7</v>
      </c>
      <c r="NC61" s="750">
        <v>2.2000000000000002</v>
      </c>
      <c r="ND61" s="750">
        <v>4.8</v>
      </c>
      <c r="NE61" s="750">
        <v>50.4</v>
      </c>
      <c r="NF61" s="750">
        <v>37</v>
      </c>
      <c r="NG61" s="540">
        <v>230</v>
      </c>
      <c r="NH61" s="749">
        <v>3.9</v>
      </c>
      <c r="NI61" s="750">
        <v>43.5</v>
      </c>
      <c r="NJ61" s="750">
        <v>13.5</v>
      </c>
      <c r="NK61" s="750">
        <v>3</v>
      </c>
      <c r="NL61" s="750">
        <v>36.1</v>
      </c>
      <c r="NM61" s="540">
        <v>230</v>
      </c>
      <c r="NN61" s="749">
        <v>13.9</v>
      </c>
      <c r="NO61" s="750">
        <v>9.6</v>
      </c>
      <c r="NP61" s="750">
        <v>76.5</v>
      </c>
      <c r="NQ61" s="540">
        <v>230</v>
      </c>
      <c r="NR61" s="749">
        <v>11.7</v>
      </c>
      <c r="NS61" s="750">
        <v>39.1</v>
      </c>
      <c r="NT61" s="750">
        <v>9.1</v>
      </c>
      <c r="NU61" s="750">
        <v>4.3</v>
      </c>
      <c r="NV61" s="750">
        <v>35.700000000000003</v>
      </c>
      <c r="NW61" s="540">
        <v>230</v>
      </c>
      <c r="NX61" s="749">
        <v>2.6</v>
      </c>
      <c r="NY61" s="750">
        <v>14.3</v>
      </c>
      <c r="NZ61" s="750">
        <v>3.9</v>
      </c>
      <c r="OA61" s="750">
        <v>2.2000000000000002</v>
      </c>
      <c r="OB61" s="750">
        <v>77</v>
      </c>
      <c r="OC61" s="540">
        <v>230</v>
      </c>
      <c r="OD61" s="749">
        <v>1.3</v>
      </c>
      <c r="OE61" s="750">
        <v>12.6</v>
      </c>
      <c r="OF61" s="750">
        <v>6.1</v>
      </c>
      <c r="OG61" s="750">
        <v>1.7</v>
      </c>
      <c r="OH61" s="750">
        <v>78.3</v>
      </c>
      <c r="OI61" s="540">
        <v>230</v>
      </c>
      <c r="OJ61" s="749">
        <v>0.4</v>
      </c>
      <c r="OK61" s="750">
        <v>7.4</v>
      </c>
      <c r="OL61" s="750">
        <v>0.4</v>
      </c>
      <c r="OM61" s="750">
        <v>0.9</v>
      </c>
      <c r="ON61" s="750">
        <v>90.9</v>
      </c>
      <c r="OO61" s="540">
        <v>230</v>
      </c>
      <c r="OP61" s="749">
        <v>21.3</v>
      </c>
      <c r="OQ61" s="750">
        <v>17.399999999999999</v>
      </c>
      <c r="OR61" s="750">
        <v>5.2</v>
      </c>
      <c r="OS61" s="750">
        <v>4.8</v>
      </c>
      <c r="OT61" s="750">
        <v>15.2</v>
      </c>
      <c r="OU61" s="750">
        <v>25.7</v>
      </c>
      <c r="OV61" s="750">
        <v>13.9</v>
      </c>
      <c r="OW61" s="750">
        <v>0.9</v>
      </c>
      <c r="OX61" s="750">
        <v>0.9</v>
      </c>
      <c r="OY61" s="750">
        <v>9.1</v>
      </c>
      <c r="OZ61" s="750">
        <v>40.4</v>
      </c>
      <c r="PA61" s="540">
        <v>230</v>
      </c>
      <c r="PB61" s="749">
        <v>4.8</v>
      </c>
      <c r="PC61" s="750">
        <v>1.3</v>
      </c>
      <c r="PD61" s="750">
        <v>2.6</v>
      </c>
      <c r="PE61" s="750">
        <v>63.9</v>
      </c>
      <c r="PF61" s="750">
        <v>27.4</v>
      </c>
      <c r="PG61" s="540">
        <v>230</v>
      </c>
      <c r="PH61" s="749">
        <v>0.4</v>
      </c>
      <c r="PI61" s="750">
        <v>3.9</v>
      </c>
      <c r="PJ61" s="750">
        <v>4.3</v>
      </c>
      <c r="PK61" s="750">
        <v>69.099999999999994</v>
      </c>
      <c r="PL61" s="750">
        <v>22.2</v>
      </c>
      <c r="PM61" s="540">
        <v>230</v>
      </c>
      <c r="PN61" s="749">
        <v>14.8</v>
      </c>
      <c r="PO61" s="750">
        <v>3.5</v>
      </c>
      <c r="PP61" s="750">
        <v>78.3</v>
      </c>
      <c r="PQ61" s="750">
        <v>3.5</v>
      </c>
      <c r="PR61" s="540">
        <v>230</v>
      </c>
      <c r="PS61" s="749">
        <v>1.3</v>
      </c>
      <c r="PT61" s="750">
        <v>2.6</v>
      </c>
      <c r="PU61" s="750">
        <v>77.8</v>
      </c>
      <c r="PV61" s="750">
        <v>18.3</v>
      </c>
      <c r="PW61" s="540">
        <v>230</v>
      </c>
      <c r="PX61" s="749">
        <v>24.3</v>
      </c>
      <c r="PY61" s="750">
        <v>58.7</v>
      </c>
      <c r="PZ61" s="750">
        <v>17</v>
      </c>
      <c r="QA61" s="540">
        <v>230</v>
      </c>
      <c r="QB61" s="749">
        <v>63</v>
      </c>
      <c r="QC61" s="750">
        <v>13.9</v>
      </c>
      <c r="QD61" s="750">
        <v>23</v>
      </c>
      <c r="QE61" s="802">
        <v>230</v>
      </c>
    </row>
    <row r="62" spans="1:447" ht="17.100000000000001" customHeight="1">
      <c r="A62" s="1533"/>
      <c r="B62" s="737" t="s">
        <v>84</v>
      </c>
      <c r="C62" s="107">
        <f t="shared" si="0"/>
        <v>45</v>
      </c>
      <c r="D62" s="753">
        <v>47.5</v>
      </c>
      <c r="E62" s="754">
        <v>52.5</v>
      </c>
      <c r="F62" s="540">
        <v>217</v>
      </c>
      <c r="G62" s="750">
        <v>1.8</v>
      </c>
      <c r="H62" s="750">
        <v>12</v>
      </c>
      <c r="I62" s="750">
        <v>16.100000000000001</v>
      </c>
      <c r="J62" s="750">
        <v>15.2</v>
      </c>
      <c r="K62" s="750">
        <v>19.8</v>
      </c>
      <c r="L62" s="750">
        <v>21.7</v>
      </c>
      <c r="M62" s="750">
        <v>13.4</v>
      </c>
      <c r="N62" s="540">
        <v>217</v>
      </c>
      <c r="O62" s="749">
        <v>29.5</v>
      </c>
      <c r="P62" s="750">
        <v>7.8</v>
      </c>
      <c r="Q62" s="750">
        <v>7.4</v>
      </c>
      <c r="R62" s="750">
        <v>12.4</v>
      </c>
      <c r="S62" s="750">
        <v>19.8</v>
      </c>
      <c r="T62" s="750">
        <v>3.2</v>
      </c>
      <c r="U62" s="750">
        <v>17.100000000000001</v>
      </c>
      <c r="V62" s="750">
        <v>2.8</v>
      </c>
      <c r="W62" s="540">
        <v>217</v>
      </c>
      <c r="X62" s="749">
        <v>22.1</v>
      </c>
      <c r="Y62" s="750">
        <v>74.7</v>
      </c>
      <c r="Z62" s="750">
        <v>3.2</v>
      </c>
      <c r="AA62" s="540">
        <v>217</v>
      </c>
      <c r="AB62" s="749">
        <v>5.0999999999999996</v>
      </c>
      <c r="AC62" s="750">
        <v>89.9</v>
      </c>
      <c r="AD62" s="750">
        <v>5.0999999999999996</v>
      </c>
      <c r="AE62" s="540">
        <v>217</v>
      </c>
      <c r="AF62" s="749">
        <v>16.600000000000001</v>
      </c>
      <c r="AG62" s="750">
        <v>78.8</v>
      </c>
      <c r="AH62" s="750">
        <v>4.5999999999999996</v>
      </c>
      <c r="AI62" s="540">
        <v>217</v>
      </c>
      <c r="AJ62" s="749">
        <v>3.2</v>
      </c>
      <c r="AK62" s="750">
        <v>41.9</v>
      </c>
      <c r="AL62" s="750">
        <v>9.1999999999999993</v>
      </c>
      <c r="AM62" s="750">
        <v>11.5</v>
      </c>
      <c r="AN62" s="750">
        <v>29.5</v>
      </c>
      <c r="AO62" s="750">
        <v>4.5999999999999996</v>
      </c>
      <c r="AP62" s="750">
        <v>0</v>
      </c>
      <c r="AQ62" s="540">
        <v>217</v>
      </c>
      <c r="AR62" s="749">
        <v>5.5</v>
      </c>
      <c r="AS62" s="750">
        <v>94.5</v>
      </c>
      <c r="AT62" s="540">
        <v>217</v>
      </c>
      <c r="AU62" s="749">
        <v>27.6</v>
      </c>
      <c r="AV62" s="750">
        <v>20.3</v>
      </c>
      <c r="AW62" s="750">
        <v>9.6999999999999993</v>
      </c>
      <c r="AX62" s="750">
        <v>24.9</v>
      </c>
      <c r="AY62" s="750">
        <v>17.100000000000001</v>
      </c>
      <c r="AZ62" s="750">
        <v>0.5</v>
      </c>
      <c r="BA62" s="540">
        <v>217</v>
      </c>
      <c r="BB62" s="749">
        <v>2.8</v>
      </c>
      <c r="BC62" s="750">
        <v>19.399999999999999</v>
      </c>
      <c r="BD62" s="750">
        <v>34.1</v>
      </c>
      <c r="BE62" s="750">
        <v>15.7</v>
      </c>
      <c r="BF62" s="750">
        <v>10.6</v>
      </c>
      <c r="BG62" s="750">
        <v>2.2999999999999998</v>
      </c>
      <c r="BH62" s="750">
        <v>1.4</v>
      </c>
      <c r="BI62" s="750">
        <v>13.8</v>
      </c>
      <c r="BJ62" s="540">
        <v>217</v>
      </c>
      <c r="BK62" s="749">
        <v>17.100000000000001</v>
      </c>
      <c r="BL62" s="750">
        <v>19.399999999999999</v>
      </c>
      <c r="BM62" s="750">
        <v>7.4</v>
      </c>
      <c r="BN62" s="750">
        <v>4.0999999999999996</v>
      </c>
      <c r="BO62" s="750">
        <v>5.5</v>
      </c>
      <c r="BP62" s="750">
        <v>7.4</v>
      </c>
      <c r="BQ62" s="750">
        <v>9.1999999999999993</v>
      </c>
      <c r="BR62" s="750">
        <v>30</v>
      </c>
      <c r="BS62" s="540">
        <v>217</v>
      </c>
      <c r="BT62" s="749">
        <v>38.700000000000003</v>
      </c>
      <c r="BU62" s="750">
        <v>33.200000000000003</v>
      </c>
      <c r="BV62" s="750">
        <v>20.7</v>
      </c>
      <c r="BW62" s="750">
        <v>5.5</v>
      </c>
      <c r="BX62" s="750">
        <v>1.8</v>
      </c>
      <c r="BY62" s="540">
        <v>217</v>
      </c>
      <c r="BZ62" s="749">
        <v>62.2</v>
      </c>
      <c r="CA62" s="750">
        <v>23</v>
      </c>
      <c r="CB62" s="750">
        <v>12</v>
      </c>
      <c r="CC62" s="750">
        <v>0.9</v>
      </c>
      <c r="CD62" s="750">
        <v>1.8</v>
      </c>
      <c r="CE62" s="540">
        <v>217</v>
      </c>
      <c r="CF62" s="749">
        <v>3.7</v>
      </c>
      <c r="CG62" s="750">
        <v>10.1</v>
      </c>
      <c r="CH62" s="750">
        <v>46.1</v>
      </c>
      <c r="CI62" s="750">
        <v>24.4</v>
      </c>
      <c r="CJ62" s="750">
        <v>15.7</v>
      </c>
      <c r="CK62" s="540">
        <v>217</v>
      </c>
      <c r="CL62" s="749">
        <v>19.399999999999999</v>
      </c>
      <c r="CM62" s="750">
        <v>30</v>
      </c>
      <c r="CN62" s="750">
        <v>36.4</v>
      </c>
      <c r="CO62" s="750">
        <v>11.1</v>
      </c>
      <c r="CP62" s="750">
        <v>3.2</v>
      </c>
      <c r="CQ62" s="540">
        <v>217</v>
      </c>
      <c r="CR62" s="749">
        <v>2.8</v>
      </c>
      <c r="CS62" s="750">
        <v>18</v>
      </c>
      <c r="CT62" s="750">
        <v>44.7</v>
      </c>
      <c r="CU62" s="750">
        <v>18.399999999999999</v>
      </c>
      <c r="CV62" s="750">
        <v>16.100000000000001</v>
      </c>
      <c r="CW62" s="540">
        <v>217</v>
      </c>
      <c r="CX62" s="749">
        <v>5.5</v>
      </c>
      <c r="CY62" s="750">
        <v>13.8</v>
      </c>
      <c r="CZ62" s="750">
        <v>23.5</v>
      </c>
      <c r="DA62" s="750">
        <v>28.1</v>
      </c>
      <c r="DB62" s="750">
        <v>29</v>
      </c>
      <c r="DC62" s="540">
        <v>217</v>
      </c>
      <c r="DD62" s="749">
        <v>22.6</v>
      </c>
      <c r="DE62" s="750">
        <v>34.6</v>
      </c>
      <c r="DF62" s="750">
        <v>33.6</v>
      </c>
      <c r="DG62" s="750">
        <v>6</v>
      </c>
      <c r="DH62" s="750">
        <v>3.2</v>
      </c>
      <c r="DI62" s="540">
        <v>217</v>
      </c>
      <c r="DJ62" s="749">
        <v>6.5</v>
      </c>
      <c r="DK62" s="750">
        <v>10.1</v>
      </c>
      <c r="DL62" s="750">
        <v>11.5</v>
      </c>
      <c r="DM62" s="750">
        <v>13.4</v>
      </c>
      <c r="DN62" s="750">
        <v>58.5</v>
      </c>
      <c r="DO62" s="540">
        <v>217</v>
      </c>
      <c r="DP62" s="749">
        <v>6.5</v>
      </c>
      <c r="DQ62" s="750">
        <v>20.7</v>
      </c>
      <c r="DR62" s="750">
        <v>32.700000000000003</v>
      </c>
      <c r="DS62" s="750">
        <v>19.399999999999999</v>
      </c>
      <c r="DT62" s="750">
        <v>20.7</v>
      </c>
      <c r="DU62" s="540">
        <v>217</v>
      </c>
      <c r="DV62" s="749">
        <v>28.6</v>
      </c>
      <c r="DW62" s="750">
        <v>19.8</v>
      </c>
      <c r="DX62" s="750">
        <v>18.899999999999999</v>
      </c>
      <c r="DY62" s="750">
        <v>12.9</v>
      </c>
      <c r="DZ62" s="750">
        <v>19.8</v>
      </c>
      <c r="EA62" s="540">
        <v>217</v>
      </c>
      <c r="EB62" s="749">
        <v>6.9</v>
      </c>
      <c r="EC62" s="750">
        <v>14.7</v>
      </c>
      <c r="ED62" s="750">
        <v>38.200000000000003</v>
      </c>
      <c r="EE62" s="750">
        <v>17.100000000000001</v>
      </c>
      <c r="EF62" s="750">
        <v>23</v>
      </c>
      <c r="EG62" s="540">
        <v>217</v>
      </c>
      <c r="EH62" s="749">
        <v>90.8</v>
      </c>
      <c r="EI62" s="750">
        <v>9.1999999999999993</v>
      </c>
      <c r="EJ62" s="540">
        <v>217</v>
      </c>
      <c r="EK62" s="749">
        <v>77.400000000000006</v>
      </c>
      <c r="EL62" s="750">
        <v>22.6</v>
      </c>
      <c r="EM62" s="540">
        <v>217</v>
      </c>
      <c r="EN62" s="749">
        <v>12</v>
      </c>
      <c r="EO62" s="750">
        <v>15.7</v>
      </c>
      <c r="EP62" s="750">
        <v>4.5999999999999996</v>
      </c>
      <c r="EQ62" s="750">
        <v>59</v>
      </c>
      <c r="ER62" s="750">
        <v>8.8000000000000007</v>
      </c>
      <c r="ES62" s="540">
        <v>217</v>
      </c>
      <c r="ET62" s="749">
        <v>13.8</v>
      </c>
      <c r="EU62" s="750">
        <v>10.6</v>
      </c>
      <c r="EV62" s="750">
        <v>47</v>
      </c>
      <c r="EW62" s="750">
        <v>12.9</v>
      </c>
      <c r="EX62" s="750">
        <v>15.7</v>
      </c>
      <c r="EY62" s="540">
        <v>217</v>
      </c>
      <c r="EZ62" s="749">
        <v>18</v>
      </c>
      <c r="FA62" s="750">
        <v>82</v>
      </c>
      <c r="FB62" s="540">
        <v>217</v>
      </c>
      <c r="FC62" s="749">
        <v>59.4</v>
      </c>
      <c r="FD62" s="750">
        <v>28.6</v>
      </c>
      <c r="FE62" s="750">
        <v>12</v>
      </c>
      <c r="FF62" s="750">
        <v>60.8</v>
      </c>
      <c r="FG62" s="750">
        <v>45.6</v>
      </c>
      <c r="FH62" s="750">
        <v>35.9</v>
      </c>
      <c r="FI62" s="750">
        <v>7.4</v>
      </c>
      <c r="FJ62" s="750">
        <v>17.5</v>
      </c>
      <c r="FK62" s="750">
        <v>1.8</v>
      </c>
      <c r="FL62" s="750">
        <v>10.1</v>
      </c>
      <c r="FM62" s="540">
        <v>217</v>
      </c>
      <c r="FN62" s="749">
        <v>49.6</v>
      </c>
      <c r="FO62" s="750">
        <v>50.4</v>
      </c>
      <c r="FP62" s="540">
        <v>129</v>
      </c>
      <c r="FQ62" s="749">
        <v>48.4</v>
      </c>
      <c r="FR62" s="750">
        <v>51.6</v>
      </c>
      <c r="FS62" s="540">
        <v>62</v>
      </c>
      <c r="FT62" s="749">
        <v>57.7</v>
      </c>
      <c r="FU62" s="750">
        <v>42.3</v>
      </c>
      <c r="FV62" s="763">
        <v>26</v>
      </c>
      <c r="FW62" s="749">
        <v>42.4</v>
      </c>
      <c r="FX62" s="750">
        <v>57.6</v>
      </c>
      <c r="FY62" s="763">
        <v>132</v>
      </c>
      <c r="FZ62" s="749">
        <v>39.4</v>
      </c>
      <c r="GA62" s="750">
        <v>60.6</v>
      </c>
      <c r="GB62" s="763">
        <v>99</v>
      </c>
      <c r="GC62" s="749">
        <v>76.900000000000006</v>
      </c>
      <c r="GD62" s="750">
        <v>23.1</v>
      </c>
      <c r="GE62" s="763">
        <v>78</v>
      </c>
      <c r="GF62" s="749">
        <v>31.3</v>
      </c>
      <c r="GG62" s="750">
        <v>68.8</v>
      </c>
      <c r="GH62" s="763">
        <v>16</v>
      </c>
      <c r="GI62" s="749">
        <v>65.8</v>
      </c>
      <c r="GJ62" s="750">
        <v>34.200000000000003</v>
      </c>
      <c r="GK62" s="763">
        <v>38</v>
      </c>
      <c r="GL62" s="749">
        <v>75</v>
      </c>
      <c r="GM62" s="750">
        <v>25</v>
      </c>
      <c r="GN62" s="763">
        <v>4</v>
      </c>
      <c r="GO62" s="749">
        <v>35.700000000000003</v>
      </c>
      <c r="GP62" s="750">
        <v>64.3</v>
      </c>
      <c r="GQ62" s="763">
        <v>129</v>
      </c>
      <c r="GR62" s="749">
        <v>46.8</v>
      </c>
      <c r="GS62" s="750">
        <v>53.2</v>
      </c>
      <c r="GT62" s="763">
        <v>62</v>
      </c>
      <c r="GU62" s="749">
        <v>50</v>
      </c>
      <c r="GV62" s="750">
        <v>50</v>
      </c>
      <c r="GW62" s="763">
        <v>26</v>
      </c>
      <c r="GX62" s="749">
        <v>33.299999999999997</v>
      </c>
      <c r="GY62" s="750">
        <v>66.7</v>
      </c>
      <c r="GZ62" s="763">
        <v>132</v>
      </c>
      <c r="HA62" s="749">
        <v>33.299999999999997</v>
      </c>
      <c r="HB62" s="750">
        <v>66.7</v>
      </c>
      <c r="HC62" s="763">
        <v>99</v>
      </c>
      <c r="HD62" s="749">
        <v>38.5</v>
      </c>
      <c r="HE62" s="750">
        <v>61.5</v>
      </c>
      <c r="HF62" s="763">
        <v>78</v>
      </c>
      <c r="HG62" s="749">
        <v>18.8</v>
      </c>
      <c r="HH62" s="750">
        <v>81.3</v>
      </c>
      <c r="HI62" s="763">
        <v>16</v>
      </c>
      <c r="HJ62" s="749">
        <v>31.6</v>
      </c>
      <c r="HK62" s="750">
        <v>68.400000000000006</v>
      </c>
      <c r="HL62" s="763">
        <v>38</v>
      </c>
      <c r="HM62" s="749">
        <v>50</v>
      </c>
      <c r="HN62" s="750">
        <v>50</v>
      </c>
      <c r="HO62" s="763">
        <v>4</v>
      </c>
      <c r="HP62" s="749">
        <v>29.5</v>
      </c>
      <c r="HQ62" s="750">
        <v>70.5</v>
      </c>
      <c r="HR62" s="763">
        <v>129</v>
      </c>
      <c r="HS62" s="749">
        <v>32.299999999999997</v>
      </c>
      <c r="HT62" s="750">
        <v>67.7</v>
      </c>
      <c r="HU62" s="763">
        <v>62</v>
      </c>
      <c r="HV62" s="749">
        <v>26.9</v>
      </c>
      <c r="HW62" s="750">
        <v>73.099999999999994</v>
      </c>
      <c r="HX62" s="763">
        <v>26</v>
      </c>
      <c r="HY62" s="749">
        <v>32.6</v>
      </c>
      <c r="HZ62" s="750">
        <v>67.400000000000006</v>
      </c>
      <c r="IA62" s="763">
        <v>132</v>
      </c>
      <c r="IB62" s="749">
        <v>32.299999999999997</v>
      </c>
      <c r="IC62" s="750">
        <v>67.7</v>
      </c>
      <c r="ID62" s="763">
        <v>99</v>
      </c>
      <c r="IE62" s="749">
        <v>34.6</v>
      </c>
      <c r="IF62" s="750">
        <v>65.400000000000006</v>
      </c>
      <c r="IG62" s="763">
        <v>78</v>
      </c>
      <c r="IH62" s="749">
        <v>12.5</v>
      </c>
      <c r="II62" s="750">
        <v>87.5</v>
      </c>
      <c r="IJ62" s="763">
        <v>16</v>
      </c>
      <c r="IK62" s="749">
        <v>26.3</v>
      </c>
      <c r="IL62" s="750">
        <v>73.7</v>
      </c>
      <c r="IM62" s="763">
        <v>38</v>
      </c>
      <c r="IN62" s="749">
        <v>25</v>
      </c>
      <c r="IO62" s="750">
        <v>75</v>
      </c>
      <c r="IP62" s="763">
        <v>4</v>
      </c>
      <c r="IQ62" s="749">
        <v>49.3</v>
      </c>
      <c r="IR62" s="750">
        <v>38.200000000000003</v>
      </c>
      <c r="IS62" s="750">
        <v>12.4</v>
      </c>
      <c r="IT62" s="763">
        <v>217</v>
      </c>
      <c r="IU62" s="749">
        <v>5.0999999999999996</v>
      </c>
      <c r="IV62" s="750">
        <v>4.5999999999999996</v>
      </c>
      <c r="IW62" s="750">
        <v>14.7</v>
      </c>
      <c r="IX62" s="750">
        <v>52.1</v>
      </c>
      <c r="IY62" s="750">
        <v>23.5</v>
      </c>
      <c r="IZ62" s="763">
        <v>217</v>
      </c>
      <c r="JA62" s="749">
        <v>23.5</v>
      </c>
      <c r="JB62" s="750">
        <v>52.5</v>
      </c>
      <c r="JC62" s="750">
        <v>6.9</v>
      </c>
      <c r="JD62" s="750">
        <v>17.100000000000001</v>
      </c>
      <c r="JE62" s="763">
        <v>217</v>
      </c>
      <c r="JF62" s="749">
        <v>9.1999999999999993</v>
      </c>
      <c r="JG62" s="750">
        <v>3.7</v>
      </c>
      <c r="JH62" s="750">
        <v>70.5</v>
      </c>
      <c r="JI62" s="750">
        <v>2.2999999999999998</v>
      </c>
      <c r="JJ62" s="750">
        <v>14.3</v>
      </c>
      <c r="JK62" s="763">
        <v>217</v>
      </c>
      <c r="JL62" s="749">
        <v>9.6999999999999993</v>
      </c>
      <c r="JM62" s="750">
        <v>4.0999999999999996</v>
      </c>
      <c r="JN62" s="750">
        <v>73.7</v>
      </c>
      <c r="JO62" s="750">
        <v>2.2999999999999998</v>
      </c>
      <c r="JP62" s="750">
        <v>10.1</v>
      </c>
      <c r="JQ62" s="763">
        <v>217</v>
      </c>
      <c r="JR62" s="749">
        <v>1.4</v>
      </c>
      <c r="JS62" s="750">
        <v>3.7</v>
      </c>
      <c r="JT62" s="750">
        <v>81.599999999999994</v>
      </c>
      <c r="JU62" s="750">
        <v>1.4</v>
      </c>
      <c r="JV62" s="750">
        <v>12</v>
      </c>
      <c r="JW62" s="763">
        <v>217</v>
      </c>
      <c r="JX62" s="749">
        <v>0.9</v>
      </c>
      <c r="JY62" s="750">
        <v>10.1</v>
      </c>
      <c r="JZ62" s="750">
        <v>48.8</v>
      </c>
      <c r="KA62" s="750">
        <v>28.6</v>
      </c>
      <c r="KB62" s="750">
        <v>10.1</v>
      </c>
      <c r="KC62" s="750">
        <v>1.4</v>
      </c>
      <c r="KD62" s="763">
        <v>217</v>
      </c>
      <c r="KE62" s="749">
        <v>66.8</v>
      </c>
      <c r="KF62" s="750">
        <v>9.1999999999999993</v>
      </c>
      <c r="KG62" s="750">
        <v>24</v>
      </c>
      <c r="KH62" s="763">
        <v>217</v>
      </c>
      <c r="KI62" s="749">
        <v>43.8</v>
      </c>
      <c r="KJ62" s="750">
        <v>18</v>
      </c>
      <c r="KK62" s="750">
        <v>12.4</v>
      </c>
      <c r="KL62" s="750">
        <v>7.8</v>
      </c>
      <c r="KM62" s="750">
        <v>18</v>
      </c>
      <c r="KN62" s="763">
        <v>217</v>
      </c>
      <c r="KO62" s="749">
        <v>5.0999999999999996</v>
      </c>
      <c r="KP62" s="750">
        <v>6</v>
      </c>
      <c r="KQ62" s="750">
        <v>51.2</v>
      </c>
      <c r="KR62" s="750">
        <v>37.799999999999997</v>
      </c>
      <c r="KS62" s="763">
        <v>217</v>
      </c>
      <c r="KT62" s="749">
        <v>61.8</v>
      </c>
      <c r="KU62" s="750">
        <v>7.8</v>
      </c>
      <c r="KV62" s="750">
        <v>30.4</v>
      </c>
      <c r="KW62" s="540">
        <v>217</v>
      </c>
      <c r="KX62" s="749">
        <v>69.599999999999994</v>
      </c>
      <c r="KY62" s="750">
        <v>4.5999999999999996</v>
      </c>
      <c r="KZ62" s="750">
        <v>25.8</v>
      </c>
      <c r="LA62" s="540">
        <v>217</v>
      </c>
      <c r="LB62" s="749">
        <v>70.5</v>
      </c>
      <c r="LC62" s="750">
        <v>4.0999999999999996</v>
      </c>
      <c r="LD62" s="750">
        <v>25.3</v>
      </c>
      <c r="LE62" s="540">
        <v>217</v>
      </c>
      <c r="LF62" s="749">
        <v>5.0999999999999996</v>
      </c>
      <c r="LG62" s="750">
        <v>41.9</v>
      </c>
      <c r="LH62" s="750">
        <v>53</v>
      </c>
      <c r="LI62" s="540">
        <v>217</v>
      </c>
      <c r="LJ62" s="749">
        <v>20.7</v>
      </c>
      <c r="LK62" s="750">
        <v>21.7</v>
      </c>
      <c r="LL62" s="750">
        <v>6</v>
      </c>
      <c r="LM62" s="750">
        <v>7.8</v>
      </c>
      <c r="LN62" s="750">
        <v>43.8</v>
      </c>
      <c r="LO62" s="540">
        <v>217</v>
      </c>
      <c r="LP62" s="749">
        <v>3.2</v>
      </c>
      <c r="LQ62" s="750">
        <v>10.6</v>
      </c>
      <c r="LR62" s="750">
        <v>41.9</v>
      </c>
      <c r="LS62" s="750">
        <v>1.4</v>
      </c>
      <c r="LT62" s="750">
        <v>42.9</v>
      </c>
      <c r="LU62" s="540">
        <v>217</v>
      </c>
      <c r="LV62" s="749">
        <v>42.4</v>
      </c>
      <c r="LW62" s="750">
        <v>30</v>
      </c>
      <c r="LX62" s="750">
        <v>27.6</v>
      </c>
      <c r="LY62" s="540">
        <v>217</v>
      </c>
      <c r="LZ62" s="749">
        <v>4.0999999999999996</v>
      </c>
      <c r="MA62" s="750">
        <v>43.3</v>
      </c>
      <c r="MB62" s="750">
        <v>2.2999999999999998</v>
      </c>
      <c r="MC62" s="750">
        <v>6</v>
      </c>
      <c r="MD62" s="750">
        <v>44.2</v>
      </c>
      <c r="ME62" s="540">
        <v>217</v>
      </c>
      <c r="MF62" s="749">
        <v>9.6999999999999993</v>
      </c>
      <c r="MG62" s="750">
        <v>53.9</v>
      </c>
      <c r="MH62" s="750">
        <v>9.6999999999999993</v>
      </c>
      <c r="MI62" s="750">
        <v>26.7</v>
      </c>
      <c r="MJ62" s="540">
        <v>217</v>
      </c>
      <c r="MK62" s="749">
        <v>63.6</v>
      </c>
      <c r="ML62" s="750">
        <v>37.799999999999997</v>
      </c>
      <c r="MM62" s="750">
        <v>45.2</v>
      </c>
      <c r="MN62" s="750">
        <v>44.7</v>
      </c>
      <c r="MO62" s="750">
        <v>47.5</v>
      </c>
      <c r="MP62" s="750">
        <v>20.7</v>
      </c>
      <c r="MQ62" s="540">
        <v>217</v>
      </c>
      <c r="MR62" s="749">
        <v>6.5</v>
      </c>
      <c r="MS62" s="750">
        <v>59</v>
      </c>
      <c r="MT62" s="750">
        <v>4.5999999999999996</v>
      </c>
      <c r="MU62" s="750">
        <v>7.4</v>
      </c>
      <c r="MV62" s="750">
        <v>22.6</v>
      </c>
      <c r="MW62" s="540">
        <v>217</v>
      </c>
      <c r="MX62" s="749">
        <v>15.7</v>
      </c>
      <c r="MY62" s="750">
        <v>11.1</v>
      </c>
      <c r="MZ62" s="750">
        <v>73.3</v>
      </c>
      <c r="NA62" s="540">
        <v>217</v>
      </c>
      <c r="NB62" s="749">
        <v>4.0999999999999996</v>
      </c>
      <c r="NC62" s="750">
        <v>4.0999999999999996</v>
      </c>
      <c r="ND62" s="750">
        <v>4.0999999999999996</v>
      </c>
      <c r="NE62" s="750">
        <v>51.2</v>
      </c>
      <c r="NF62" s="750">
        <v>36.4</v>
      </c>
      <c r="NG62" s="540">
        <v>217</v>
      </c>
      <c r="NH62" s="749">
        <v>3.2</v>
      </c>
      <c r="NI62" s="750">
        <v>45.2</v>
      </c>
      <c r="NJ62" s="750">
        <v>12.4</v>
      </c>
      <c r="NK62" s="750">
        <v>1.8</v>
      </c>
      <c r="NL62" s="750">
        <v>37.299999999999997</v>
      </c>
      <c r="NM62" s="540">
        <v>217</v>
      </c>
      <c r="NN62" s="749">
        <v>14.7</v>
      </c>
      <c r="NO62" s="750">
        <v>8.8000000000000007</v>
      </c>
      <c r="NP62" s="750">
        <v>76.5</v>
      </c>
      <c r="NQ62" s="540">
        <v>217</v>
      </c>
      <c r="NR62" s="749">
        <v>9.1999999999999993</v>
      </c>
      <c r="NS62" s="750">
        <v>40.1</v>
      </c>
      <c r="NT62" s="750">
        <v>8.3000000000000007</v>
      </c>
      <c r="NU62" s="750">
        <v>3.7</v>
      </c>
      <c r="NV62" s="750">
        <v>38.700000000000003</v>
      </c>
      <c r="NW62" s="540">
        <v>217</v>
      </c>
      <c r="NX62" s="749">
        <v>3.2</v>
      </c>
      <c r="NY62" s="750">
        <v>17.5</v>
      </c>
      <c r="NZ62" s="750">
        <v>3.7</v>
      </c>
      <c r="OA62" s="750">
        <v>3.7</v>
      </c>
      <c r="OB62" s="750">
        <v>71.900000000000006</v>
      </c>
      <c r="OC62" s="540">
        <v>217</v>
      </c>
      <c r="OD62" s="749">
        <v>0.9</v>
      </c>
      <c r="OE62" s="750">
        <v>12.4</v>
      </c>
      <c r="OF62" s="750">
        <v>4.0999999999999996</v>
      </c>
      <c r="OG62" s="750">
        <v>1.8</v>
      </c>
      <c r="OH62" s="750">
        <v>80.599999999999994</v>
      </c>
      <c r="OI62" s="540">
        <v>217</v>
      </c>
      <c r="OJ62" s="749">
        <v>0.5</v>
      </c>
      <c r="OK62" s="750">
        <v>7.4</v>
      </c>
      <c r="OL62" s="750">
        <v>1.4</v>
      </c>
      <c r="OM62" s="750">
        <v>0.9</v>
      </c>
      <c r="ON62" s="750">
        <v>89.9</v>
      </c>
      <c r="OO62" s="540">
        <v>217</v>
      </c>
      <c r="OP62" s="749">
        <v>22.6</v>
      </c>
      <c r="OQ62" s="750">
        <v>14.7</v>
      </c>
      <c r="OR62" s="750">
        <v>4.0999999999999996</v>
      </c>
      <c r="OS62" s="750">
        <v>5.0999999999999996</v>
      </c>
      <c r="OT62" s="750">
        <v>14.7</v>
      </c>
      <c r="OU62" s="750">
        <v>20.3</v>
      </c>
      <c r="OV62" s="750">
        <v>12</v>
      </c>
      <c r="OW62" s="750">
        <v>1.4</v>
      </c>
      <c r="OX62" s="750">
        <v>0</v>
      </c>
      <c r="OY62" s="750">
        <v>6</v>
      </c>
      <c r="OZ62" s="750">
        <v>43.3</v>
      </c>
      <c r="PA62" s="540">
        <v>217</v>
      </c>
      <c r="PB62" s="749">
        <v>2.2999999999999998</v>
      </c>
      <c r="PC62" s="750">
        <v>3.2</v>
      </c>
      <c r="PD62" s="750">
        <v>3.2</v>
      </c>
      <c r="PE62" s="750">
        <v>58.5</v>
      </c>
      <c r="PF62" s="750">
        <v>32.700000000000003</v>
      </c>
      <c r="PG62" s="540">
        <v>217</v>
      </c>
      <c r="PH62" s="749">
        <v>0.9</v>
      </c>
      <c r="PI62" s="750">
        <v>2.8</v>
      </c>
      <c r="PJ62" s="750">
        <v>4.5999999999999996</v>
      </c>
      <c r="PK62" s="750">
        <v>64.5</v>
      </c>
      <c r="PL62" s="750">
        <v>27.2</v>
      </c>
      <c r="PM62" s="540">
        <v>217</v>
      </c>
      <c r="PN62" s="749">
        <v>15.7</v>
      </c>
      <c r="PO62" s="750">
        <v>7.4</v>
      </c>
      <c r="PP62" s="750">
        <v>71</v>
      </c>
      <c r="PQ62" s="750">
        <v>6</v>
      </c>
      <c r="PR62" s="540">
        <v>217</v>
      </c>
      <c r="PS62" s="749">
        <v>0.9</v>
      </c>
      <c r="PT62" s="750">
        <v>5.5</v>
      </c>
      <c r="PU62" s="750">
        <v>73.3</v>
      </c>
      <c r="PV62" s="750">
        <v>20.3</v>
      </c>
      <c r="PW62" s="540">
        <v>217</v>
      </c>
      <c r="PX62" s="749">
        <v>23</v>
      </c>
      <c r="PY62" s="750">
        <v>58.5</v>
      </c>
      <c r="PZ62" s="750">
        <v>18.399999999999999</v>
      </c>
      <c r="QA62" s="540">
        <v>217</v>
      </c>
      <c r="QB62" s="749">
        <v>66.8</v>
      </c>
      <c r="QC62" s="750">
        <v>10.1</v>
      </c>
      <c r="QD62" s="750">
        <v>23</v>
      </c>
      <c r="QE62" s="802">
        <v>217</v>
      </c>
    </row>
    <row r="63" spans="1:447" ht="17.100000000000001" customHeight="1">
      <c r="A63" s="1533"/>
      <c r="B63" s="737" t="s">
        <v>85</v>
      </c>
      <c r="C63" s="107">
        <f t="shared" si="0"/>
        <v>46</v>
      </c>
      <c r="D63" s="753">
        <v>47.5</v>
      </c>
      <c r="E63" s="754">
        <v>52.5</v>
      </c>
      <c r="F63" s="540">
        <v>324</v>
      </c>
      <c r="G63" s="750">
        <v>2.5</v>
      </c>
      <c r="H63" s="750">
        <v>12.7</v>
      </c>
      <c r="I63" s="750">
        <v>15.4</v>
      </c>
      <c r="J63" s="750">
        <v>15.4</v>
      </c>
      <c r="K63" s="750">
        <v>20.100000000000001</v>
      </c>
      <c r="L63" s="750">
        <v>21.6</v>
      </c>
      <c r="M63" s="750">
        <v>12.3</v>
      </c>
      <c r="N63" s="540">
        <v>324</v>
      </c>
      <c r="O63" s="749">
        <v>27.8</v>
      </c>
      <c r="P63" s="750">
        <v>4.3</v>
      </c>
      <c r="Q63" s="750">
        <v>9.3000000000000007</v>
      </c>
      <c r="R63" s="750">
        <v>14.5</v>
      </c>
      <c r="S63" s="750">
        <v>22.8</v>
      </c>
      <c r="T63" s="750">
        <v>3.4</v>
      </c>
      <c r="U63" s="750">
        <v>14.8</v>
      </c>
      <c r="V63" s="750">
        <v>3.1</v>
      </c>
      <c r="W63" s="540">
        <v>324</v>
      </c>
      <c r="X63" s="749">
        <v>18.2</v>
      </c>
      <c r="Y63" s="750">
        <v>79.599999999999994</v>
      </c>
      <c r="Z63" s="750">
        <v>2.2000000000000002</v>
      </c>
      <c r="AA63" s="540">
        <v>324</v>
      </c>
      <c r="AB63" s="749">
        <v>3.7</v>
      </c>
      <c r="AC63" s="750">
        <v>93.2</v>
      </c>
      <c r="AD63" s="750">
        <v>3.1</v>
      </c>
      <c r="AE63" s="540">
        <v>324</v>
      </c>
      <c r="AF63" s="749">
        <v>18.5</v>
      </c>
      <c r="AG63" s="750">
        <v>78.7</v>
      </c>
      <c r="AH63" s="750">
        <v>2.8</v>
      </c>
      <c r="AI63" s="540">
        <v>324</v>
      </c>
      <c r="AJ63" s="749">
        <v>3.1</v>
      </c>
      <c r="AK63" s="750">
        <v>37</v>
      </c>
      <c r="AL63" s="750">
        <v>9.3000000000000007</v>
      </c>
      <c r="AM63" s="750">
        <v>14.5</v>
      </c>
      <c r="AN63" s="750">
        <v>31.5</v>
      </c>
      <c r="AO63" s="750">
        <v>4.3</v>
      </c>
      <c r="AP63" s="750">
        <v>0.3</v>
      </c>
      <c r="AQ63" s="540">
        <v>324</v>
      </c>
      <c r="AR63" s="749">
        <v>8.6</v>
      </c>
      <c r="AS63" s="750">
        <v>91.4</v>
      </c>
      <c r="AT63" s="540">
        <v>324</v>
      </c>
      <c r="AU63" s="749">
        <v>33.299999999999997</v>
      </c>
      <c r="AV63" s="750">
        <v>20.399999999999999</v>
      </c>
      <c r="AW63" s="750">
        <v>8.3000000000000007</v>
      </c>
      <c r="AX63" s="750">
        <v>20.399999999999999</v>
      </c>
      <c r="AY63" s="750">
        <v>17.3</v>
      </c>
      <c r="AZ63" s="750">
        <v>0.3</v>
      </c>
      <c r="BA63" s="540">
        <v>324</v>
      </c>
      <c r="BB63" s="749">
        <v>4.3</v>
      </c>
      <c r="BC63" s="750">
        <v>19.399999999999999</v>
      </c>
      <c r="BD63" s="750">
        <v>36.1</v>
      </c>
      <c r="BE63" s="750">
        <v>13.6</v>
      </c>
      <c r="BF63" s="750">
        <v>7.7</v>
      </c>
      <c r="BG63" s="750">
        <v>3.1</v>
      </c>
      <c r="BH63" s="750">
        <v>1.9</v>
      </c>
      <c r="BI63" s="750">
        <v>13.9</v>
      </c>
      <c r="BJ63" s="540">
        <v>324</v>
      </c>
      <c r="BK63" s="749">
        <v>17</v>
      </c>
      <c r="BL63" s="750">
        <v>19.399999999999999</v>
      </c>
      <c r="BM63" s="750">
        <v>10.8</v>
      </c>
      <c r="BN63" s="750">
        <v>5.6</v>
      </c>
      <c r="BO63" s="750">
        <v>3.4</v>
      </c>
      <c r="BP63" s="750">
        <v>5.6</v>
      </c>
      <c r="BQ63" s="750">
        <v>11.4</v>
      </c>
      <c r="BR63" s="750">
        <v>26.9</v>
      </c>
      <c r="BS63" s="540">
        <v>324</v>
      </c>
      <c r="BT63" s="749">
        <v>38.299999999999997</v>
      </c>
      <c r="BU63" s="750">
        <v>35.200000000000003</v>
      </c>
      <c r="BV63" s="750">
        <v>18.8</v>
      </c>
      <c r="BW63" s="750">
        <v>5.9</v>
      </c>
      <c r="BX63" s="750">
        <v>1.9</v>
      </c>
      <c r="BY63" s="540">
        <v>324</v>
      </c>
      <c r="BZ63" s="749">
        <v>61.7</v>
      </c>
      <c r="CA63" s="750">
        <v>21.6</v>
      </c>
      <c r="CB63" s="750">
        <v>9.3000000000000007</v>
      </c>
      <c r="CC63" s="750">
        <v>4</v>
      </c>
      <c r="CD63" s="750">
        <v>3.4</v>
      </c>
      <c r="CE63" s="540">
        <v>324</v>
      </c>
      <c r="CF63" s="749">
        <v>6.2</v>
      </c>
      <c r="CG63" s="750">
        <v>11.7</v>
      </c>
      <c r="CH63" s="750">
        <v>39.5</v>
      </c>
      <c r="CI63" s="750">
        <v>24.4</v>
      </c>
      <c r="CJ63" s="750">
        <v>18.2</v>
      </c>
      <c r="CK63" s="540">
        <v>324</v>
      </c>
      <c r="CL63" s="749">
        <v>17.3</v>
      </c>
      <c r="CM63" s="750">
        <v>32.700000000000003</v>
      </c>
      <c r="CN63" s="750">
        <v>34.299999999999997</v>
      </c>
      <c r="CO63" s="750">
        <v>9.3000000000000007</v>
      </c>
      <c r="CP63" s="750">
        <v>6.5</v>
      </c>
      <c r="CQ63" s="540">
        <v>324</v>
      </c>
      <c r="CR63" s="749">
        <v>5.9</v>
      </c>
      <c r="CS63" s="750">
        <v>13.6</v>
      </c>
      <c r="CT63" s="750">
        <v>41</v>
      </c>
      <c r="CU63" s="750">
        <v>21.3</v>
      </c>
      <c r="CV63" s="750">
        <v>18.2</v>
      </c>
      <c r="CW63" s="540">
        <v>324</v>
      </c>
      <c r="CX63" s="749">
        <v>4.3</v>
      </c>
      <c r="CY63" s="750">
        <v>13.3</v>
      </c>
      <c r="CZ63" s="750">
        <v>26.5</v>
      </c>
      <c r="DA63" s="750">
        <v>25.9</v>
      </c>
      <c r="DB63" s="750">
        <v>29.9</v>
      </c>
      <c r="DC63" s="540">
        <v>324</v>
      </c>
      <c r="DD63" s="749">
        <v>25</v>
      </c>
      <c r="DE63" s="750">
        <v>33</v>
      </c>
      <c r="DF63" s="750">
        <v>26.5</v>
      </c>
      <c r="DG63" s="750">
        <v>11.4</v>
      </c>
      <c r="DH63" s="750">
        <v>4</v>
      </c>
      <c r="DI63" s="540">
        <v>324</v>
      </c>
      <c r="DJ63" s="749">
        <v>5.6</v>
      </c>
      <c r="DK63" s="750">
        <v>8</v>
      </c>
      <c r="DL63" s="750">
        <v>12</v>
      </c>
      <c r="DM63" s="750">
        <v>17</v>
      </c>
      <c r="DN63" s="750">
        <v>57.4</v>
      </c>
      <c r="DO63" s="540">
        <v>324</v>
      </c>
      <c r="DP63" s="749">
        <v>7.1</v>
      </c>
      <c r="DQ63" s="750">
        <v>16.399999999999999</v>
      </c>
      <c r="DR63" s="750">
        <v>29.6</v>
      </c>
      <c r="DS63" s="750">
        <v>23.1</v>
      </c>
      <c r="DT63" s="750">
        <v>23.8</v>
      </c>
      <c r="DU63" s="540">
        <v>324</v>
      </c>
      <c r="DV63" s="749">
        <v>28.7</v>
      </c>
      <c r="DW63" s="750">
        <v>19.8</v>
      </c>
      <c r="DX63" s="750">
        <v>13.6</v>
      </c>
      <c r="DY63" s="750">
        <v>15.7</v>
      </c>
      <c r="DZ63" s="750">
        <v>22.2</v>
      </c>
      <c r="EA63" s="540">
        <v>324</v>
      </c>
      <c r="EB63" s="749">
        <v>5.6</v>
      </c>
      <c r="EC63" s="750">
        <v>12.3</v>
      </c>
      <c r="ED63" s="750">
        <v>38.299999999999997</v>
      </c>
      <c r="EE63" s="750">
        <v>19.100000000000001</v>
      </c>
      <c r="EF63" s="750">
        <v>24.7</v>
      </c>
      <c r="EG63" s="540">
        <v>324</v>
      </c>
      <c r="EH63" s="749">
        <v>90.1</v>
      </c>
      <c r="EI63" s="750">
        <v>9.9</v>
      </c>
      <c r="EJ63" s="540">
        <v>324</v>
      </c>
      <c r="EK63" s="749">
        <v>75.900000000000006</v>
      </c>
      <c r="EL63" s="750">
        <v>24.1</v>
      </c>
      <c r="EM63" s="540">
        <v>324</v>
      </c>
      <c r="EN63" s="749">
        <v>10.199999999999999</v>
      </c>
      <c r="EO63" s="750">
        <v>15.4</v>
      </c>
      <c r="EP63" s="750">
        <v>7.1</v>
      </c>
      <c r="EQ63" s="750">
        <v>56.2</v>
      </c>
      <c r="ER63" s="750">
        <v>11.1</v>
      </c>
      <c r="ES63" s="540">
        <v>324</v>
      </c>
      <c r="ET63" s="749">
        <v>11.7</v>
      </c>
      <c r="EU63" s="750">
        <v>11.4</v>
      </c>
      <c r="EV63" s="750">
        <v>47.2</v>
      </c>
      <c r="EW63" s="750">
        <v>13</v>
      </c>
      <c r="EX63" s="750">
        <v>16.7</v>
      </c>
      <c r="EY63" s="540">
        <v>324</v>
      </c>
      <c r="EZ63" s="749">
        <v>21.6</v>
      </c>
      <c r="FA63" s="750">
        <v>78.400000000000006</v>
      </c>
      <c r="FB63" s="540">
        <v>324</v>
      </c>
      <c r="FC63" s="749">
        <v>60.5</v>
      </c>
      <c r="FD63" s="750">
        <v>25.6</v>
      </c>
      <c r="FE63" s="750">
        <v>10.199999999999999</v>
      </c>
      <c r="FF63" s="750">
        <v>62</v>
      </c>
      <c r="FG63" s="750">
        <v>47.2</v>
      </c>
      <c r="FH63" s="750">
        <v>33.6</v>
      </c>
      <c r="FI63" s="750">
        <v>7.4</v>
      </c>
      <c r="FJ63" s="750">
        <v>17.600000000000001</v>
      </c>
      <c r="FK63" s="750">
        <v>3.4</v>
      </c>
      <c r="FL63" s="750">
        <v>8</v>
      </c>
      <c r="FM63" s="540">
        <v>324</v>
      </c>
      <c r="FN63" s="749">
        <v>49</v>
      </c>
      <c r="FO63" s="750">
        <v>51</v>
      </c>
      <c r="FP63" s="540">
        <v>196</v>
      </c>
      <c r="FQ63" s="749">
        <v>56.6</v>
      </c>
      <c r="FR63" s="750">
        <v>43.4</v>
      </c>
      <c r="FS63" s="540">
        <v>83</v>
      </c>
      <c r="FT63" s="749">
        <v>51.5</v>
      </c>
      <c r="FU63" s="750">
        <v>48.5</v>
      </c>
      <c r="FV63" s="763">
        <v>33</v>
      </c>
      <c r="FW63" s="749">
        <v>45.3</v>
      </c>
      <c r="FX63" s="750">
        <v>54.7</v>
      </c>
      <c r="FY63" s="763">
        <v>201</v>
      </c>
      <c r="FZ63" s="749">
        <v>41.2</v>
      </c>
      <c r="GA63" s="750">
        <v>58.8</v>
      </c>
      <c r="GB63" s="763">
        <v>153</v>
      </c>
      <c r="GC63" s="749">
        <v>86.2</v>
      </c>
      <c r="GD63" s="750">
        <v>13.8</v>
      </c>
      <c r="GE63" s="763">
        <v>109</v>
      </c>
      <c r="GF63" s="749">
        <v>37.5</v>
      </c>
      <c r="GG63" s="750">
        <v>62.5</v>
      </c>
      <c r="GH63" s="763">
        <v>24</v>
      </c>
      <c r="GI63" s="749">
        <v>59.6</v>
      </c>
      <c r="GJ63" s="750">
        <v>40.4</v>
      </c>
      <c r="GK63" s="763">
        <v>57</v>
      </c>
      <c r="GL63" s="749">
        <v>90.9</v>
      </c>
      <c r="GM63" s="750">
        <v>9.1</v>
      </c>
      <c r="GN63" s="763">
        <v>11</v>
      </c>
      <c r="GO63" s="749">
        <v>31.1</v>
      </c>
      <c r="GP63" s="750">
        <v>68.900000000000006</v>
      </c>
      <c r="GQ63" s="763">
        <v>196</v>
      </c>
      <c r="GR63" s="749">
        <v>43.4</v>
      </c>
      <c r="GS63" s="750">
        <v>56.6</v>
      </c>
      <c r="GT63" s="763">
        <v>83</v>
      </c>
      <c r="GU63" s="749">
        <v>24.2</v>
      </c>
      <c r="GV63" s="750">
        <v>75.8</v>
      </c>
      <c r="GW63" s="763">
        <v>33</v>
      </c>
      <c r="GX63" s="749">
        <v>32.799999999999997</v>
      </c>
      <c r="GY63" s="750">
        <v>67.2</v>
      </c>
      <c r="GZ63" s="763">
        <v>201</v>
      </c>
      <c r="HA63" s="749">
        <v>26.8</v>
      </c>
      <c r="HB63" s="750">
        <v>73.2</v>
      </c>
      <c r="HC63" s="763">
        <v>153</v>
      </c>
      <c r="HD63" s="749">
        <v>42.2</v>
      </c>
      <c r="HE63" s="750">
        <v>57.8</v>
      </c>
      <c r="HF63" s="763">
        <v>109</v>
      </c>
      <c r="HG63" s="749">
        <v>12.5</v>
      </c>
      <c r="HH63" s="750">
        <v>87.5</v>
      </c>
      <c r="HI63" s="763">
        <v>24</v>
      </c>
      <c r="HJ63" s="749">
        <v>26.3</v>
      </c>
      <c r="HK63" s="750">
        <v>73.7</v>
      </c>
      <c r="HL63" s="763">
        <v>57</v>
      </c>
      <c r="HM63" s="749">
        <v>63.6</v>
      </c>
      <c r="HN63" s="750">
        <v>36.4</v>
      </c>
      <c r="HO63" s="763">
        <v>11</v>
      </c>
      <c r="HP63" s="749">
        <v>23</v>
      </c>
      <c r="HQ63" s="750">
        <v>77</v>
      </c>
      <c r="HR63" s="763">
        <v>196</v>
      </c>
      <c r="HS63" s="749">
        <v>28.9</v>
      </c>
      <c r="HT63" s="750">
        <v>71.099999999999994</v>
      </c>
      <c r="HU63" s="763">
        <v>83</v>
      </c>
      <c r="HV63" s="749">
        <v>12.1</v>
      </c>
      <c r="HW63" s="750">
        <v>87.9</v>
      </c>
      <c r="HX63" s="763">
        <v>33</v>
      </c>
      <c r="HY63" s="749">
        <v>34.299999999999997</v>
      </c>
      <c r="HZ63" s="750">
        <v>65.7</v>
      </c>
      <c r="IA63" s="763">
        <v>201</v>
      </c>
      <c r="IB63" s="749">
        <v>36.6</v>
      </c>
      <c r="IC63" s="750">
        <v>63.4</v>
      </c>
      <c r="ID63" s="763">
        <v>153</v>
      </c>
      <c r="IE63" s="749">
        <v>34.9</v>
      </c>
      <c r="IF63" s="750">
        <v>65.099999999999994</v>
      </c>
      <c r="IG63" s="763">
        <v>109</v>
      </c>
      <c r="IH63" s="749">
        <v>12.5</v>
      </c>
      <c r="II63" s="750">
        <v>87.5</v>
      </c>
      <c r="IJ63" s="763">
        <v>24</v>
      </c>
      <c r="IK63" s="749">
        <v>24.6</v>
      </c>
      <c r="IL63" s="750">
        <v>75.400000000000006</v>
      </c>
      <c r="IM63" s="763">
        <v>57</v>
      </c>
      <c r="IN63" s="749">
        <v>45.5</v>
      </c>
      <c r="IO63" s="750">
        <v>54.5</v>
      </c>
      <c r="IP63" s="763">
        <v>11</v>
      </c>
      <c r="IQ63" s="749">
        <v>56.2</v>
      </c>
      <c r="IR63" s="750">
        <v>31.8</v>
      </c>
      <c r="IS63" s="750">
        <v>12</v>
      </c>
      <c r="IT63" s="763">
        <v>324</v>
      </c>
      <c r="IU63" s="749">
        <v>5.9</v>
      </c>
      <c r="IV63" s="750">
        <v>4.3</v>
      </c>
      <c r="IW63" s="750">
        <v>16</v>
      </c>
      <c r="IX63" s="750">
        <v>54.6</v>
      </c>
      <c r="IY63" s="750">
        <v>19.100000000000001</v>
      </c>
      <c r="IZ63" s="763">
        <v>324</v>
      </c>
      <c r="JA63" s="749">
        <v>23.5</v>
      </c>
      <c r="JB63" s="750">
        <v>55.9</v>
      </c>
      <c r="JC63" s="750">
        <v>3.1</v>
      </c>
      <c r="JD63" s="750">
        <v>17.600000000000001</v>
      </c>
      <c r="JE63" s="763">
        <v>324</v>
      </c>
      <c r="JF63" s="749">
        <v>9</v>
      </c>
      <c r="JG63" s="750">
        <v>4.5999999999999996</v>
      </c>
      <c r="JH63" s="750">
        <v>69.8</v>
      </c>
      <c r="JI63" s="750">
        <v>5.2</v>
      </c>
      <c r="JJ63" s="750">
        <v>11.4</v>
      </c>
      <c r="JK63" s="763">
        <v>324</v>
      </c>
      <c r="JL63" s="749">
        <v>9.3000000000000007</v>
      </c>
      <c r="JM63" s="750">
        <v>2.2000000000000002</v>
      </c>
      <c r="JN63" s="750">
        <v>77.2</v>
      </c>
      <c r="JO63" s="750">
        <v>3.7</v>
      </c>
      <c r="JP63" s="750">
        <v>7.7</v>
      </c>
      <c r="JQ63" s="763">
        <v>324</v>
      </c>
      <c r="JR63" s="749">
        <v>1.2</v>
      </c>
      <c r="JS63" s="750">
        <v>4.3</v>
      </c>
      <c r="JT63" s="750">
        <v>81.2</v>
      </c>
      <c r="JU63" s="750">
        <v>3.1</v>
      </c>
      <c r="JV63" s="750">
        <v>10.199999999999999</v>
      </c>
      <c r="JW63" s="763">
        <v>324</v>
      </c>
      <c r="JX63" s="749">
        <v>0.9</v>
      </c>
      <c r="JY63" s="750">
        <v>10.8</v>
      </c>
      <c r="JZ63" s="750">
        <v>46</v>
      </c>
      <c r="KA63" s="750">
        <v>28.4</v>
      </c>
      <c r="KB63" s="750">
        <v>11.7</v>
      </c>
      <c r="KC63" s="750">
        <v>2.2000000000000002</v>
      </c>
      <c r="KD63" s="763">
        <v>324</v>
      </c>
      <c r="KE63" s="749">
        <v>69.099999999999994</v>
      </c>
      <c r="KF63" s="750">
        <v>10.5</v>
      </c>
      <c r="KG63" s="750">
        <v>20.399999999999999</v>
      </c>
      <c r="KH63" s="763">
        <v>324</v>
      </c>
      <c r="KI63" s="749">
        <v>44.1</v>
      </c>
      <c r="KJ63" s="750">
        <v>21.6</v>
      </c>
      <c r="KK63" s="750">
        <v>11.7</v>
      </c>
      <c r="KL63" s="750">
        <v>10.5</v>
      </c>
      <c r="KM63" s="750">
        <v>12</v>
      </c>
      <c r="KN63" s="763">
        <v>324</v>
      </c>
      <c r="KO63" s="749">
        <v>1.5</v>
      </c>
      <c r="KP63" s="750">
        <v>5.9</v>
      </c>
      <c r="KQ63" s="750">
        <v>58</v>
      </c>
      <c r="KR63" s="750">
        <v>34.6</v>
      </c>
      <c r="KS63" s="763">
        <v>324</v>
      </c>
      <c r="KT63" s="749">
        <v>62.7</v>
      </c>
      <c r="KU63" s="750">
        <v>8.3000000000000007</v>
      </c>
      <c r="KV63" s="750">
        <v>29</v>
      </c>
      <c r="KW63" s="540">
        <v>324</v>
      </c>
      <c r="KX63" s="749">
        <v>73.099999999999994</v>
      </c>
      <c r="KY63" s="750">
        <v>5.2</v>
      </c>
      <c r="KZ63" s="750">
        <v>21.6</v>
      </c>
      <c r="LA63" s="540">
        <v>324</v>
      </c>
      <c r="LB63" s="749">
        <v>76.900000000000006</v>
      </c>
      <c r="LC63" s="750">
        <v>2.5</v>
      </c>
      <c r="LD63" s="750">
        <v>20.7</v>
      </c>
      <c r="LE63" s="540">
        <v>324</v>
      </c>
      <c r="LF63" s="749">
        <v>4.5999999999999996</v>
      </c>
      <c r="LG63" s="750">
        <v>45.1</v>
      </c>
      <c r="LH63" s="750">
        <v>50.3</v>
      </c>
      <c r="LI63" s="540">
        <v>324</v>
      </c>
      <c r="LJ63" s="749">
        <v>24.1</v>
      </c>
      <c r="LK63" s="750">
        <v>22.2</v>
      </c>
      <c r="LL63" s="750">
        <v>6.2</v>
      </c>
      <c r="LM63" s="750">
        <v>8.3000000000000007</v>
      </c>
      <c r="LN63" s="750">
        <v>39.200000000000003</v>
      </c>
      <c r="LO63" s="540">
        <v>324</v>
      </c>
      <c r="LP63" s="749">
        <v>5.6</v>
      </c>
      <c r="LQ63" s="750">
        <v>12</v>
      </c>
      <c r="LR63" s="750">
        <v>41</v>
      </c>
      <c r="LS63" s="750">
        <v>2.5</v>
      </c>
      <c r="LT63" s="750">
        <v>38.9</v>
      </c>
      <c r="LU63" s="540">
        <v>324</v>
      </c>
      <c r="LV63" s="749">
        <v>46.3</v>
      </c>
      <c r="LW63" s="750">
        <v>32.1</v>
      </c>
      <c r="LX63" s="750">
        <v>21.6</v>
      </c>
      <c r="LY63" s="540">
        <v>324</v>
      </c>
      <c r="LZ63" s="749">
        <v>7.1</v>
      </c>
      <c r="MA63" s="750">
        <v>48.8</v>
      </c>
      <c r="MB63" s="750">
        <v>3.7</v>
      </c>
      <c r="MC63" s="750">
        <v>7.1</v>
      </c>
      <c r="MD63" s="750">
        <v>33.299999999999997</v>
      </c>
      <c r="ME63" s="540">
        <v>324</v>
      </c>
      <c r="MF63" s="749">
        <v>15.1</v>
      </c>
      <c r="MG63" s="750">
        <v>52.8</v>
      </c>
      <c r="MH63" s="750">
        <v>12.3</v>
      </c>
      <c r="MI63" s="750">
        <v>19.8</v>
      </c>
      <c r="MJ63" s="540">
        <v>324</v>
      </c>
      <c r="MK63" s="749">
        <v>68.8</v>
      </c>
      <c r="ML63" s="750">
        <v>44.1</v>
      </c>
      <c r="MM63" s="750">
        <v>51.2</v>
      </c>
      <c r="MN63" s="750">
        <v>40.700000000000003</v>
      </c>
      <c r="MO63" s="750">
        <v>53.1</v>
      </c>
      <c r="MP63" s="750">
        <v>19.100000000000001</v>
      </c>
      <c r="MQ63" s="540">
        <v>324</v>
      </c>
      <c r="MR63" s="749">
        <v>4.5999999999999996</v>
      </c>
      <c r="MS63" s="750">
        <v>66</v>
      </c>
      <c r="MT63" s="750">
        <v>4.5999999999999996</v>
      </c>
      <c r="MU63" s="750">
        <v>8</v>
      </c>
      <c r="MV63" s="750">
        <v>16.7</v>
      </c>
      <c r="MW63" s="540">
        <v>324</v>
      </c>
      <c r="MX63" s="749">
        <v>14.2</v>
      </c>
      <c r="MY63" s="750">
        <v>10.5</v>
      </c>
      <c r="MZ63" s="750">
        <v>75.3</v>
      </c>
      <c r="NA63" s="540">
        <v>324</v>
      </c>
      <c r="NB63" s="749">
        <v>4.5999999999999996</v>
      </c>
      <c r="NC63" s="750">
        <v>3.1</v>
      </c>
      <c r="ND63" s="750">
        <v>5.6</v>
      </c>
      <c r="NE63" s="750">
        <v>54.3</v>
      </c>
      <c r="NF63" s="750">
        <v>32.4</v>
      </c>
      <c r="NG63" s="540">
        <v>324</v>
      </c>
      <c r="NH63" s="749">
        <v>2.5</v>
      </c>
      <c r="NI63" s="750">
        <v>42.9</v>
      </c>
      <c r="NJ63" s="750">
        <v>18.2</v>
      </c>
      <c r="NK63" s="750">
        <v>2.2000000000000002</v>
      </c>
      <c r="NL63" s="750">
        <v>34.299999999999997</v>
      </c>
      <c r="NM63" s="540">
        <v>324</v>
      </c>
      <c r="NN63" s="749">
        <v>16.7</v>
      </c>
      <c r="NO63" s="750">
        <v>7.7</v>
      </c>
      <c r="NP63" s="750">
        <v>75.599999999999994</v>
      </c>
      <c r="NQ63" s="540">
        <v>324</v>
      </c>
      <c r="NR63" s="749">
        <v>7.4</v>
      </c>
      <c r="NS63" s="750">
        <v>44.8</v>
      </c>
      <c r="NT63" s="750">
        <v>12.7</v>
      </c>
      <c r="NU63" s="750">
        <v>3.7</v>
      </c>
      <c r="NV63" s="750">
        <v>31.5</v>
      </c>
      <c r="NW63" s="540">
        <v>324</v>
      </c>
      <c r="NX63" s="749">
        <v>3.7</v>
      </c>
      <c r="NY63" s="750">
        <v>15.7</v>
      </c>
      <c r="NZ63" s="750">
        <v>5.6</v>
      </c>
      <c r="OA63" s="750">
        <v>2.2000000000000002</v>
      </c>
      <c r="OB63" s="750">
        <v>72.8</v>
      </c>
      <c r="OC63" s="540">
        <v>324</v>
      </c>
      <c r="OD63" s="749">
        <v>2.8</v>
      </c>
      <c r="OE63" s="750">
        <v>11.1</v>
      </c>
      <c r="OF63" s="750">
        <v>7.1</v>
      </c>
      <c r="OG63" s="750">
        <v>1.9</v>
      </c>
      <c r="OH63" s="750">
        <v>77.2</v>
      </c>
      <c r="OI63" s="540">
        <v>324</v>
      </c>
      <c r="OJ63" s="749">
        <v>1.9</v>
      </c>
      <c r="OK63" s="750">
        <v>7.4</v>
      </c>
      <c r="OL63" s="750">
        <v>3.4</v>
      </c>
      <c r="OM63" s="750">
        <v>0.6</v>
      </c>
      <c r="ON63" s="750">
        <v>86.7</v>
      </c>
      <c r="OO63" s="540">
        <v>324</v>
      </c>
      <c r="OP63" s="749">
        <v>21.3</v>
      </c>
      <c r="OQ63" s="750">
        <v>20.7</v>
      </c>
      <c r="OR63" s="750">
        <v>6.8</v>
      </c>
      <c r="OS63" s="750">
        <v>4</v>
      </c>
      <c r="OT63" s="750">
        <v>18.2</v>
      </c>
      <c r="OU63" s="750">
        <v>23.1</v>
      </c>
      <c r="OV63" s="750">
        <v>18.2</v>
      </c>
      <c r="OW63" s="750">
        <v>0.9</v>
      </c>
      <c r="OX63" s="750">
        <v>1.5</v>
      </c>
      <c r="OY63" s="750">
        <v>4.9000000000000004</v>
      </c>
      <c r="OZ63" s="750">
        <v>40.700000000000003</v>
      </c>
      <c r="PA63" s="540">
        <v>324</v>
      </c>
      <c r="PB63" s="749">
        <v>2.8</v>
      </c>
      <c r="PC63" s="750">
        <v>3.1</v>
      </c>
      <c r="PD63" s="750">
        <v>3.4</v>
      </c>
      <c r="PE63" s="750">
        <v>63.3</v>
      </c>
      <c r="PF63" s="750">
        <v>27.5</v>
      </c>
      <c r="PG63" s="540">
        <v>324</v>
      </c>
      <c r="PH63" s="749">
        <v>1.2</v>
      </c>
      <c r="PI63" s="750">
        <v>3.4</v>
      </c>
      <c r="PJ63" s="750">
        <v>3.7</v>
      </c>
      <c r="PK63" s="750">
        <v>65.400000000000006</v>
      </c>
      <c r="PL63" s="750">
        <v>26.2</v>
      </c>
      <c r="PM63" s="540">
        <v>324</v>
      </c>
      <c r="PN63" s="749">
        <v>16.7</v>
      </c>
      <c r="PO63" s="750">
        <v>3.7</v>
      </c>
      <c r="PP63" s="750">
        <v>74.7</v>
      </c>
      <c r="PQ63" s="750">
        <v>4.9000000000000004</v>
      </c>
      <c r="PR63" s="540">
        <v>324</v>
      </c>
      <c r="PS63" s="749">
        <v>1.9</v>
      </c>
      <c r="PT63" s="750">
        <v>7.7</v>
      </c>
      <c r="PU63" s="750">
        <v>73.5</v>
      </c>
      <c r="PV63" s="750">
        <v>17</v>
      </c>
      <c r="PW63" s="540">
        <v>324</v>
      </c>
      <c r="PX63" s="749">
        <v>22.8</v>
      </c>
      <c r="PY63" s="750">
        <v>57.1</v>
      </c>
      <c r="PZ63" s="750">
        <v>20.100000000000001</v>
      </c>
      <c r="QA63" s="540">
        <v>324</v>
      </c>
      <c r="QB63" s="749">
        <v>69.8</v>
      </c>
      <c r="QC63" s="750">
        <v>14.2</v>
      </c>
      <c r="QD63" s="750">
        <v>16</v>
      </c>
      <c r="QE63" s="802">
        <v>324</v>
      </c>
    </row>
    <row r="64" spans="1:447" ht="17.100000000000001" customHeight="1" thickBot="1">
      <c r="A64" s="1538"/>
      <c r="B64" s="739" t="s">
        <v>86</v>
      </c>
      <c r="C64" s="116">
        <f t="shared" si="0"/>
        <v>47</v>
      </c>
      <c r="D64" s="771">
        <v>49.4</v>
      </c>
      <c r="E64" s="772">
        <v>50.6</v>
      </c>
      <c r="F64" s="783">
        <v>261</v>
      </c>
      <c r="G64" s="773">
        <v>3.1</v>
      </c>
      <c r="H64" s="773">
        <v>15.7</v>
      </c>
      <c r="I64" s="773">
        <v>19.899999999999999</v>
      </c>
      <c r="J64" s="773">
        <v>17.600000000000001</v>
      </c>
      <c r="K64" s="773">
        <v>18.8</v>
      </c>
      <c r="L64" s="773">
        <v>18.399999999999999</v>
      </c>
      <c r="M64" s="773">
        <v>6.5</v>
      </c>
      <c r="N64" s="783">
        <v>261</v>
      </c>
      <c r="O64" s="774">
        <v>33.700000000000003</v>
      </c>
      <c r="P64" s="773">
        <v>4.2</v>
      </c>
      <c r="Q64" s="773">
        <v>9.1999999999999993</v>
      </c>
      <c r="R64" s="773">
        <v>16.899999999999999</v>
      </c>
      <c r="S64" s="773">
        <v>16.100000000000001</v>
      </c>
      <c r="T64" s="773">
        <v>5</v>
      </c>
      <c r="U64" s="773">
        <v>11.5</v>
      </c>
      <c r="V64" s="773">
        <v>3.4</v>
      </c>
      <c r="W64" s="783">
        <v>261</v>
      </c>
      <c r="X64" s="774">
        <v>12.6</v>
      </c>
      <c r="Y64" s="773">
        <v>82.4</v>
      </c>
      <c r="Z64" s="773">
        <v>5</v>
      </c>
      <c r="AA64" s="783">
        <v>261</v>
      </c>
      <c r="AB64" s="774">
        <v>7.7</v>
      </c>
      <c r="AC64" s="773">
        <v>85.8</v>
      </c>
      <c r="AD64" s="773">
        <v>6.5</v>
      </c>
      <c r="AE64" s="783">
        <v>261</v>
      </c>
      <c r="AF64" s="774">
        <v>15.7</v>
      </c>
      <c r="AG64" s="773">
        <v>78.5</v>
      </c>
      <c r="AH64" s="773">
        <v>5.7</v>
      </c>
      <c r="AI64" s="783">
        <v>261</v>
      </c>
      <c r="AJ64" s="774">
        <v>3.4</v>
      </c>
      <c r="AK64" s="773">
        <v>30.7</v>
      </c>
      <c r="AL64" s="773">
        <v>18</v>
      </c>
      <c r="AM64" s="773">
        <v>11.5</v>
      </c>
      <c r="AN64" s="773">
        <v>33</v>
      </c>
      <c r="AO64" s="773">
        <v>3.4</v>
      </c>
      <c r="AP64" s="773">
        <v>0</v>
      </c>
      <c r="AQ64" s="783">
        <v>261</v>
      </c>
      <c r="AR64" s="774">
        <v>9.1999999999999993</v>
      </c>
      <c r="AS64" s="773">
        <v>90.8</v>
      </c>
      <c r="AT64" s="783">
        <v>261</v>
      </c>
      <c r="AU64" s="774">
        <v>28</v>
      </c>
      <c r="AV64" s="773">
        <v>22.2</v>
      </c>
      <c r="AW64" s="773">
        <v>8.8000000000000007</v>
      </c>
      <c r="AX64" s="773">
        <v>19.2</v>
      </c>
      <c r="AY64" s="773">
        <v>21.8</v>
      </c>
      <c r="AZ64" s="773">
        <v>0</v>
      </c>
      <c r="BA64" s="783">
        <v>261</v>
      </c>
      <c r="BB64" s="774">
        <v>5.7</v>
      </c>
      <c r="BC64" s="773">
        <v>23</v>
      </c>
      <c r="BD64" s="773">
        <v>33.299999999999997</v>
      </c>
      <c r="BE64" s="773">
        <v>9.6</v>
      </c>
      <c r="BF64" s="773">
        <v>5.4</v>
      </c>
      <c r="BG64" s="773">
        <v>3.4</v>
      </c>
      <c r="BH64" s="773">
        <v>1.5</v>
      </c>
      <c r="BI64" s="773">
        <v>18</v>
      </c>
      <c r="BJ64" s="783">
        <v>261</v>
      </c>
      <c r="BK64" s="774">
        <v>19.899999999999999</v>
      </c>
      <c r="BL64" s="773">
        <v>19.2</v>
      </c>
      <c r="BM64" s="773">
        <v>11.1</v>
      </c>
      <c r="BN64" s="773">
        <v>5</v>
      </c>
      <c r="BO64" s="773">
        <v>3.4</v>
      </c>
      <c r="BP64" s="773">
        <v>4.5999999999999996</v>
      </c>
      <c r="BQ64" s="773">
        <v>8</v>
      </c>
      <c r="BR64" s="773">
        <v>28.7</v>
      </c>
      <c r="BS64" s="783">
        <v>261</v>
      </c>
      <c r="BT64" s="774">
        <v>35.6</v>
      </c>
      <c r="BU64" s="773">
        <v>36</v>
      </c>
      <c r="BV64" s="773">
        <v>23.8</v>
      </c>
      <c r="BW64" s="773">
        <v>3.4</v>
      </c>
      <c r="BX64" s="773">
        <v>1.1000000000000001</v>
      </c>
      <c r="BY64" s="783">
        <v>261</v>
      </c>
      <c r="BZ64" s="774">
        <v>51.3</v>
      </c>
      <c r="CA64" s="773">
        <v>29.5</v>
      </c>
      <c r="CB64" s="773">
        <v>13.8</v>
      </c>
      <c r="CC64" s="773">
        <v>2.7</v>
      </c>
      <c r="CD64" s="773">
        <v>2.7</v>
      </c>
      <c r="CE64" s="783">
        <v>261</v>
      </c>
      <c r="CF64" s="774">
        <v>3.8</v>
      </c>
      <c r="CG64" s="773">
        <v>11.9</v>
      </c>
      <c r="CH64" s="773">
        <v>40.200000000000003</v>
      </c>
      <c r="CI64" s="773">
        <v>26.8</v>
      </c>
      <c r="CJ64" s="773">
        <v>17.2</v>
      </c>
      <c r="CK64" s="783">
        <v>261</v>
      </c>
      <c r="CL64" s="774">
        <v>18</v>
      </c>
      <c r="CM64" s="773">
        <v>29.5</v>
      </c>
      <c r="CN64" s="773">
        <v>30.7</v>
      </c>
      <c r="CO64" s="773">
        <v>14.6</v>
      </c>
      <c r="CP64" s="773">
        <v>7.3</v>
      </c>
      <c r="CQ64" s="783">
        <v>261</v>
      </c>
      <c r="CR64" s="774">
        <v>6.1</v>
      </c>
      <c r="CS64" s="773">
        <v>16.100000000000001</v>
      </c>
      <c r="CT64" s="773">
        <v>45.2</v>
      </c>
      <c r="CU64" s="773">
        <v>16.899999999999999</v>
      </c>
      <c r="CV64" s="773">
        <v>15.7</v>
      </c>
      <c r="CW64" s="783">
        <v>261</v>
      </c>
      <c r="CX64" s="774">
        <v>3.8</v>
      </c>
      <c r="CY64" s="773">
        <v>16.5</v>
      </c>
      <c r="CZ64" s="773">
        <v>25.7</v>
      </c>
      <c r="DA64" s="773">
        <v>22.6</v>
      </c>
      <c r="DB64" s="773">
        <v>31.4</v>
      </c>
      <c r="DC64" s="783">
        <v>261</v>
      </c>
      <c r="DD64" s="774">
        <v>21.1</v>
      </c>
      <c r="DE64" s="773">
        <v>33</v>
      </c>
      <c r="DF64" s="773">
        <v>30.3</v>
      </c>
      <c r="DG64" s="773">
        <v>11.1</v>
      </c>
      <c r="DH64" s="773">
        <v>4.5999999999999996</v>
      </c>
      <c r="DI64" s="783">
        <v>261</v>
      </c>
      <c r="DJ64" s="774">
        <v>6.5</v>
      </c>
      <c r="DK64" s="773">
        <v>10.7</v>
      </c>
      <c r="DL64" s="773">
        <v>13.4</v>
      </c>
      <c r="DM64" s="773">
        <v>11.9</v>
      </c>
      <c r="DN64" s="773">
        <v>57.5</v>
      </c>
      <c r="DO64" s="783">
        <v>261</v>
      </c>
      <c r="DP64" s="774">
        <v>5</v>
      </c>
      <c r="DQ64" s="773">
        <v>19.899999999999999</v>
      </c>
      <c r="DR64" s="773">
        <v>30.7</v>
      </c>
      <c r="DS64" s="773">
        <v>20.7</v>
      </c>
      <c r="DT64" s="773">
        <v>23.8</v>
      </c>
      <c r="DU64" s="783">
        <v>261</v>
      </c>
      <c r="DV64" s="774">
        <v>36.4</v>
      </c>
      <c r="DW64" s="773">
        <v>20.3</v>
      </c>
      <c r="DX64" s="773">
        <v>13.4</v>
      </c>
      <c r="DY64" s="773">
        <v>10</v>
      </c>
      <c r="DZ64" s="773">
        <v>19.899999999999999</v>
      </c>
      <c r="EA64" s="783">
        <v>261</v>
      </c>
      <c r="EB64" s="774">
        <v>4.2</v>
      </c>
      <c r="EC64" s="773">
        <v>11.9</v>
      </c>
      <c r="ED64" s="773">
        <v>35.200000000000003</v>
      </c>
      <c r="EE64" s="773">
        <v>18</v>
      </c>
      <c r="EF64" s="773">
        <v>30.7</v>
      </c>
      <c r="EG64" s="783">
        <v>261</v>
      </c>
      <c r="EH64" s="774">
        <v>83.1</v>
      </c>
      <c r="EI64" s="773">
        <v>16.899999999999999</v>
      </c>
      <c r="EJ64" s="783">
        <v>261</v>
      </c>
      <c r="EK64" s="774">
        <v>76.2</v>
      </c>
      <c r="EL64" s="773">
        <v>23.8</v>
      </c>
      <c r="EM64" s="783">
        <v>261</v>
      </c>
      <c r="EN64" s="774">
        <v>12.3</v>
      </c>
      <c r="EO64" s="773">
        <v>16.5</v>
      </c>
      <c r="EP64" s="773">
        <v>5.7</v>
      </c>
      <c r="EQ64" s="773">
        <v>52.5</v>
      </c>
      <c r="ER64" s="773">
        <v>13</v>
      </c>
      <c r="ES64" s="783">
        <v>261</v>
      </c>
      <c r="ET64" s="774">
        <v>14.2</v>
      </c>
      <c r="EU64" s="773">
        <v>10.7</v>
      </c>
      <c r="EV64" s="773">
        <v>44.1</v>
      </c>
      <c r="EW64" s="773">
        <v>12.3</v>
      </c>
      <c r="EX64" s="773">
        <v>18.8</v>
      </c>
      <c r="EY64" s="783">
        <v>261</v>
      </c>
      <c r="EZ64" s="774">
        <v>24.5</v>
      </c>
      <c r="FA64" s="773">
        <v>75.5</v>
      </c>
      <c r="FB64" s="783">
        <v>261</v>
      </c>
      <c r="FC64" s="774">
        <v>57.5</v>
      </c>
      <c r="FD64" s="773">
        <v>29.9</v>
      </c>
      <c r="FE64" s="773">
        <v>19.2</v>
      </c>
      <c r="FF64" s="773">
        <v>49</v>
      </c>
      <c r="FG64" s="773">
        <v>38.700000000000003</v>
      </c>
      <c r="FH64" s="773">
        <v>32.200000000000003</v>
      </c>
      <c r="FI64" s="773">
        <v>9.1999999999999993</v>
      </c>
      <c r="FJ64" s="773">
        <v>13.4</v>
      </c>
      <c r="FK64" s="773">
        <v>1.5</v>
      </c>
      <c r="FL64" s="773">
        <v>14.2</v>
      </c>
      <c r="FM64" s="783">
        <v>261</v>
      </c>
      <c r="FN64" s="774">
        <v>45.3</v>
      </c>
      <c r="FO64" s="773">
        <v>54.7</v>
      </c>
      <c r="FP64" s="783">
        <v>150</v>
      </c>
      <c r="FQ64" s="774">
        <v>50</v>
      </c>
      <c r="FR64" s="773">
        <v>50</v>
      </c>
      <c r="FS64" s="783">
        <v>78</v>
      </c>
      <c r="FT64" s="774">
        <v>48</v>
      </c>
      <c r="FU64" s="773">
        <v>52</v>
      </c>
      <c r="FV64" s="116">
        <v>50</v>
      </c>
      <c r="FW64" s="774">
        <v>28.1</v>
      </c>
      <c r="FX64" s="773">
        <v>71.900000000000006</v>
      </c>
      <c r="FY64" s="116">
        <v>128</v>
      </c>
      <c r="FZ64" s="774">
        <v>30.7</v>
      </c>
      <c r="GA64" s="773">
        <v>69.3</v>
      </c>
      <c r="GB64" s="116">
        <v>101</v>
      </c>
      <c r="GC64" s="774">
        <v>72.599999999999994</v>
      </c>
      <c r="GD64" s="773">
        <v>27.4</v>
      </c>
      <c r="GE64" s="116">
        <v>84</v>
      </c>
      <c r="GF64" s="774">
        <v>37.5</v>
      </c>
      <c r="GG64" s="773">
        <v>62.5</v>
      </c>
      <c r="GH64" s="116">
        <v>24</v>
      </c>
      <c r="GI64" s="774">
        <v>42.9</v>
      </c>
      <c r="GJ64" s="773">
        <v>57.1</v>
      </c>
      <c r="GK64" s="116">
        <v>35</v>
      </c>
      <c r="GL64" s="774">
        <v>75</v>
      </c>
      <c r="GM64" s="773">
        <v>25</v>
      </c>
      <c r="GN64" s="116">
        <v>4</v>
      </c>
      <c r="GO64" s="774">
        <v>34</v>
      </c>
      <c r="GP64" s="773">
        <v>66</v>
      </c>
      <c r="GQ64" s="116">
        <v>150</v>
      </c>
      <c r="GR64" s="774">
        <v>37.200000000000003</v>
      </c>
      <c r="GS64" s="773">
        <v>62.8</v>
      </c>
      <c r="GT64" s="116">
        <v>78</v>
      </c>
      <c r="GU64" s="774">
        <v>34</v>
      </c>
      <c r="GV64" s="773">
        <v>66</v>
      </c>
      <c r="GW64" s="116">
        <v>50</v>
      </c>
      <c r="GX64" s="774">
        <v>18.8</v>
      </c>
      <c r="GY64" s="773">
        <v>81.3</v>
      </c>
      <c r="GZ64" s="116">
        <v>128</v>
      </c>
      <c r="HA64" s="774">
        <v>18.8</v>
      </c>
      <c r="HB64" s="773">
        <v>81.2</v>
      </c>
      <c r="HC64" s="116">
        <v>101</v>
      </c>
      <c r="HD64" s="774">
        <v>36.9</v>
      </c>
      <c r="HE64" s="773">
        <v>63.1</v>
      </c>
      <c r="HF64" s="116">
        <v>84</v>
      </c>
      <c r="HG64" s="774">
        <v>20.8</v>
      </c>
      <c r="HH64" s="773">
        <v>79.2</v>
      </c>
      <c r="HI64" s="116">
        <v>24</v>
      </c>
      <c r="HJ64" s="774">
        <v>20</v>
      </c>
      <c r="HK64" s="773">
        <v>80</v>
      </c>
      <c r="HL64" s="116">
        <v>35</v>
      </c>
      <c r="HM64" s="774">
        <v>75</v>
      </c>
      <c r="HN64" s="773">
        <v>25</v>
      </c>
      <c r="HO64" s="116">
        <v>4</v>
      </c>
      <c r="HP64" s="774">
        <v>16.7</v>
      </c>
      <c r="HQ64" s="773">
        <v>83.3</v>
      </c>
      <c r="HR64" s="116">
        <v>150</v>
      </c>
      <c r="HS64" s="774">
        <v>17.899999999999999</v>
      </c>
      <c r="HT64" s="773">
        <v>82.1</v>
      </c>
      <c r="HU64" s="116">
        <v>78</v>
      </c>
      <c r="HV64" s="774">
        <v>12</v>
      </c>
      <c r="HW64" s="773">
        <v>88</v>
      </c>
      <c r="HX64" s="116">
        <v>50</v>
      </c>
      <c r="HY64" s="774">
        <v>18.8</v>
      </c>
      <c r="HZ64" s="773">
        <v>81.3</v>
      </c>
      <c r="IA64" s="116">
        <v>128</v>
      </c>
      <c r="IB64" s="774">
        <v>19.8</v>
      </c>
      <c r="IC64" s="773">
        <v>80.2</v>
      </c>
      <c r="ID64" s="116">
        <v>101</v>
      </c>
      <c r="IE64" s="774">
        <v>25</v>
      </c>
      <c r="IF64" s="773">
        <v>75</v>
      </c>
      <c r="IG64" s="116">
        <v>84</v>
      </c>
      <c r="IH64" s="774">
        <v>8.3000000000000007</v>
      </c>
      <c r="II64" s="773">
        <v>91.7</v>
      </c>
      <c r="IJ64" s="116">
        <v>24</v>
      </c>
      <c r="IK64" s="774">
        <v>8.6</v>
      </c>
      <c r="IL64" s="773">
        <v>91.4</v>
      </c>
      <c r="IM64" s="116">
        <v>35</v>
      </c>
      <c r="IN64" s="774">
        <v>75</v>
      </c>
      <c r="IO64" s="773">
        <v>25</v>
      </c>
      <c r="IP64" s="116">
        <v>4</v>
      </c>
      <c r="IQ64" s="774">
        <v>43.7</v>
      </c>
      <c r="IR64" s="773">
        <v>41.8</v>
      </c>
      <c r="IS64" s="773">
        <v>14.6</v>
      </c>
      <c r="IT64" s="116">
        <v>261</v>
      </c>
      <c r="IU64" s="774">
        <v>10.3</v>
      </c>
      <c r="IV64" s="773">
        <v>2.7</v>
      </c>
      <c r="IW64" s="773">
        <v>12.3</v>
      </c>
      <c r="IX64" s="773">
        <v>47.5</v>
      </c>
      <c r="IY64" s="773">
        <v>27.2</v>
      </c>
      <c r="IZ64" s="116">
        <v>261</v>
      </c>
      <c r="JA64" s="774">
        <v>26.8</v>
      </c>
      <c r="JB64" s="773">
        <v>42.9</v>
      </c>
      <c r="JC64" s="773">
        <v>7.3</v>
      </c>
      <c r="JD64" s="773">
        <v>23</v>
      </c>
      <c r="JE64" s="116">
        <v>261</v>
      </c>
      <c r="JF64" s="774">
        <v>10.3</v>
      </c>
      <c r="JG64" s="773">
        <v>4.2</v>
      </c>
      <c r="JH64" s="773">
        <v>70.099999999999994</v>
      </c>
      <c r="JI64" s="773">
        <v>2.7</v>
      </c>
      <c r="JJ64" s="773">
        <v>12.6</v>
      </c>
      <c r="JK64" s="116">
        <v>261</v>
      </c>
      <c r="JL64" s="774">
        <v>8.8000000000000007</v>
      </c>
      <c r="JM64" s="773">
        <v>3.8</v>
      </c>
      <c r="JN64" s="773">
        <v>73.599999999999994</v>
      </c>
      <c r="JO64" s="773">
        <v>3.1</v>
      </c>
      <c r="JP64" s="773">
        <v>10.7</v>
      </c>
      <c r="JQ64" s="116">
        <v>261</v>
      </c>
      <c r="JR64" s="774">
        <v>4.2</v>
      </c>
      <c r="JS64" s="773">
        <v>3.8</v>
      </c>
      <c r="JT64" s="773">
        <v>79.3</v>
      </c>
      <c r="JU64" s="773">
        <v>1.1000000000000001</v>
      </c>
      <c r="JV64" s="773">
        <v>11.5</v>
      </c>
      <c r="JW64" s="116">
        <v>261</v>
      </c>
      <c r="JX64" s="774">
        <v>0.4</v>
      </c>
      <c r="JY64" s="773">
        <v>9.1999999999999993</v>
      </c>
      <c r="JZ64" s="773">
        <v>42.9</v>
      </c>
      <c r="KA64" s="773">
        <v>29.9</v>
      </c>
      <c r="KB64" s="773">
        <v>15.3</v>
      </c>
      <c r="KC64" s="773">
        <v>2.2999999999999998</v>
      </c>
      <c r="KD64" s="116">
        <v>261</v>
      </c>
      <c r="KE64" s="774">
        <v>58.2</v>
      </c>
      <c r="KF64" s="773">
        <v>12.6</v>
      </c>
      <c r="KG64" s="773">
        <v>29.1</v>
      </c>
      <c r="KH64" s="116">
        <v>261</v>
      </c>
      <c r="KI64" s="774">
        <v>39.5</v>
      </c>
      <c r="KJ64" s="773">
        <v>22.2</v>
      </c>
      <c r="KK64" s="773">
        <v>8.4</v>
      </c>
      <c r="KL64" s="773">
        <v>5.7</v>
      </c>
      <c r="KM64" s="773">
        <v>24.1</v>
      </c>
      <c r="KN64" s="116">
        <v>261</v>
      </c>
      <c r="KO64" s="774">
        <v>3.8</v>
      </c>
      <c r="KP64" s="773">
        <v>6.9</v>
      </c>
      <c r="KQ64" s="773">
        <v>48.3</v>
      </c>
      <c r="KR64" s="773">
        <v>41</v>
      </c>
      <c r="KS64" s="116">
        <v>261</v>
      </c>
      <c r="KT64" s="774">
        <v>51</v>
      </c>
      <c r="KU64" s="773">
        <v>8.4</v>
      </c>
      <c r="KV64" s="773">
        <v>40.6</v>
      </c>
      <c r="KW64" s="783">
        <v>261</v>
      </c>
      <c r="KX64" s="774">
        <v>60.9</v>
      </c>
      <c r="KY64" s="773">
        <v>5.7</v>
      </c>
      <c r="KZ64" s="773">
        <v>33.299999999999997</v>
      </c>
      <c r="LA64" s="783">
        <v>261</v>
      </c>
      <c r="LB64" s="774">
        <v>68.2</v>
      </c>
      <c r="LC64" s="773">
        <v>2.2999999999999998</v>
      </c>
      <c r="LD64" s="773">
        <v>29.5</v>
      </c>
      <c r="LE64" s="783">
        <v>261</v>
      </c>
      <c r="LF64" s="774">
        <v>4.2</v>
      </c>
      <c r="LG64" s="773">
        <v>43.3</v>
      </c>
      <c r="LH64" s="773">
        <v>52.5</v>
      </c>
      <c r="LI64" s="783">
        <v>261</v>
      </c>
      <c r="LJ64" s="774">
        <v>20.7</v>
      </c>
      <c r="LK64" s="773">
        <v>15.7</v>
      </c>
      <c r="LL64" s="773">
        <v>6.1</v>
      </c>
      <c r="LM64" s="773">
        <v>9.6</v>
      </c>
      <c r="LN64" s="773">
        <v>47.9</v>
      </c>
      <c r="LO64" s="783">
        <v>261</v>
      </c>
      <c r="LP64" s="774">
        <v>4.2</v>
      </c>
      <c r="LQ64" s="773">
        <v>8.8000000000000007</v>
      </c>
      <c r="LR64" s="773">
        <v>31.4</v>
      </c>
      <c r="LS64" s="773">
        <v>3.1</v>
      </c>
      <c r="LT64" s="773">
        <v>52.5</v>
      </c>
      <c r="LU64" s="783">
        <v>261</v>
      </c>
      <c r="LV64" s="774">
        <v>33</v>
      </c>
      <c r="LW64" s="773">
        <v>27.2</v>
      </c>
      <c r="LX64" s="773">
        <v>39.799999999999997</v>
      </c>
      <c r="LY64" s="783">
        <v>261</v>
      </c>
      <c r="LZ64" s="774">
        <v>5</v>
      </c>
      <c r="MA64" s="773">
        <v>42.9</v>
      </c>
      <c r="MB64" s="773">
        <v>3.4</v>
      </c>
      <c r="MC64" s="773">
        <v>6.1</v>
      </c>
      <c r="MD64" s="773">
        <v>42.5</v>
      </c>
      <c r="ME64" s="783">
        <v>261</v>
      </c>
      <c r="MF64" s="774">
        <v>15.3</v>
      </c>
      <c r="MG64" s="773">
        <v>45.2</v>
      </c>
      <c r="MH64" s="773">
        <v>10.7</v>
      </c>
      <c r="MI64" s="773">
        <v>28.7</v>
      </c>
      <c r="MJ64" s="783">
        <v>261</v>
      </c>
      <c r="MK64" s="774">
        <v>58.6</v>
      </c>
      <c r="ML64" s="773">
        <v>31</v>
      </c>
      <c r="MM64" s="773">
        <v>41.8</v>
      </c>
      <c r="MN64" s="773">
        <v>28</v>
      </c>
      <c r="MO64" s="773">
        <v>40.6</v>
      </c>
      <c r="MP64" s="773">
        <v>29.1</v>
      </c>
      <c r="MQ64" s="783">
        <v>261</v>
      </c>
      <c r="MR64" s="774">
        <v>6.9</v>
      </c>
      <c r="MS64" s="773">
        <v>62.1</v>
      </c>
      <c r="MT64" s="773">
        <v>4.2</v>
      </c>
      <c r="MU64" s="773">
        <v>5.4</v>
      </c>
      <c r="MV64" s="773">
        <v>21.5</v>
      </c>
      <c r="MW64" s="783">
        <v>261</v>
      </c>
      <c r="MX64" s="774">
        <v>11.9</v>
      </c>
      <c r="MY64" s="773">
        <v>10.7</v>
      </c>
      <c r="MZ64" s="773">
        <v>77.400000000000006</v>
      </c>
      <c r="NA64" s="783">
        <v>261</v>
      </c>
      <c r="NB64" s="774">
        <v>4.2</v>
      </c>
      <c r="NC64" s="773">
        <v>4.5999999999999996</v>
      </c>
      <c r="ND64" s="773">
        <v>5.4</v>
      </c>
      <c r="NE64" s="773">
        <v>40.200000000000003</v>
      </c>
      <c r="NF64" s="773">
        <v>45.6</v>
      </c>
      <c r="NG64" s="783">
        <v>261</v>
      </c>
      <c r="NH64" s="774">
        <v>3.4</v>
      </c>
      <c r="NI64" s="773">
        <v>34.1</v>
      </c>
      <c r="NJ64" s="773">
        <v>14.9</v>
      </c>
      <c r="NK64" s="773">
        <v>2.7</v>
      </c>
      <c r="NL64" s="773">
        <v>44.8</v>
      </c>
      <c r="NM64" s="783">
        <v>261</v>
      </c>
      <c r="NN64" s="774">
        <v>11.5</v>
      </c>
      <c r="NO64" s="773">
        <v>8.4</v>
      </c>
      <c r="NP64" s="773">
        <v>80.099999999999994</v>
      </c>
      <c r="NQ64" s="783">
        <v>261</v>
      </c>
      <c r="NR64" s="774">
        <v>6.5</v>
      </c>
      <c r="NS64" s="773">
        <v>36.4</v>
      </c>
      <c r="NT64" s="773">
        <v>8</v>
      </c>
      <c r="NU64" s="773">
        <v>3.1</v>
      </c>
      <c r="NV64" s="773">
        <v>46</v>
      </c>
      <c r="NW64" s="783">
        <v>261</v>
      </c>
      <c r="NX64" s="774">
        <v>1.9</v>
      </c>
      <c r="NY64" s="773">
        <v>14.2</v>
      </c>
      <c r="NZ64" s="773">
        <v>4.5999999999999996</v>
      </c>
      <c r="OA64" s="773">
        <v>1.9</v>
      </c>
      <c r="OB64" s="773">
        <v>77.400000000000006</v>
      </c>
      <c r="OC64" s="783">
        <v>261</v>
      </c>
      <c r="OD64" s="774">
        <v>1.1000000000000001</v>
      </c>
      <c r="OE64" s="773">
        <v>11.9</v>
      </c>
      <c r="OF64" s="773">
        <v>4.2</v>
      </c>
      <c r="OG64" s="773">
        <v>0</v>
      </c>
      <c r="OH64" s="773">
        <v>82.8</v>
      </c>
      <c r="OI64" s="783">
        <v>261</v>
      </c>
      <c r="OJ64" s="774">
        <v>1.1000000000000001</v>
      </c>
      <c r="OK64" s="773">
        <v>11.5</v>
      </c>
      <c r="OL64" s="773">
        <v>1.5</v>
      </c>
      <c r="OM64" s="773">
        <v>0.4</v>
      </c>
      <c r="ON64" s="773">
        <v>85.4</v>
      </c>
      <c r="OO64" s="783">
        <v>261</v>
      </c>
      <c r="OP64" s="774">
        <v>18.8</v>
      </c>
      <c r="OQ64" s="773">
        <v>15.3</v>
      </c>
      <c r="OR64" s="773">
        <v>5</v>
      </c>
      <c r="OS64" s="773">
        <v>2.7</v>
      </c>
      <c r="OT64" s="773">
        <v>14.6</v>
      </c>
      <c r="OU64" s="773">
        <v>26.4</v>
      </c>
      <c r="OV64" s="773">
        <v>18.8</v>
      </c>
      <c r="OW64" s="773">
        <v>0.8</v>
      </c>
      <c r="OX64" s="773">
        <v>0.4</v>
      </c>
      <c r="OY64" s="773">
        <v>7.3</v>
      </c>
      <c r="OZ64" s="773">
        <v>41.4</v>
      </c>
      <c r="PA64" s="783">
        <v>261</v>
      </c>
      <c r="PB64" s="774">
        <v>2.2999999999999998</v>
      </c>
      <c r="PC64" s="773">
        <v>3.4</v>
      </c>
      <c r="PD64" s="773">
        <v>3.8</v>
      </c>
      <c r="PE64" s="773">
        <v>60.2</v>
      </c>
      <c r="PF64" s="773">
        <v>30.3</v>
      </c>
      <c r="PG64" s="783">
        <v>261</v>
      </c>
      <c r="PH64" s="774">
        <v>3.1</v>
      </c>
      <c r="PI64" s="773">
        <v>1.9</v>
      </c>
      <c r="PJ64" s="773">
        <v>3.8</v>
      </c>
      <c r="PK64" s="773">
        <v>60.9</v>
      </c>
      <c r="PL64" s="773">
        <v>30.3</v>
      </c>
      <c r="PM64" s="783">
        <v>261</v>
      </c>
      <c r="PN64" s="774">
        <v>14.6</v>
      </c>
      <c r="PO64" s="773">
        <v>5</v>
      </c>
      <c r="PP64" s="773">
        <v>74.7</v>
      </c>
      <c r="PQ64" s="773">
        <v>5.7</v>
      </c>
      <c r="PR64" s="783">
        <v>261</v>
      </c>
      <c r="PS64" s="774">
        <v>1.1000000000000001</v>
      </c>
      <c r="PT64" s="773">
        <v>5.4</v>
      </c>
      <c r="PU64" s="773">
        <v>74.7</v>
      </c>
      <c r="PV64" s="773">
        <v>18.8</v>
      </c>
      <c r="PW64" s="783">
        <v>261</v>
      </c>
      <c r="PX64" s="774">
        <v>18.399999999999999</v>
      </c>
      <c r="PY64" s="773">
        <v>63.2</v>
      </c>
      <c r="PZ64" s="773">
        <v>18.399999999999999</v>
      </c>
      <c r="QA64" s="783">
        <v>261</v>
      </c>
      <c r="QB64" s="774">
        <v>63.2</v>
      </c>
      <c r="QC64" s="773">
        <v>10.7</v>
      </c>
      <c r="QD64" s="773">
        <v>26.1</v>
      </c>
      <c r="QE64" s="803">
        <v>261</v>
      </c>
    </row>
    <row r="65" spans="200:380" ht="6" customHeight="1">
      <c r="GR65" s="360"/>
      <c r="GS65" s="360"/>
      <c r="GU65" s="360"/>
      <c r="GV65" s="360"/>
      <c r="HY65" s="360"/>
      <c r="HZ65" s="360"/>
      <c r="MR65" s="360"/>
      <c r="MS65" s="360"/>
      <c r="MT65" s="360"/>
      <c r="MU65" s="360"/>
      <c r="MV65" s="360"/>
      <c r="MX65" s="360"/>
      <c r="MY65" s="360"/>
      <c r="MZ65" s="360"/>
      <c r="NN65" s="360"/>
      <c r="NO65" s="360"/>
      <c r="NP65" s="360"/>
    </row>
    <row r="66" spans="200:380">
      <c r="GU66" s="360"/>
      <c r="GV66" s="360"/>
    </row>
  </sheetData>
  <mergeCells count="161">
    <mergeCell ref="A8:C8"/>
    <mergeCell ref="A3:C4"/>
    <mergeCell ref="D3:D4"/>
    <mergeCell ref="E3:F4"/>
    <mergeCell ref="G3:G4"/>
    <mergeCell ref="H3:N4"/>
    <mergeCell ref="O3:O4"/>
    <mergeCell ref="AV3:BA4"/>
    <mergeCell ref="BB3:BB4"/>
    <mergeCell ref="A5:C5"/>
    <mergeCell ref="BC3:BJ4"/>
    <mergeCell ref="BK3:BK4"/>
    <mergeCell ref="P3:W4"/>
    <mergeCell ref="AJ3:AJ4"/>
    <mergeCell ref="AK3:AQ4"/>
    <mergeCell ref="AR3:AR4"/>
    <mergeCell ref="AS3:AT4"/>
    <mergeCell ref="AU3:AU4"/>
    <mergeCell ref="BL3:BS4"/>
    <mergeCell ref="IQ3:IQ4"/>
    <mergeCell ref="IR3:IT4"/>
    <mergeCell ref="IU3:IU4"/>
    <mergeCell ref="EB3:EB4"/>
    <mergeCell ref="EC3:EG4"/>
    <mergeCell ref="EI3:EM3"/>
    <mergeCell ref="EN3:EN4"/>
    <mergeCell ref="EO3:ES4"/>
    <mergeCell ref="DE4:DI4"/>
    <mergeCell ref="DK4:DO4"/>
    <mergeCell ref="DQ4:DU4"/>
    <mergeCell ref="DW4:EA4"/>
    <mergeCell ref="EI4:EJ4"/>
    <mergeCell ref="EL4:EM4"/>
    <mergeCell ref="ET3:ET4"/>
    <mergeCell ref="EU3:EY4"/>
    <mergeCell ref="EZ3:EZ4"/>
    <mergeCell ref="FA3:FB4"/>
    <mergeCell ref="FC3:FC4"/>
    <mergeCell ref="FD3:FM4"/>
    <mergeCell ref="FR4:FS4"/>
    <mergeCell ref="FU4:FV4"/>
    <mergeCell ref="FX4:FY4"/>
    <mergeCell ref="FO4:FP4"/>
    <mergeCell ref="MG3:MJ4"/>
    <mergeCell ref="KO3:KO4"/>
    <mergeCell ref="KP3:KS4"/>
    <mergeCell ref="LJ3:LJ4"/>
    <mergeCell ref="LK3:LO4"/>
    <mergeCell ref="LP3:LP4"/>
    <mergeCell ref="LQ3:LU4"/>
    <mergeCell ref="KY4:LA4"/>
    <mergeCell ref="LC4:LE4"/>
    <mergeCell ref="LG4:LI4"/>
    <mergeCell ref="BU4:BY4"/>
    <mergeCell ref="CA4:CE4"/>
    <mergeCell ref="CG4:CK4"/>
    <mergeCell ref="CM4:CQ4"/>
    <mergeCell ref="CS4:CW4"/>
    <mergeCell ref="CY4:DC4"/>
    <mergeCell ref="PH3:PH4"/>
    <mergeCell ref="PI3:PM4"/>
    <mergeCell ref="PN3:PN4"/>
    <mergeCell ref="NR3:NR4"/>
    <mergeCell ref="NS3:NW4"/>
    <mergeCell ref="OP3:OP4"/>
    <mergeCell ref="OQ3:PA4"/>
    <mergeCell ref="PB3:PB4"/>
    <mergeCell ref="IL4:IM4"/>
    <mergeCell ref="IO4:IP4"/>
    <mergeCell ref="KU4:KW4"/>
    <mergeCell ref="PC3:PG4"/>
    <mergeCell ref="NB3:NB4"/>
    <mergeCell ref="NC3:NG4"/>
    <mergeCell ref="NH3:NH4"/>
    <mergeCell ref="NI3:NM4"/>
    <mergeCell ref="NN3:NN4"/>
    <mergeCell ref="NO3:NQ4"/>
    <mergeCell ref="IV3:IZ4"/>
    <mergeCell ref="JA3:JA4"/>
    <mergeCell ref="JB3:JE4"/>
    <mergeCell ref="IK5:IM5"/>
    <mergeCell ref="IN5:IP5"/>
    <mergeCell ref="PX3:PX4"/>
    <mergeCell ref="PY3:QA4"/>
    <mergeCell ref="QB3:QB4"/>
    <mergeCell ref="QC3:QE4"/>
    <mergeCell ref="PO3:PR4"/>
    <mergeCell ref="PS3:PS4"/>
    <mergeCell ref="PT3:PW4"/>
    <mergeCell ref="MK3:MK4"/>
    <mergeCell ref="ML3:MQ4"/>
    <mergeCell ref="MR3:MR4"/>
    <mergeCell ref="MS3:MW4"/>
    <mergeCell ref="MX3:MX4"/>
    <mergeCell ref="MY3:NA4"/>
    <mergeCell ref="NY3:OO3"/>
    <mergeCell ref="LV3:LV4"/>
    <mergeCell ref="LW3:LY4"/>
    <mergeCell ref="LZ3:LZ4"/>
    <mergeCell ref="MA3:ME4"/>
    <mergeCell ref="MF3:MF4"/>
    <mergeCell ref="JX3:JX4"/>
    <mergeCell ref="JY3:KD4"/>
    <mergeCell ref="KE3:KE4"/>
    <mergeCell ref="KF3:KH4"/>
    <mergeCell ref="KI3:KI4"/>
    <mergeCell ref="KJ3:KN4"/>
    <mergeCell ref="JF3:JF4"/>
    <mergeCell ref="JG3:JK4"/>
    <mergeCell ref="JL3:JL4"/>
    <mergeCell ref="JM3:JQ4"/>
    <mergeCell ref="JR3:JR4"/>
    <mergeCell ref="JS3:JW4"/>
    <mergeCell ref="FZ5:GB5"/>
    <mergeCell ref="GA4:GB4"/>
    <mergeCell ref="GD4:GE4"/>
    <mergeCell ref="GG4:GH4"/>
    <mergeCell ref="GJ4:GK4"/>
    <mergeCell ref="GM4:GN4"/>
    <mergeCell ref="GP4:GQ4"/>
    <mergeCell ref="IE5:IG5"/>
    <mergeCell ref="IH5:IJ5"/>
    <mergeCell ref="IC4:ID4"/>
    <mergeCell ref="IF4:IG4"/>
    <mergeCell ref="II4:IJ4"/>
    <mergeCell ref="GS4:GT4"/>
    <mergeCell ref="GV4:GW4"/>
    <mergeCell ref="GY4:GZ4"/>
    <mergeCell ref="HB4:HC4"/>
    <mergeCell ref="HE4:HF4"/>
    <mergeCell ref="HH4:HI4"/>
    <mergeCell ref="HK4:HL4"/>
    <mergeCell ref="HN4:HO4"/>
    <mergeCell ref="HQ4:HR4"/>
    <mergeCell ref="HT4:HU4"/>
    <mergeCell ref="HW4:HX4"/>
    <mergeCell ref="HZ4:IA4"/>
    <mergeCell ref="A9:A17"/>
    <mergeCell ref="A18:A64"/>
    <mergeCell ref="HM5:HO5"/>
    <mergeCell ref="HP5:HR5"/>
    <mergeCell ref="HS5:HU5"/>
    <mergeCell ref="HV5:HX5"/>
    <mergeCell ref="HY5:IA5"/>
    <mergeCell ref="IB5:ID5"/>
    <mergeCell ref="GU5:GW5"/>
    <mergeCell ref="GX5:GZ5"/>
    <mergeCell ref="HA5:HC5"/>
    <mergeCell ref="HD5:HF5"/>
    <mergeCell ref="HG5:HI5"/>
    <mergeCell ref="HJ5:HL5"/>
    <mergeCell ref="GC5:GE5"/>
    <mergeCell ref="GF5:GH5"/>
    <mergeCell ref="GI5:GK5"/>
    <mergeCell ref="GL5:GN5"/>
    <mergeCell ref="GO5:GQ5"/>
    <mergeCell ref="GR5:GT5"/>
    <mergeCell ref="FN5:FP5"/>
    <mergeCell ref="FQ5:FS5"/>
    <mergeCell ref="FT5:FV5"/>
    <mergeCell ref="FW5:FY5"/>
  </mergeCells>
  <phoneticPr fontId="4"/>
  <pageMargins left="0.39370078740157483" right="7.874015748031496E-2" top="0.39370078740157483" bottom="0.19685039370078741" header="0.19685039370078741" footer="0.19685039370078741"/>
  <pageSetup paperSize="9" scale="44" orientation="portrait" r:id="rId1"/>
  <headerFooter>
    <oddHeader>&amp;L&amp;24 ９０　都道府県別分析一覧表</oddHeader>
    <oddFooter>&amp;C- &amp;P -</oddFooter>
  </headerFooter>
  <colBreaks count="19" manualBreakCount="19">
    <brk id="23" min="1" max="64" man="1"/>
    <brk id="46" min="1" max="64" man="1"/>
    <brk id="71" min="1" max="64" man="1"/>
    <brk id="95" min="1" max="64" man="1"/>
    <brk id="119" min="1" max="64" man="1"/>
    <brk id="143" min="1" max="64" man="1"/>
    <brk id="158" min="1" max="64" man="1"/>
    <brk id="184" min="1" max="64" man="1"/>
    <brk id="211" min="1" max="64" man="1"/>
    <brk id="238" min="1" max="64" man="1"/>
    <brk id="260" min="1" max="64" man="1"/>
    <brk id="283" min="1" max="64" man="1"/>
    <brk id="305" min="1" max="64" man="1"/>
    <brk id="327" min="1" max="64" man="1"/>
    <brk id="348" min="1" max="64" man="1"/>
    <brk id="371" min="1" max="64" man="1"/>
    <brk id="387" min="1" max="64" man="1"/>
    <brk id="405" min="1" max="64" man="1"/>
    <brk id="429" min="1" max="64"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view="pageBreakPreview" zoomScale="90" zoomScaleNormal="100" zoomScaleSheetLayoutView="90" workbookViewId="0">
      <selection activeCell="O1" sqref="O1"/>
    </sheetView>
  </sheetViews>
  <sheetFormatPr defaultRowHeight="13.5"/>
  <cols>
    <col min="1" max="1" width="0.75" customWidth="1"/>
    <col min="2" max="2" width="5.25" customWidth="1"/>
    <col min="3" max="3" width="13.125" customWidth="1"/>
    <col min="4" max="4" width="5.375" customWidth="1"/>
    <col min="14" max="14" width="0.625" customWidth="1"/>
  </cols>
  <sheetData>
    <row r="1" spans="1:22" ht="43.5" customHeight="1">
      <c r="A1" s="83"/>
      <c r="B1" s="84" t="s">
        <v>1896</v>
      </c>
      <c r="C1" s="85"/>
      <c r="D1" s="85"/>
      <c r="E1" s="85"/>
      <c r="F1" s="85"/>
      <c r="G1" s="85"/>
      <c r="H1" s="85"/>
      <c r="I1" s="85"/>
      <c r="J1" s="85"/>
      <c r="K1" s="85"/>
      <c r="L1" s="85"/>
      <c r="M1" s="85"/>
      <c r="N1" s="86"/>
    </row>
    <row r="2" spans="1:22" ht="206.25" customHeight="1">
      <c r="A2" s="83"/>
      <c r="B2" s="83"/>
      <c r="C2" s="83"/>
      <c r="D2" s="83"/>
      <c r="E2" s="83"/>
      <c r="F2" s="83"/>
      <c r="G2" s="83"/>
      <c r="H2" s="1550" t="s">
        <v>1898</v>
      </c>
      <c r="I2" s="1305"/>
      <c r="J2" s="1305"/>
      <c r="K2" s="1305"/>
      <c r="L2" s="1305"/>
      <c r="M2" s="1305"/>
      <c r="N2" s="86"/>
    </row>
    <row r="3" spans="1:22" ht="14.25" thickBot="1">
      <c r="A3" s="83"/>
      <c r="B3" s="83"/>
      <c r="C3" s="83"/>
      <c r="D3" s="83"/>
      <c r="E3" s="83"/>
      <c r="F3" s="83"/>
      <c r="G3" s="83"/>
      <c r="H3" s="83"/>
      <c r="I3" s="87"/>
      <c r="J3" s="83"/>
      <c r="K3" s="83"/>
      <c r="L3" s="83"/>
      <c r="M3" s="83"/>
      <c r="N3" s="83"/>
    </row>
    <row r="4" spans="1:22" ht="27">
      <c r="B4" s="1548" t="s">
        <v>1897</v>
      </c>
      <c r="C4" s="1549"/>
      <c r="D4" s="18" t="s">
        <v>242</v>
      </c>
      <c r="E4" s="1551" t="s">
        <v>16</v>
      </c>
      <c r="F4" s="1552"/>
      <c r="G4" s="1552"/>
      <c r="H4" s="1552"/>
      <c r="I4" s="1552"/>
      <c r="J4" s="1552"/>
      <c r="K4" s="1552"/>
      <c r="L4" s="1552"/>
      <c r="M4" s="1553"/>
    </row>
    <row r="5" spans="1:22" ht="94.5" customHeight="1">
      <c r="B5" s="88" t="s">
        <v>1</v>
      </c>
      <c r="C5" s="50"/>
      <c r="D5" s="89">
        <v>4</v>
      </c>
      <c r="E5" s="1543" t="s">
        <v>243</v>
      </c>
      <c r="F5" s="1527"/>
      <c r="G5" s="1527"/>
      <c r="H5" s="1527"/>
      <c r="I5" s="1527"/>
      <c r="J5" s="1527"/>
      <c r="K5" s="1527"/>
      <c r="L5" s="1527"/>
      <c r="M5" s="1544"/>
    </row>
    <row r="6" spans="1:22" ht="102.75" customHeight="1">
      <c r="B6" s="90"/>
      <c r="C6" s="51"/>
      <c r="D6" s="89">
        <v>5</v>
      </c>
      <c r="E6" s="1543" t="s">
        <v>244</v>
      </c>
      <c r="F6" s="1527"/>
      <c r="G6" s="1527"/>
      <c r="H6" s="1527"/>
      <c r="I6" s="1527"/>
      <c r="J6" s="1527"/>
      <c r="K6" s="1527"/>
      <c r="L6" s="1527"/>
      <c r="M6" s="1544"/>
    </row>
    <row r="7" spans="1:22" ht="128.25" customHeight="1">
      <c r="B7" s="88" t="s">
        <v>2</v>
      </c>
      <c r="C7" s="50"/>
      <c r="D7" s="89">
        <v>12</v>
      </c>
      <c r="E7" s="1543" t="s">
        <v>245</v>
      </c>
      <c r="F7" s="1527"/>
      <c r="G7" s="1527"/>
      <c r="H7" s="1527"/>
      <c r="I7" s="1527"/>
      <c r="J7" s="1527"/>
      <c r="K7" s="1527"/>
      <c r="L7" s="1527"/>
      <c r="M7" s="1544"/>
    </row>
    <row r="8" spans="1:22" ht="74.25" customHeight="1">
      <c r="B8" s="90"/>
      <c r="C8" s="51"/>
      <c r="D8" s="89">
        <v>13</v>
      </c>
      <c r="E8" s="1543" t="s">
        <v>246</v>
      </c>
      <c r="F8" s="1527"/>
      <c r="G8" s="1527"/>
      <c r="H8" s="1527"/>
      <c r="I8" s="1527"/>
      <c r="J8" s="1527"/>
      <c r="K8" s="1527"/>
      <c r="L8" s="1527"/>
      <c r="M8" s="1544"/>
      <c r="P8" s="83"/>
      <c r="Q8" s="83"/>
      <c r="R8" s="83"/>
      <c r="S8" s="83"/>
      <c r="T8" s="83"/>
      <c r="U8" s="83"/>
      <c r="V8" s="83"/>
    </row>
    <row r="9" spans="1:22" ht="88.5" customHeight="1">
      <c r="B9" s="91" t="s">
        <v>247</v>
      </c>
      <c r="C9" s="92" t="s">
        <v>273</v>
      </c>
      <c r="D9" s="89">
        <v>14</v>
      </c>
      <c r="E9" s="1543" t="s">
        <v>248</v>
      </c>
      <c r="F9" s="1527"/>
      <c r="G9" s="1527"/>
      <c r="H9" s="1527"/>
      <c r="I9" s="1527"/>
      <c r="J9" s="1527"/>
      <c r="K9" s="1527"/>
      <c r="L9" s="1527"/>
      <c r="M9" s="1544"/>
      <c r="P9" s="83"/>
      <c r="Q9" s="83"/>
      <c r="R9" s="83"/>
      <c r="S9" s="83"/>
      <c r="T9" s="83"/>
      <c r="U9" s="83"/>
      <c r="V9" s="83"/>
    </row>
    <row r="10" spans="1:22" ht="99" customHeight="1">
      <c r="B10" s="93"/>
      <c r="C10" s="94"/>
      <c r="D10" s="89">
        <v>15</v>
      </c>
      <c r="E10" s="1543" t="s">
        <v>249</v>
      </c>
      <c r="F10" s="1527"/>
      <c r="G10" s="1527"/>
      <c r="H10" s="1527"/>
      <c r="I10" s="1527"/>
      <c r="J10" s="1527"/>
      <c r="K10" s="1527"/>
      <c r="L10" s="1527"/>
      <c r="M10" s="1544"/>
      <c r="P10" s="83"/>
      <c r="Q10" s="83"/>
      <c r="R10" s="83"/>
      <c r="S10" s="83"/>
      <c r="T10" s="83"/>
      <c r="U10" s="83"/>
      <c r="V10" s="83"/>
    </row>
    <row r="11" spans="1:22" ht="88.5" customHeight="1">
      <c r="B11" s="93"/>
      <c r="C11" s="94"/>
      <c r="D11" s="89">
        <v>16</v>
      </c>
      <c r="E11" s="1543" t="s">
        <v>250</v>
      </c>
      <c r="F11" s="1527"/>
      <c r="G11" s="1527"/>
      <c r="H11" s="1527"/>
      <c r="I11" s="1527"/>
      <c r="J11" s="1527"/>
      <c r="K11" s="1527"/>
      <c r="L11" s="1527"/>
      <c r="M11" s="1544"/>
      <c r="P11" s="83"/>
      <c r="Q11" s="83"/>
      <c r="R11" s="83"/>
      <c r="S11" s="83"/>
      <c r="T11" s="83"/>
      <c r="U11" s="83"/>
      <c r="V11" s="83"/>
    </row>
    <row r="12" spans="1:22" ht="78" customHeight="1">
      <c r="B12" s="16"/>
      <c r="C12" s="92" t="s">
        <v>5</v>
      </c>
      <c r="D12" s="89">
        <v>18</v>
      </c>
      <c r="E12" s="1543" t="s">
        <v>251</v>
      </c>
      <c r="F12" s="1527"/>
      <c r="G12" s="1527"/>
      <c r="H12" s="1527"/>
      <c r="I12" s="1527"/>
      <c r="J12" s="1527"/>
      <c r="K12" s="1527"/>
      <c r="L12" s="1527"/>
      <c r="M12" s="1544"/>
      <c r="P12" s="83"/>
      <c r="Q12" s="83"/>
      <c r="R12" s="83"/>
      <c r="S12" s="83"/>
      <c r="T12" s="83"/>
      <c r="U12" s="83"/>
      <c r="V12" s="83"/>
    </row>
    <row r="13" spans="1:22" ht="102.75" customHeight="1">
      <c r="B13" s="93"/>
      <c r="C13" s="52"/>
      <c r="D13" s="89">
        <v>19</v>
      </c>
      <c r="E13" s="1543" t="s">
        <v>252</v>
      </c>
      <c r="F13" s="1527"/>
      <c r="G13" s="1527"/>
      <c r="H13" s="1527"/>
      <c r="I13" s="1527"/>
      <c r="J13" s="1527"/>
      <c r="K13" s="1527"/>
      <c r="L13" s="1527"/>
      <c r="M13" s="1544"/>
      <c r="P13" s="83"/>
      <c r="Q13" s="83"/>
      <c r="R13" s="83"/>
      <c r="S13" s="83"/>
      <c r="T13" s="83"/>
      <c r="U13" s="83"/>
      <c r="V13" s="83"/>
    </row>
    <row r="14" spans="1:22" ht="96" customHeight="1">
      <c r="B14" s="93"/>
      <c r="C14" s="52"/>
      <c r="D14" s="89">
        <v>20</v>
      </c>
      <c r="E14" s="1543" t="s">
        <v>253</v>
      </c>
      <c r="F14" s="1527"/>
      <c r="G14" s="1527"/>
      <c r="H14" s="1527"/>
      <c r="I14" s="1527"/>
      <c r="J14" s="1527"/>
      <c r="K14" s="1527"/>
      <c r="L14" s="1527"/>
      <c r="M14" s="1544"/>
      <c r="P14" s="83"/>
      <c r="Q14" s="83"/>
      <c r="R14" s="83"/>
      <c r="S14" s="83"/>
      <c r="T14" s="83"/>
      <c r="U14" s="83"/>
      <c r="V14" s="83"/>
    </row>
    <row r="15" spans="1:22" ht="67.5" customHeight="1">
      <c r="B15" s="93"/>
      <c r="C15" s="52"/>
      <c r="D15" s="89" t="s">
        <v>254</v>
      </c>
      <c r="E15" s="1543" t="s">
        <v>255</v>
      </c>
      <c r="F15" s="1527"/>
      <c r="G15" s="1527"/>
      <c r="H15" s="1527"/>
      <c r="I15" s="1527"/>
      <c r="J15" s="1527"/>
      <c r="K15" s="1527"/>
      <c r="L15" s="1527"/>
      <c r="M15" s="1544"/>
      <c r="P15" s="83"/>
      <c r="Q15" s="83"/>
      <c r="R15" s="83"/>
      <c r="S15" s="83"/>
      <c r="T15" s="83"/>
      <c r="U15" s="83"/>
      <c r="V15" s="83"/>
    </row>
    <row r="16" spans="1:22" ht="89.25" customHeight="1">
      <c r="B16" s="93"/>
      <c r="C16" s="52"/>
      <c r="D16" s="89">
        <v>22</v>
      </c>
      <c r="E16" s="1543" t="s">
        <v>256</v>
      </c>
      <c r="F16" s="1527"/>
      <c r="G16" s="1527"/>
      <c r="H16" s="1527"/>
      <c r="I16" s="1527"/>
      <c r="J16" s="1527"/>
      <c r="K16" s="1527"/>
      <c r="L16" s="1527"/>
      <c r="M16" s="1544"/>
      <c r="P16" s="83"/>
      <c r="Q16" s="83"/>
      <c r="R16" s="83"/>
      <c r="S16" s="83"/>
      <c r="T16" s="83"/>
      <c r="U16" s="83"/>
      <c r="V16" s="83"/>
    </row>
    <row r="17" spans="2:22" ht="104.25" customHeight="1">
      <c r="B17" s="93"/>
      <c r="C17" s="54"/>
      <c r="D17" s="89">
        <v>23</v>
      </c>
      <c r="E17" s="1543" t="s">
        <v>257</v>
      </c>
      <c r="F17" s="1527"/>
      <c r="G17" s="1527"/>
      <c r="H17" s="1527"/>
      <c r="I17" s="1527"/>
      <c r="J17" s="1527"/>
      <c r="K17" s="1527"/>
      <c r="L17" s="1527"/>
      <c r="M17" s="1544"/>
      <c r="P17" s="83"/>
      <c r="Q17" s="83"/>
      <c r="R17" s="83"/>
      <c r="S17" s="83"/>
      <c r="T17" s="83"/>
      <c r="U17" s="83"/>
      <c r="V17" s="83"/>
    </row>
    <row r="18" spans="2:22" ht="107.25" customHeight="1">
      <c r="B18" s="93"/>
      <c r="C18" s="52" t="s">
        <v>6</v>
      </c>
      <c r="D18" s="89">
        <v>25</v>
      </c>
      <c r="E18" s="1543" t="s">
        <v>258</v>
      </c>
      <c r="F18" s="1527"/>
      <c r="G18" s="1527"/>
      <c r="H18" s="1527"/>
      <c r="I18" s="1527"/>
      <c r="J18" s="1527"/>
      <c r="K18" s="1527"/>
      <c r="L18" s="1527"/>
      <c r="M18" s="1544"/>
      <c r="P18" s="83"/>
      <c r="Q18" s="83"/>
      <c r="R18" s="83"/>
      <c r="S18" s="83"/>
      <c r="T18" s="83"/>
      <c r="U18" s="83"/>
      <c r="V18" s="83"/>
    </row>
    <row r="19" spans="2:22" ht="93.75" customHeight="1">
      <c r="B19" s="93"/>
      <c r="C19" s="52"/>
      <c r="D19" s="89">
        <v>26</v>
      </c>
      <c r="E19" s="1543" t="s">
        <v>259</v>
      </c>
      <c r="F19" s="1527"/>
      <c r="G19" s="1527"/>
      <c r="H19" s="1527"/>
      <c r="I19" s="1527"/>
      <c r="J19" s="1527"/>
      <c r="K19" s="1527"/>
      <c r="L19" s="1527"/>
      <c r="M19" s="1544"/>
      <c r="P19" s="83"/>
      <c r="Q19" s="83"/>
      <c r="R19" s="83"/>
      <c r="S19" s="83"/>
      <c r="T19" s="83"/>
      <c r="U19" s="83"/>
      <c r="V19" s="83"/>
    </row>
    <row r="20" spans="2:22" ht="105.75" customHeight="1">
      <c r="B20" s="93"/>
      <c r="C20" s="52"/>
      <c r="D20" s="89">
        <v>28</v>
      </c>
      <c r="E20" s="1543" t="s">
        <v>260</v>
      </c>
      <c r="F20" s="1527"/>
      <c r="G20" s="1527"/>
      <c r="H20" s="1527"/>
      <c r="I20" s="1527"/>
      <c r="J20" s="1527"/>
      <c r="K20" s="1527"/>
      <c r="L20" s="1527"/>
      <c r="M20" s="1544"/>
      <c r="P20" s="83"/>
      <c r="Q20" s="83"/>
      <c r="R20" s="83"/>
      <c r="S20" s="83"/>
      <c r="T20" s="83"/>
      <c r="U20" s="83"/>
      <c r="V20" s="83"/>
    </row>
    <row r="21" spans="2:22" ht="75.75" customHeight="1">
      <c r="B21" s="93"/>
      <c r="C21" s="92" t="s">
        <v>274</v>
      </c>
      <c r="D21" s="89" t="s">
        <v>261</v>
      </c>
      <c r="E21" s="1543" t="s">
        <v>262</v>
      </c>
      <c r="F21" s="1527"/>
      <c r="G21" s="1527"/>
      <c r="H21" s="1527"/>
      <c r="I21" s="1527"/>
      <c r="J21" s="1527"/>
      <c r="K21" s="1527"/>
      <c r="L21" s="1527"/>
      <c r="M21" s="1544"/>
      <c r="P21" s="83"/>
      <c r="Q21" s="83"/>
      <c r="R21" s="83"/>
      <c r="S21" s="83"/>
      <c r="T21" s="83"/>
      <c r="U21" s="83"/>
      <c r="V21" s="83"/>
    </row>
    <row r="22" spans="2:22" ht="165.75" customHeight="1">
      <c r="B22" s="93"/>
      <c r="C22" s="52"/>
      <c r="D22" s="89">
        <v>30</v>
      </c>
      <c r="E22" s="1543" t="s">
        <v>263</v>
      </c>
      <c r="F22" s="1527"/>
      <c r="G22" s="1527"/>
      <c r="H22" s="1527"/>
      <c r="I22" s="1527"/>
      <c r="J22" s="1527"/>
      <c r="K22" s="1527"/>
      <c r="L22" s="1527"/>
      <c r="M22" s="1544"/>
      <c r="P22" s="83"/>
      <c r="Q22" s="83"/>
      <c r="R22" s="83"/>
      <c r="S22" s="83"/>
      <c r="T22" s="83"/>
      <c r="U22" s="83"/>
      <c r="V22" s="83"/>
    </row>
    <row r="23" spans="2:22" ht="111.75" customHeight="1">
      <c r="B23" s="93"/>
      <c r="C23" s="54"/>
      <c r="D23" s="89">
        <v>31</v>
      </c>
      <c r="E23" s="1543" t="s">
        <v>264</v>
      </c>
      <c r="F23" s="1527"/>
      <c r="G23" s="1527"/>
      <c r="H23" s="1527"/>
      <c r="I23" s="1527"/>
      <c r="J23" s="1527"/>
      <c r="K23" s="1527"/>
      <c r="L23" s="1527"/>
      <c r="M23" s="1544"/>
      <c r="P23" s="83"/>
      <c r="Q23" s="83"/>
      <c r="R23" s="83"/>
      <c r="S23" s="83"/>
      <c r="T23" s="83"/>
      <c r="U23" s="83"/>
      <c r="V23" s="83"/>
    </row>
    <row r="24" spans="2:22" ht="67.5" customHeight="1">
      <c r="B24" s="93"/>
      <c r="C24" s="52" t="s">
        <v>12</v>
      </c>
      <c r="D24" s="89" t="s">
        <v>265</v>
      </c>
      <c r="E24" s="1543" t="s">
        <v>266</v>
      </c>
      <c r="F24" s="1527"/>
      <c r="G24" s="1527"/>
      <c r="H24" s="1527"/>
      <c r="I24" s="1527"/>
      <c r="J24" s="1527"/>
      <c r="K24" s="1527"/>
      <c r="L24" s="1527"/>
      <c r="M24" s="1544"/>
    </row>
    <row r="25" spans="2:22" ht="80.25" customHeight="1">
      <c r="B25" s="93"/>
      <c r="C25" s="52"/>
      <c r="D25" s="89" t="s">
        <v>267</v>
      </c>
      <c r="E25" s="1543" t="s">
        <v>268</v>
      </c>
      <c r="F25" s="1527"/>
      <c r="G25" s="1527"/>
      <c r="H25" s="1527"/>
      <c r="I25" s="1527"/>
      <c r="J25" s="1527"/>
      <c r="K25" s="1527"/>
      <c r="L25" s="1527"/>
      <c r="M25" s="1544"/>
    </row>
    <row r="26" spans="2:22" ht="105" customHeight="1">
      <c r="B26" s="90"/>
      <c r="C26" s="54"/>
      <c r="D26" s="89">
        <v>33</v>
      </c>
      <c r="E26" s="1543" t="s">
        <v>269</v>
      </c>
      <c r="F26" s="1527"/>
      <c r="G26" s="1527"/>
      <c r="H26" s="1527"/>
      <c r="I26" s="1527"/>
      <c r="J26" s="1527"/>
      <c r="K26" s="1527"/>
      <c r="L26" s="1527"/>
      <c r="M26" s="1544"/>
    </row>
    <row r="27" spans="2:22" ht="114" customHeight="1">
      <c r="B27" s="88" t="s">
        <v>7</v>
      </c>
      <c r="C27" s="50"/>
      <c r="D27" s="89">
        <v>36</v>
      </c>
      <c r="E27" s="1543" t="s">
        <v>270</v>
      </c>
      <c r="F27" s="1527"/>
      <c r="G27" s="1527"/>
      <c r="H27" s="1527"/>
      <c r="I27" s="1527"/>
      <c r="J27" s="1527"/>
      <c r="K27" s="1527"/>
      <c r="L27" s="1527"/>
      <c r="M27" s="1544"/>
    </row>
    <row r="28" spans="2:22" ht="114" customHeight="1">
      <c r="B28" s="93"/>
      <c r="C28" s="43"/>
      <c r="D28" s="89">
        <v>37</v>
      </c>
      <c r="E28" s="1543" t="s">
        <v>271</v>
      </c>
      <c r="F28" s="1527"/>
      <c r="G28" s="1527"/>
      <c r="H28" s="1527"/>
      <c r="I28" s="1527"/>
      <c r="J28" s="1527"/>
      <c r="K28" s="1527"/>
      <c r="L28" s="1527"/>
      <c r="M28" s="1544"/>
    </row>
    <row r="29" spans="2:22" ht="90.75" customHeight="1" thickBot="1">
      <c r="B29" s="95"/>
      <c r="C29" s="55"/>
      <c r="D29" s="96">
        <v>38</v>
      </c>
      <c r="E29" s="1545" t="s">
        <v>272</v>
      </c>
      <c r="F29" s="1546"/>
      <c r="G29" s="1546"/>
      <c r="H29" s="1546"/>
      <c r="I29" s="1546"/>
      <c r="J29" s="1546"/>
      <c r="K29" s="1546"/>
      <c r="L29" s="1546"/>
      <c r="M29" s="1547"/>
    </row>
  </sheetData>
  <mergeCells count="28">
    <mergeCell ref="B4:C4"/>
    <mergeCell ref="E8:M8"/>
    <mergeCell ref="H2:M2"/>
    <mergeCell ref="E4:M4"/>
    <mergeCell ref="E5:M5"/>
    <mergeCell ref="E6:M6"/>
    <mergeCell ref="E7:M7"/>
    <mergeCell ref="E20:M20"/>
    <mergeCell ref="E9:M9"/>
    <mergeCell ref="E10:M10"/>
    <mergeCell ref="E11:M11"/>
    <mergeCell ref="E12:M12"/>
    <mergeCell ref="E13:M13"/>
    <mergeCell ref="E14:M14"/>
    <mergeCell ref="E15:M15"/>
    <mergeCell ref="E16:M16"/>
    <mergeCell ref="E17:M17"/>
    <mergeCell ref="E18:M18"/>
    <mergeCell ref="E19:M19"/>
    <mergeCell ref="E27:M27"/>
    <mergeCell ref="E28:M28"/>
    <mergeCell ref="E29:M29"/>
    <mergeCell ref="E21:M21"/>
    <mergeCell ref="E22:M22"/>
    <mergeCell ref="E23:M23"/>
    <mergeCell ref="E24:M24"/>
    <mergeCell ref="E25:M25"/>
    <mergeCell ref="E26:M26"/>
  </mergeCells>
  <phoneticPr fontId="4"/>
  <printOptions horizontalCentered="1"/>
  <pageMargins left="0.51181102362204722" right="0.51181102362204722" top="0.74803149606299213" bottom="0.55118110236220474" header="0.31496062992125984" footer="0.31496062992125984"/>
  <pageSetup paperSize="9" scale="81" orientation="portrait" r:id="rId1"/>
  <headerFooter>
    <oddFooter>&amp;C- &amp;P -</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view="pageBreakPreview" zoomScale="85" zoomScaleNormal="100" zoomScaleSheetLayoutView="85" workbookViewId="0"/>
  </sheetViews>
  <sheetFormatPr defaultRowHeight="13.5"/>
  <cols>
    <col min="1" max="1" width="1" customWidth="1"/>
    <col min="2" max="2" width="2.75" customWidth="1"/>
    <col min="3" max="3" width="12.25" customWidth="1"/>
    <col min="4" max="4" width="29.625" customWidth="1"/>
    <col min="5" max="7" width="6.625" hidden="1" customWidth="1"/>
    <col min="8" max="8" width="50.5" customWidth="1"/>
    <col min="9" max="9" width="0.5" customWidth="1"/>
  </cols>
  <sheetData>
    <row r="1" spans="1:16" ht="17.25">
      <c r="A1" s="83"/>
      <c r="B1" s="97" t="s">
        <v>1384</v>
      </c>
      <c r="C1" s="83"/>
      <c r="D1" s="83"/>
      <c r="E1" s="83"/>
      <c r="F1" s="83"/>
      <c r="G1" s="83"/>
      <c r="H1" s="98"/>
      <c r="I1" s="83"/>
      <c r="P1" s="99"/>
    </row>
    <row r="2" spans="1:16" ht="9.75" customHeight="1" thickBot="1">
      <c r="A2" s="83"/>
      <c r="B2" s="97"/>
      <c r="C2" s="83"/>
      <c r="D2" s="83"/>
      <c r="E2" s="83"/>
      <c r="F2" s="83"/>
      <c r="G2" s="83"/>
      <c r="H2" s="98"/>
      <c r="I2" s="83"/>
      <c r="P2" s="99"/>
    </row>
    <row r="3" spans="1:16" ht="14.25">
      <c r="A3" s="83"/>
      <c r="B3" s="100"/>
      <c r="C3" s="101"/>
      <c r="D3" s="1560" t="s">
        <v>275</v>
      </c>
      <c r="E3" s="1560"/>
      <c r="F3" s="1560"/>
      <c r="G3" s="1561"/>
      <c r="H3" s="102" t="s">
        <v>276</v>
      </c>
      <c r="I3" s="83"/>
    </row>
    <row r="4" spans="1:16" ht="33" customHeight="1">
      <c r="A4" s="83"/>
      <c r="B4" s="1554" t="s">
        <v>21</v>
      </c>
      <c r="C4" s="1555"/>
      <c r="D4" s="104" t="s">
        <v>277</v>
      </c>
      <c r="E4" s="105"/>
      <c r="F4" s="105"/>
      <c r="G4" s="105"/>
      <c r="H4" s="106" t="s">
        <v>305</v>
      </c>
      <c r="I4" s="83"/>
    </row>
    <row r="5" spans="1:16" ht="33" customHeight="1">
      <c r="A5" s="83"/>
      <c r="B5" s="1556"/>
      <c r="C5" s="1557"/>
      <c r="D5" s="104" t="s">
        <v>278</v>
      </c>
      <c r="E5" s="105"/>
      <c r="F5" s="105"/>
      <c r="G5" s="105"/>
      <c r="H5" s="106" t="s">
        <v>304</v>
      </c>
      <c r="I5" s="83"/>
    </row>
    <row r="6" spans="1:16" ht="33" customHeight="1">
      <c r="A6" s="83"/>
      <c r="B6" s="1569"/>
      <c r="C6" s="1570"/>
      <c r="D6" s="104" t="s">
        <v>279</v>
      </c>
      <c r="E6" s="105"/>
      <c r="F6" s="105"/>
      <c r="G6" s="105"/>
      <c r="H6" s="106" t="s">
        <v>306</v>
      </c>
      <c r="I6" s="83"/>
    </row>
    <row r="7" spans="1:16" ht="33" customHeight="1">
      <c r="A7" s="83"/>
      <c r="B7" s="1554" t="s">
        <v>280</v>
      </c>
      <c r="C7" s="1555"/>
      <c r="D7" s="104" t="s">
        <v>281</v>
      </c>
      <c r="E7" s="105"/>
      <c r="F7" s="105"/>
      <c r="G7" s="105"/>
      <c r="H7" s="106" t="s">
        <v>307</v>
      </c>
      <c r="I7" s="83"/>
    </row>
    <row r="8" spans="1:16" ht="33" customHeight="1">
      <c r="A8" s="83"/>
      <c r="B8" s="1569"/>
      <c r="C8" s="1570"/>
      <c r="D8" s="104" t="s">
        <v>282</v>
      </c>
      <c r="E8" s="105"/>
      <c r="F8" s="105"/>
      <c r="G8" s="105"/>
      <c r="H8" s="106" t="s">
        <v>313</v>
      </c>
      <c r="I8" s="83"/>
    </row>
    <row r="9" spans="1:16" ht="48" customHeight="1">
      <c r="A9" s="83"/>
      <c r="B9" s="1562" t="s">
        <v>1903</v>
      </c>
      <c r="C9" s="1563"/>
      <c r="D9" s="104" t="s">
        <v>284</v>
      </c>
      <c r="E9" s="105"/>
      <c r="F9" s="105"/>
      <c r="G9" s="110"/>
      <c r="H9" s="106" t="s">
        <v>1899</v>
      </c>
      <c r="I9" s="83"/>
    </row>
    <row r="10" spans="1:16" ht="48" customHeight="1">
      <c r="A10" s="83"/>
      <c r="B10" s="1564"/>
      <c r="C10" s="1565"/>
      <c r="D10" s="104" t="s">
        <v>285</v>
      </c>
      <c r="E10" s="105"/>
      <c r="F10" s="105"/>
      <c r="G10" s="110"/>
      <c r="H10" s="106" t="s">
        <v>1900</v>
      </c>
      <c r="I10" s="83"/>
    </row>
    <row r="11" spans="1:16" ht="48" customHeight="1">
      <c r="A11" s="83"/>
      <c r="B11" s="1564"/>
      <c r="C11" s="1565"/>
      <c r="D11" s="104" t="s">
        <v>286</v>
      </c>
      <c r="E11" s="105"/>
      <c r="F11" s="105"/>
      <c r="G11" s="110"/>
      <c r="H11" s="106" t="s">
        <v>1901</v>
      </c>
      <c r="I11" s="83"/>
    </row>
    <row r="12" spans="1:16" ht="33" customHeight="1">
      <c r="A12" s="83"/>
      <c r="B12" s="1564"/>
      <c r="C12" s="1565"/>
      <c r="D12" s="104" t="s">
        <v>287</v>
      </c>
      <c r="E12" s="105"/>
      <c r="F12" s="105"/>
      <c r="G12" s="110"/>
      <c r="H12" s="106" t="s">
        <v>314</v>
      </c>
      <c r="I12" s="83"/>
    </row>
    <row r="13" spans="1:16" ht="33" customHeight="1">
      <c r="A13" s="83"/>
      <c r="B13" s="1564"/>
      <c r="C13" s="1565"/>
      <c r="D13" s="104" t="s">
        <v>288</v>
      </c>
      <c r="E13" s="105"/>
      <c r="F13" s="105"/>
      <c r="G13" s="110"/>
      <c r="H13" s="106" t="s">
        <v>308</v>
      </c>
      <c r="I13" s="83"/>
    </row>
    <row r="14" spans="1:16" ht="33" customHeight="1">
      <c r="A14" s="83"/>
      <c r="B14" s="1564"/>
      <c r="C14" s="1565"/>
      <c r="D14" s="104" t="s">
        <v>1488</v>
      </c>
      <c r="E14" s="105"/>
      <c r="F14" s="105"/>
      <c r="G14" s="110"/>
      <c r="H14" s="111" t="s">
        <v>1489</v>
      </c>
      <c r="I14" s="83"/>
    </row>
    <row r="15" spans="1:16" ht="63.75" customHeight="1">
      <c r="A15" s="83"/>
      <c r="B15" s="1566"/>
      <c r="C15" s="1542"/>
      <c r="D15" s="104" t="s">
        <v>290</v>
      </c>
      <c r="E15" s="105"/>
      <c r="F15" s="105"/>
      <c r="G15" s="110"/>
      <c r="H15" s="111" t="s">
        <v>1902</v>
      </c>
      <c r="I15" s="83"/>
    </row>
    <row r="16" spans="1:16" ht="33" customHeight="1">
      <c r="A16" s="83"/>
      <c r="B16" s="1562" t="s">
        <v>320</v>
      </c>
      <c r="C16" s="1571"/>
      <c r="D16" s="112" t="s">
        <v>291</v>
      </c>
      <c r="E16" s="113"/>
      <c r="F16" s="114"/>
      <c r="G16" s="114"/>
      <c r="H16" s="111" t="s">
        <v>315</v>
      </c>
      <c r="I16" s="83"/>
    </row>
    <row r="17" spans="1:9" ht="33" customHeight="1">
      <c r="A17" s="83"/>
      <c r="B17" s="1569"/>
      <c r="C17" s="1570"/>
      <c r="D17" s="115" t="s">
        <v>292</v>
      </c>
      <c r="E17" s="105"/>
      <c r="F17" s="105"/>
      <c r="G17" s="110"/>
      <c r="H17" s="111" t="s">
        <v>316</v>
      </c>
      <c r="I17" s="83"/>
    </row>
    <row r="18" spans="1:9" ht="33" customHeight="1">
      <c r="A18" s="83"/>
      <c r="B18" s="1554" t="s">
        <v>293</v>
      </c>
      <c r="C18" s="1555"/>
      <c r="D18" s="104" t="s">
        <v>294</v>
      </c>
      <c r="E18" s="105"/>
      <c r="F18" s="105"/>
      <c r="G18" s="110"/>
      <c r="H18" s="111" t="s">
        <v>317</v>
      </c>
      <c r="I18" s="83"/>
    </row>
    <row r="19" spans="1:9" ht="33" customHeight="1">
      <c r="A19" s="83"/>
      <c r="B19" s="1569"/>
      <c r="C19" s="1570"/>
      <c r="D19" s="104" t="s">
        <v>295</v>
      </c>
      <c r="E19" s="105"/>
      <c r="F19" s="105"/>
      <c r="G19" s="110"/>
      <c r="H19" s="111" t="s">
        <v>318</v>
      </c>
      <c r="I19" s="83"/>
    </row>
    <row r="20" spans="1:9" ht="33" customHeight="1">
      <c r="A20" s="83"/>
      <c r="B20" s="1567" t="s">
        <v>296</v>
      </c>
      <c r="C20" s="1568"/>
      <c r="D20" s="104" t="s">
        <v>297</v>
      </c>
      <c r="E20" s="105"/>
      <c r="F20" s="105"/>
      <c r="G20" s="110"/>
      <c r="H20" s="111" t="s">
        <v>309</v>
      </c>
      <c r="I20" s="83"/>
    </row>
    <row r="21" spans="1:9" ht="33" customHeight="1">
      <c r="A21" s="83"/>
      <c r="B21" s="1567" t="s">
        <v>298</v>
      </c>
      <c r="C21" s="1568"/>
      <c r="D21" s="104" t="s">
        <v>299</v>
      </c>
      <c r="E21" s="105"/>
      <c r="F21" s="105"/>
      <c r="G21" s="110"/>
      <c r="H21" s="111" t="s">
        <v>310</v>
      </c>
      <c r="I21" s="83"/>
    </row>
    <row r="22" spans="1:9" ht="33" customHeight="1">
      <c r="A22" s="83"/>
      <c r="B22" s="1554" t="s">
        <v>300</v>
      </c>
      <c r="C22" s="1555"/>
      <c r="D22" s="104" t="s">
        <v>301</v>
      </c>
      <c r="E22" s="105"/>
      <c r="F22" s="105"/>
      <c r="G22" s="110"/>
      <c r="H22" s="111" t="s">
        <v>319</v>
      </c>
      <c r="I22" s="83"/>
    </row>
    <row r="23" spans="1:9" ht="33" customHeight="1">
      <c r="A23" s="83"/>
      <c r="B23" s="1556"/>
      <c r="C23" s="1557"/>
      <c r="D23" s="104" t="s">
        <v>302</v>
      </c>
      <c r="E23" s="105"/>
      <c r="F23" s="105"/>
      <c r="G23" s="110"/>
      <c r="H23" s="111" t="s">
        <v>311</v>
      </c>
      <c r="I23" s="83"/>
    </row>
    <row r="24" spans="1:9" ht="33" customHeight="1" thickBot="1">
      <c r="A24" s="83"/>
      <c r="B24" s="1558"/>
      <c r="C24" s="1559"/>
      <c r="D24" s="117" t="s">
        <v>303</v>
      </c>
      <c r="E24" s="118"/>
      <c r="F24" s="118"/>
      <c r="G24" s="119"/>
      <c r="H24" s="120" t="s">
        <v>312</v>
      </c>
      <c r="I24" s="83"/>
    </row>
    <row r="25" spans="1:9" ht="5.25" customHeight="1">
      <c r="A25" s="83"/>
      <c r="B25" s="83"/>
      <c r="C25" s="83"/>
      <c r="D25" s="83"/>
      <c r="E25" s="83"/>
      <c r="F25" s="83"/>
      <c r="G25" s="83"/>
      <c r="H25" s="83"/>
      <c r="I25" s="83"/>
    </row>
  </sheetData>
  <mergeCells count="9">
    <mergeCell ref="B22:C24"/>
    <mergeCell ref="D3:G3"/>
    <mergeCell ref="B9:C15"/>
    <mergeCell ref="B20:C20"/>
    <mergeCell ref="B21:C21"/>
    <mergeCell ref="B4:C6"/>
    <mergeCell ref="B7:C8"/>
    <mergeCell ref="B16:C17"/>
    <mergeCell ref="B18:C19"/>
  </mergeCells>
  <phoneticPr fontId="4"/>
  <printOptions horizontalCentered="1"/>
  <pageMargins left="0.51181102362204722" right="0.51181102362204722" top="0.74803149606299213" bottom="0.74803149606299213" header="0.31496062992125984" footer="0.31496062992125984"/>
  <pageSetup paperSize="9" scale="95" orientation="portrait" r:id="rId1"/>
  <headerFooter>
    <oddFooter>&amp;C- &amp;P -</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view="pageBreakPreview" zoomScale="90" zoomScaleNormal="100" zoomScaleSheetLayoutView="90" workbookViewId="0"/>
  </sheetViews>
  <sheetFormatPr defaultRowHeight="13.5"/>
  <sheetData>
    <row r="1" spans="1:9" ht="17.25">
      <c r="A1" s="231" t="s">
        <v>1486</v>
      </c>
    </row>
    <row r="2" spans="1:9" ht="17.25">
      <c r="A2" s="231"/>
    </row>
    <row r="3" spans="1:9">
      <c r="A3" s="1572" t="s">
        <v>1487</v>
      </c>
      <c r="B3" s="1336"/>
      <c r="C3" s="1336"/>
      <c r="D3" s="1336"/>
      <c r="E3" s="1336"/>
      <c r="F3" s="1336"/>
      <c r="G3" s="1336"/>
      <c r="H3" s="1336"/>
      <c r="I3" s="1336"/>
    </row>
    <row r="4" spans="1:9">
      <c r="A4" s="1572"/>
      <c r="B4" s="1336"/>
      <c r="C4" s="1336"/>
      <c r="D4" s="1336"/>
      <c r="E4" s="1336"/>
      <c r="F4" s="1336"/>
      <c r="G4" s="1336"/>
      <c r="H4" s="1336"/>
      <c r="I4" s="1336"/>
    </row>
    <row r="5" spans="1:9">
      <c r="A5" s="1572"/>
      <c r="B5" s="1336"/>
      <c r="C5" s="1336"/>
      <c r="D5" s="1336"/>
      <c r="E5" s="1336"/>
      <c r="F5" s="1336"/>
      <c r="G5" s="1336"/>
      <c r="H5" s="1336"/>
      <c r="I5" s="1336"/>
    </row>
    <row r="6" spans="1:9">
      <c r="A6" s="1572"/>
      <c r="B6" s="1336"/>
      <c r="C6" s="1336"/>
      <c r="D6" s="1336"/>
      <c r="E6" s="1336"/>
      <c r="F6" s="1336"/>
      <c r="G6" s="1336"/>
      <c r="H6" s="1336"/>
      <c r="I6" s="1336"/>
    </row>
    <row r="7" spans="1:9">
      <c r="A7" s="1572"/>
      <c r="B7" s="1336"/>
      <c r="C7" s="1336"/>
      <c r="D7" s="1336"/>
      <c r="E7" s="1336"/>
      <c r="F7" s="1336"/>
      <c r="G7" s="1336"/>
      <c r="H7" s="1336"/>
      <c r="I7" s="1336"/>
    </row>
    <row r="8" spans="1:9">
      <c r="A8" s="1572"/>
      <c r="B8" s="1336"/>
      <c r="C8" s="1336"/>
      <c r="D8" s="1336"/>
      <c r="E8" s="1336"/>
      <c r="F8" s="1336"/>
      <c r="G8" s="1336"/>
      <c r="H8" s="1336"/>
      <c r="I8" s="1336"/>
    </row>
    <row r="9" spans="1:9">
      <c r="A9" s="1572"/>
      <c r="B9" s="1336"/>
      <c r="C9" s="1336"/>
      <c r="D9" s="1336"/>
      <c r="E9" s="1336"/>
      <c r="F9" s="1336"/>
      <c r="G9" s="1336"/>
      <c r="H9" s="1336"/>
      <c r="I9" s="1336"/>
    </row>
    <row r="10" spans="1:9">
      <c r="A10" s="1572"/>
      <c r="B10" s="1336"/>
      <c r="C10" s="1336"/>
      <c r="D10" s="1336"/>
      <c r="E10" s="1336"/>
      <c r="F10" s="1336"/>
      <c r="G10" s="1336"/>
      <c r="H10" s="1336"/>
      <c r="I10" s="1336"/>
    </row>
    <row r="11" spans="1:9">
      <c r="A11" s="1572"/>
      <c r="B11" s="1336"/>
      <c r="C11" s="1336"/>
      <c r="D11" s="1336"/>
      <c r="E11" s="1336"/>
      <c r="F11" s="1336"/>
      <c r="G11" s="1336"/>
      <c r="H11" s="1336"/>
      <c r="I11" s="1336"/>
    </row>
    <row r="12" spans="1:9">
      <c r="A12" s="1572"/>
      <c r="B12" s="1336"/>
      <c r="C12" s="1336"/>
      <c r="D12" s="1336"/>
      <c r="E12" s="1336"/>
      <c r="F12" s="1336"/>
      <c r="G12" s="1336"/>
      <c r="H12" s="1336"/>
      <c r="I12" s="1336"/>
    </row>
    <row r="13" spans="1:9">
      <c r="A13" s="1336"/>
      <c r="B13" s="1336"/>
      <c r="C13" s="1336"/>
      <c r="D13" s="1336"/>
      <c r="E13" s="1336"/>
      <c r="F13" s="1336"/>
      <c r="G13" s="1336"/>
      <c r="H13" s="1336"/>
      <c r="I13" s="1336"/>
    </row>
    <row r="14" spans="1:9">
      <c r="A14" s="1336"/>
      <c r="B14" s="1336"/>
      <c r="C14" s="1336"/>
      <c r="D14" s="1336"/>
      <c r="E14" s="1336"/>
      <c r="F14" s="1336"/>
      <c r="G14" s="1336"/>
      <c r="H14" s="1336"/>
      <c r="I14" s="1336"/>
    </row>
    <row r="15" spans="1:9">
      <c r="A15" s="1336"/>
      <c r="B15" s="1336"/>
      <c r="C15" s="1336"/>
      <c r="D15" s="1336"/>
      <c r="E15" s="1336"/>
      <c r="F15" s="1336"/>
      <c r="G15" s="1336"/>
      <c r="H15" s="1336"/>
      <c r="I15" s="1336"/>
    </row>
    <row r="16" spans="1:9">
      <c r="A16" s="717"/>
      <c r="B16" s="717"/>
      <c r="C16" s="717"/>
      <c r="D16" s="717"/>
      <c r="E16" s="717"/>
      <c r="F16" s="717"/>
      <c r="G16" s="717"/>
      <c r="H16" s="717"/>
      <c r="I16" s="717"/>
    </row>
    <row r="17" spans="1:9">
      <c r="A17" s="717"/>
      <c r="B17" s="717"/>
      <c r="C17" s="717"/>
      <c r="D17" s="717"/>
      <c r="E17" s="717"/>
      <c r="F17" s="717"/>
      <c r="G17" s="717"/>
      <c r="H17" s="717"/>
      <c r="I17" s="717"/>
    </row>
    <row r="18" spans="1:9">
      <c r="A18" s="717"/>
      <c r="B18" s="717"/>
      <c r="C18" s="717"/>
      <c r="D18" s="717"/>
      <c r="E18" s="717"/>
      <c r="F18" s="717"/>
      <c r="G18" s="717"/>
      <c r="H18" s="717"/>
      <c r="I18" s="717"/>
    </row>
    <row r="20" spans="1:9" ht="17.25">
      <c r="A20" s="231" t="s">
        <v>1485</v>
      </c>
    </row>
    <row r="21" spans="1:9" ht="17.25">
      <c r="A21" s="231"/>
    </row>
    <row r="22" spans="1:9">
      <c r="A22" s="1572" t="s">
        <v>1788</v>
      </c>
      <c r="B22" s="1336"/>
      <c r="C22" s="1336"/>
      <c r="D22" s="1336"/>
      <c r="E22" s="1336"/>
      <c r="F22" s="1336"/>
      <c r="G22" s="1336"/>
      <c r="H22" s="1336"/>
      <c r="I22" s="1336"/>
    </row>
    <row r="23" spans="1:9">
      <c r="A23" s="1572"/>
      <c r="B23" s="1336"/>
      <c r="C23" s="1336"/>
      <c r="D23" s="1336"/>
      <c r="E23" s="1336"/>
      <c r="F23" s="1336"/>
      <c r="G23" s="1336"/>
      <c r="H23" s="1336"/>
      <c r="I23" s="1336"/>
    </row>
    <row r="24" spans="1:9">
      <c r="A24" s="1572"/>
      <c r="B24" s="1336"/>
      <c r="C24" s="1336"/>
      <c r="D24" s="1336"/>
      <c r="E24" s="1336"/>
      <c r="F24" s="1336"/>
      <c r="G24" s="1336"/>
      <c r="H24" s="1336"/>
      <c r="I24" s="1336"/>
    </row>
    <row r="25" spans="1:9">
      <c r="A25" s="1572"/>
      <c r="B25" s="1336"/>
      <c r="C25" s="1336"/>
      <c r="D25" s="1336"/>
      <c r="E25" s="1336"/>
      <c r="F25" s="1336"/>
      <c r="G25" s="1336"/>
      <c r="H25" s="1336"/>
      <c r="I25" s="1336"/>
    </row>
    <row r="26" spans="1:9">
      <c r="A26" s="1572"/>
      <c r="B26" s="1336"/>
      <c r="C26" s="1336"/>
      <c r="D26" s="1336"/>
      <c r="E26" s="1336"/>
      <c r="F26" s="1336"/>
      <c r="G26" s="1336"/>
      <c r="H26" s="1336"/>
      <c r="I26" s="1336"/>
    </row>
    <row r="27" spans="1:9">
      <c r="A27" s="1572"/>
      <c r="B27" s="1336"/>
      <c r="C27" s="1336"/>
      <c r="D27" s="1336"/>
      <c r="E27" s="1336"/>
      <c r="F27" s="1336"/>
      <c r="G27" s="1336"/>
      <c r="H27" s="1336"/>
      <c r="I27" s="1336"/>
    </row>
    <row r="28" spans="1:9">
      <c r="A28" s="1572"/>
      <c r="B28" s="1336"/>
      <c r="C28" s="1336"/>
      <c r="D28" s="1336"/>
      <c r="E28" s="1336"/>
      <c r="F28" s="1336"/>
      <c r="G28" s="1336"/>
      <c r="H28" s="1336"/>
      <c r="I28" s="1336"/>
    </row>
    <row r="29" spans="1:9">
      <c r="A29" s="1572"/>
      <c r="B29" s="1336"/>
      <c r="C29" s="1336"/>
      <c r="D29" s="1336"/>
      <c r="E29" s="1336"/>
      <c r="F29" s="1336"/>
      <c r="G29" s="1336"/>
      <c r="H29" s="1336"/>
      <c r="I29" s="1336"/>
    </row>
    <row r="30" spans="1:9">
      <c r="A30" s="1572"/>
      <c r="B30" s="1336"/>
      <c r="C30" s="1336"/>
      <c r="D30" s="1336"/>
      <c r="E30" s="1336"/>
      <c r="F30" s="1336"/>
      <c r="G30" s="1336"/>
      <c r="H30" s="1336"/>
      <c r="I30" s="1336"/>
    </row>
    <row r="31" spans="1:9">
      <c r="A31" s="1572"/>
      <c r="B31" s="1336"/>
      <c r="C31" s="1336"/>
      <c r="D31" s="1336"/>
      <c r="E31" s="1336"/>
      <c r="F31" s="1336"/>
      <c r="G31" s="1336"/>
      <c r="H31" s="1336"/>
      <c r="I31" s="1336"/>
    </row>
    <row r="32" spans="1:9">
      <c r="A32" s="1572"/>
      <c r="B32" s="1336"/>
      <c r="C32" s="1336"/>
      <c r="D32" s="1336"/>
      <c r="E32" s="1336"/>
      <c r="F32" s="1336"/>
      <c r="G32" s="1336"/>
      <c r="H32" s="1336"/>
      <c r="I32" s="1336"/>
    </row>
    <row r="33" spans="1:9">
      <c r="A33" s="1572"/>
      <c r="B33" s="1336"/>
      <c r="C33" s="1336"/>
      <c r="D33" s="1336"/>
      <c r="E33" s="1336"/>
      <c r="F33" s="1336"/>
      <c r="G33" s="1336"/>
      <c r="H33" s="1336"/>
      <c r="I33" s="1336"/>
    </row>
    <row r="34" spans="1:9">
      <c r="A34" s="1336"/>
      <c r="B34" s="1336"/>
      <c r="C34" s="1336"/>
      <c r="D34" s="1336"/>
      <c r="E34" s="1336"/>
      <c r="F34" s="1336"/>
      <c r="G34" s="1336"/>
      <c r="H34" s="1336"/>
      <c r="I34" s="1336"/>
    </row>
    <row r="35" spans="1:9">
      <c r="A35" s="1336"/>
      <c r="B35" s="1336"/>
      <c r="C35" s="1336"/>
      <c r="D35" s="1336"/>
      <c r="E35" s="1336"/>
      <c r="F35" s="1336"/>
      <c r="G35" s="1336"/>
      <c r="H35" s="1336"/>
      <c r="I35" s="1336"/>
    </row>
    <row r="36" spans="1:9">
      <c r="A36" s="1336"/>
      <c r="B36" s="1336"/>
      <c r="C36" s="1336"/>
      <c r="D36" s="1336"/>
      <c r="E36" s="1336"/>
      <c r="F36" s="1336"/>
      <c r="G36" s="1336"/>
      <c r="H36" s="1336"/>
      <c r="I36" s="1336"/>
    </row>
    <row r="37" spans="1:9">
      <c r="A37" s="1573" t="s">
        <v>1484</v>
      </c>
      <c r="B37" s="1573"/>
      <c r="C37" s="1573"/>
      <c r="D37" s="1573"/>
      <c r="E37" s="1573"/>
      <c r="F37" s="1573"/>
      <c r="G37" s="1573"/>
      <c r="H37" s="1573"/>
      <c r="I37" s="1573"/>
    </row>
    <row r="38" spans="1:9">
      <c r="A38" s="1573"/>
      <c r="B38" s="1573"/>
      <c r="C38" s="1573"/>
      <c r="D38" s="1573"/>
      <c r="E38" s="1573"/>
      <c r="F38" s="1573"/>
      <c r="G38" s="1573"/>
      <c r="H38" s="1573"/>
      <c r="I38" s="1573"/>
    </row>
    <row r="39" spans="1:9">
      <c r="A39" s="1573"/>
      <c r="B39" s="1573"/>
      <c r="C39" s="1573"/>
      <c r="D39" s="1573"/>
      <c r="E39" s="1573"/>
      <c r="F39" s="1573"/>
      <c r="G39" s="1573"/>
      <c r="H39" s="1573"/>
      <c r="I39" s="1573"/>
    </row>
    <row r="40" spans="1:9">
      <c r="A40" s="1573"/>
      <c r="B40" s="1573"/>
      <c r="C40" s="1573"/>
      <c r="D40" s="1573"/>
      <c r="E40" s="1573"/>
      <c r="F40" s="1573"/>
      <c r="G40" s="1573"/>
      <c r="H40" s="1573"/>
      <c r="I40" s="1573"/>
    </row>
    <row r="41" spans="1:9">
      <c r="A41" s="1573"/>
      <c r="B41" s="1573"/>
      <c r="C41" s="1573"/>
      <c r="D41" s="1573"/>
      <c r="E41" s="1573"/>
      <c r="F41" s="1573"/>
      <c r="G41" s="1573"/>
      <c r="H41" s="1573"/>
      <c r="I41" s="1573"/>
    </row>
    <row r="42" spans="1:9">
      <c r="A42" s="1573"/>
      <c r="B42" s="1573"/>
      <c r="C42" s="1573"/>
      <c r="D42" s="1573"/>
      <c r="E42" s="1573"/>
      <c r="F42" s="1573"/>
      <c r="G42" s="1573"/>
      <c r="H42" s="1573"/>
      <c r="I42" s="1573"/>
    </row>
    <row r="43" spans="1:9">
      <c r="A43" s="1573"/>
      <c r="B43" s="1573"/>
      <c r="C43" s="1573"/>
      <c r="D43" s="1573"/>
      <c r="E43" s="1573"/>
      <c r="F43" s="1573"/>
      <c r="G43" s="1573"/>
      <c r="H43" s="1573"/>
      <c r="I43" s="1573"/>
    </row>
    <row r="44" spans="1:9">
      <c r="A44" s="1573"/>
      <c r="B44" s="1573"/>
      <c r="C44" s="1573"/>
      <c r="D44" s="1573"/>
      <c r="E44" s="1573"/>
      <c r="F44" s="1573"/>
      <c r="G44" s="1573"/>
      <c r="H44" s="1573"/>
      <c r="I44" s="1573"/>
    </row>
    <row r="45" spans="1:9">
      <c r="A45" s="1573"/>
      <c r="B45" s="1573"/>
      <c r="C45" s="1573"/>
      <c r="D45" s="1573"/>
      <c r="E45" s="1573"/>
      <c r="F45" s="1573"/>
      <c r="G45" s="1573"/>
      <c r="H45" s="1573"/>
      <c r="I45" s="1573"/>
    </row>
    <row r="46" spans="1:9">
      <c r="A46" s="1573"/>
      <c r="B46" s="1573"/>
      <c r="C46" s="1573"/>
      <c r="D46" s="1573"/>
      <c r="E46" s="1573"/>
      <c r="F46" s="1573"/>
      <c r="G46" s="1573"/>
      <c r="H46" s="1573"/>
      <c r="I46" s="1573"/>
    </row>
    <row r="47" spans="1:9">
      <c r="A47" s="1573"/>
      <c r="B47" s="1573"/>
      <c r="C47" s="1573"/>
      <c r="D47" s="1573"/>
      <c r="E47" s="1573"/>
      <c r="F47" s="1573"/>
      <c r="G47" s="1573"/>
      <c r="H47" s="1573"/>
      <c r="I47" s="1573"/>
    </row>
    <row r="48" spans="1:9">
      <c r="A48" s="1573"/>
      <c r="B48" s="1573"/>
      <c r="C48" s="1573"/>
      <c r="D48" s="1573"/>
      <c r="E48" s="1573"/>
      <c r="F48" s="1573"/>
      <c r="G48" s="1573"/>
      <c r="H48" s="1573"/>
      <c r="I48" s="1573"/>
    </row>
    <row r="49" spans="1:9">
      <c r="A49" s="1572" t="s">
        <v>1483</v>
      </c>
      <c r="B49" s="1572"/>
      <c r="C49" s="1572"/>
      <c r="D49" s="1572"/>
      <c r="E49" s="1572"/>
      <c r="F49" s="1572"/>
      <c r="G49" s="1572"/>
      <c r="H49" s="1572"/>
      <c r="I49" s="1572"/>
    </row>
    <row r="50" spans="1:9">
      <c r="A50" s="1572"/>
      <c r="B50" s="1572"/>
      <c r="C50" s="1572"/>
      <c r="D50" s="1572"/>
      <c r="E50" s="1572"/>
      <c r="F50" s="1572"/>
      <c r="G50" s="1572"/>
      <c r="H50" s="1572"/>
      <c r="I50" s="1572"/>
    </row>
    <row r="51" spans="1:9">
      <c r="A51" s="1572"/>
      <c r="B51" s="1572"/>
      <c r="C51" s="1572"/>
      <c r="D51" s="1572"/>
      <c r="E51" s="1572"/>
      <c r="F51" s="1572"/>
      <c r="G51" s="1572"/>
      <c r="H51" s="1572"/>
      <c r="I51" s="1572"/>
    </row>
    <row r="52" spans="1:9" ht="27.75" customHeight="1">
      <c r="A52" s="1572"/>
      <c r="B52" s="1572"/>
      <c r="C52" s="1572"/>
      <c r="D52" s="1572"/>
      <c r="E52" s="1572"/>
      <c r="F52" s="1572"/>
      <c r="G52" s="1572"/>
      <c r="H52" s="1572"/>
      <c r="I52" s="1572"/>
    </row>
  </sheetData>
  <mergeCells count="4">
    <mergeCell ref="A49:I52"/>
    <mergeCell ref="A3:I15"/>
    <mergeCell ref="A22:I36"/>
    <mergeCell ref="A37:I48"/>
  </mergeCells>
  <phoneticPr fontId="4"/>
  <printOptions horizontalCentered="1"/>
  <pageMargins left="0.70866141732283472" right="0.70866141732283472" top="0.94488188976377963" bottom="0.74803149606299213" header="0.31496062992125984" footer="0.31496062992125984"/>
  <pageSetup paperSize="9" scale="105" orientation="portrait" r:id="rId1"/>
  <headerFooter>
    <oddFooter>&amp;C-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98</vt:i4>
      </vt:variant>
      <vt:variant>
        <vt:lpstr>名前付き一覧</vt:lpstr>
      </vt:variant>
      <vt:variant>
        <vt:i4>104</vt:i4>
      </vt:variant>
    </vt:vector>
  </HeadingPairs>
  <TitlesOfParts>
    <vt:vector size="202" baseType="lpstr">
      <vt:lpstr>目次</vt:lpstr>
      <vt:lpstr>1正答率</vt:lpstr>
      <vt:lpstr>2正答率ﾏﾄﾘｸｽ</vt:lpstr>
      <vt:lpstr>3-1正答率・属性別</vt:lpstr>
      <vt:lpstr>3-2正答率・属性別</vt:lpstr>
      <vt:lpstr>4自己評価と客観的評価の比較</vt:lpstr>
      <vt:lpstr>5正答率分布</vt:lpstr>
      <vt:lpstr>6金融知識等ﾚﾍﾞﾙ別</vt:lpstr>
      <vt:lpstr>7米国比較</vt:lpstr>
      <vt:lpstr>8OECD比較</vt:lpstr>
      <vt:lpstr>9金融教育・経験</vt:lpstr>
      <vt:lpstr>10金融教育受けた人</vt:lpstr>
      <vt:lpstr>11金融教育受けていない人</vt:lpstr>
      <vt:lpstr>12金融教育を受けた学生の特徴</vt:lpstr>
      <vt:lpstr>13金融教育を受けていない学生の特徴</vt:lpstr>
      <vt:lpstr>14学生</vt:lpstr>
      <vt:lpstr>15若年社会人</vt:lpstr>
      <vt:lpstr>16一般社会人</vt:lpstr>
      <vt:lpstr>17高齢者</vt:lpstr>
      <vt:lpstr>18会社員</vt:lpstr>
      <vt:lpstr>19公務員</vt:lpstr>
      <vt:lpstr>20自営業</vt:lpstr>
      <vt:lpstr>21パート</vt:lpstr>
      <vt:lpstr>22主婦・主夫</vt:lpstr>
      <vt:lpstr>23金融ﾄﾗﾌﾞﾙ経験者</vt:lpstr>
      <vt:lpstr>★ﾄﾗﾌﾞﾙ分布</vt:lpstr>
      <vt:lpstr>24高ﾘﾃ層</vt:lpstr>
      <vt:lpstr>★高リテ分布</vt:lpstr>
      <vt:lpstr>25低ﾘﾃ層</vt:lpstr>
      <vt:lpstr>★低リテ分布</vt:lpstr>
      <vt:lpstr>26住宅ﾛｰﾝ借用者</vt:lpstr>
      <vt:lpstr>27消費者ﾛｰﾝ借用者</vt:lpstr>
      <vt:lpstr>28生保加入者</vt:lpstr>
      <vt:lpstr>29金融経済情報を全くみない人</vt:lpstr>
      <vt:lpstr>30高年収</vt:lpstr>
      <vt:lpstr>31男性・女性</vt:lpstr>
      <vt:lpstr>32ｾｸﾞﾒﾝﾄ別一覧</vt:lpstr>
      <vt:lpstr>33行動経済学</vt:lpstr>
      <vt:lpstr>34 損失回避</vt:lpstr>
      <vt:lpstr>35近視眼</vt:lpstr>
      <vt:lpstr>36横並び</vt:lpstr>
      <vt:lpstr>37 北海道</vt:lpstr>
      <vt:lpstr>38 青森県</vt:lpstr>
      <vt:lpstr>39 岩手県</vt:lpstr>
      <vt:lpstr>40 宮城県</vt:lpstr>
      <vt:lpstr>41 秋田県</vt:lpstr>
      <vt:lpstr>42 山形県</vt:lpstr>
      <vt:lpstr>43 福島県</vt:lpstr>
      <vt:lpstr>44 茨城県</vt:lpstr>
      <vt:lpstr>45 栃木県</vt:lpstr>
      <vt:lpstr>46 群馬県</vt:lpstr>
      <vt:lpstr>47 埼玉県</vt:lpstr>
      <vt:lpstr>48 千葉県</vt:lpstr>
      <vt:lpstr>49 東京都</vt:lpstr>
      <vt:lpstr>50 神奈川県</vt:lpstr>
      <vt:lpstr>51 新潟県</vt:lpstr>
      <vt:lpstr>52 富山県</vt:lpstr>
      <vt:lpstr>53 石川県</vt:lpstr>
      <vt:lpstr>54 福井県</vt:lpstr>
      <vt:lpstr>55 山梨県</vt:lpstr>
      <vt:lpstr>56 長野県</vt:lpstr>
      <vt:lpstr>57 岐阜県</vt:lpstr>
      <vt:lpstr>58 静岡県</vt:lpstr>
      <vt:lpstr>59 愛知県</vt:lpstr>
      <vt:lpstr>60 三重県</vt:lpstr>
      <vt:lpstr>61 滋賀県</vt:lpstr>
      <vt:lpstr>62 京都府</vt:lpstr>
      <vt:lpstr>63 大阪府</vt:lpstr>
      <vt:lpstr>64 兵庫県</vt:lpstr>
      <vt:lpstr>65 奈良県</vt:lpstr>
      <vt:lpstr>66 和歌山県</vt:lpstr>
      <vt:lpstr>67 鳥取県</vt:lpstr>
      <vt:lpstr>68 島根県</vt:lpstr>
      <vt:lpstr>69 岡山県</vt:lpstr>
      <vt:lpstr>70 広島県</vt:lpstr>
      <vt:lpstr>71 山口県</vt:lpstr>
      <vt:lpstr>72 徳島県</vt:lpstr>
      <vt:lpstr>73 香川県</vt:lpstr>
      <vt:lpstr>74 愛媛県</vt:lpstr>
      <vt:lpstr>75 高知県</vt:lpstr>
      <vt:lpstr>76 福岡県</vt:lpstr>
      <vt:lpstr>77 佐賀県</vt:lpstr>
      <vt:lpstr>78 長崎県</vt:lpstr>
      <vt:lpstr>79 熊本県</vt:lpstr>
      <vt:lpstr>80 大分県</vt:lpstr>
      <vt:lpstr>81 宮崎県</vt:lpstr>
      <vt:lpstr>82 鹿児島県</vt:lpstr>
      <vt:lpstr>83 沖縄県</vt:lpstr>
      <vt:lpstr>84都道府県比較表</vt:lpstr>
      <vt:lpstr>85株式など3商品全てに投資する</vt:lpstr>
      <vt:lpstr>86株式など3商品全てに投資しない</vt:lpstr>
      <vt:lpstr>87 設問に関する前回調査比較</vt:lpstr>
      <vt:lpstr>88 属性に関する前回調査比較</vt:lpstr>
      <vt:lpstr>89 性別・年齢層別分析一覧表</vt:lpstr>
      <vt:lpstr>90 都道府県別分析一覧表</vt:lpstr>
      <vt:lpstr>(参考1)分野別正答率計算方法</vt:lpstr>
      <vt:lpstr>(参考2)ﾃﾞｰﾀの計算方法</vt:lpstr>
      <vt:lpstr>(参考3・4)ﾃﾞｰﾀ引用・個票ﾃﾞｰﾀ利用について</vt:lpstr>
      <vt:lpstr>'(参考1)分野別正答率計算方法'!Print_Area</vt:lpstr>
      <vt:lpstr>'(参考2)ﾃﾞｰﾀの計算方法'!Print_Area</vt:lpstr>
      <vt:lpstr>★ﾄﾗﾌﾞﾙ分布!Print_Area</vt:lpstr>
      <vt:lpstr>★高リテ分布!Print_Area</vt:lpstr>
      <vt:lpstr>★低リテ分布!Print_Area</vt:lpstr>
      <vt:lpstr>'10金融教育受けた人'!Print_Area</vt:lpstr>
      <vt:lpstr>'11金融教育受けていない人'!Print_Area</vt:lpstr>
      <vt:lpstr>'12金融教育を受けた学生の特徴'!Print_Area</vt:lpstr>
      <vt:lpstr>'13金融教育を受けていない学生の特徴'!Print_Area</vt:lpstr>
      <vt:lpstr>'14学生'!Print_Area</vt:lpstr>
      <vt:lpstr>'15若年社会人'!Print_Area</vt:lpstr>
      <vt:lpstr>'16一般社会人'!Print_Area</vt:lpstr>
      <vt:lpstr>'17高齢者'!Print_Area</vt:lpstr>
      <vt:lpstr>'18会社員'!Print_Area</vt:lpstr>
      <vt:lpstr>'19公務員'!Print_Area</vt:lpstr>
      <vt:lpstr>'1正答率'!Print_Area</vt:lpstr>
      <vt:lpstr>'20自営業'!Print_Area</vt:lpstr>
      <vt:lpstr>'21パート'!Print_Area</vt:lpstr>
      <vt:lpstr>'22主婦・主夫'!Print_Area</vt:lpstr>
      <vt:lpstr>'23金融ﾄﾗﾌﾞﾙ経験者'!Print_Area</vt:lpstr>
      <vt:lpstr>'24高ﾘﾃ層'!Print_Area</vt:lpstr>
      <vt:lpstr>'25低ﾘﾃ層'!Print_Area</vt:lpstr>
      <vt:lpstr>'26住宅ﾛｰﾝ借用者'!Print_Area</vt:lpstr>
      <vt:lpstr>'27消費者ﾛｰﾝ借用者'!Print_Area</vt:lpstr>
      <vt:lpstr>'28生保加入者'!Print_Area</vt:lpstr>
      <vt:lpstr>'29金融経済情報を全くみない人'!Print_Area</vt:lpstr>
      <vt:lpstr>'2正答率ﾏﾄﾘｸｽ'!Print_Area</vt:lpstr>
      <vt:lpstr>'30高年収'!Print_Area</vt:lpstr>
      <vt:lpstr>'3-1正答率・属性別'!Print_Area</vt:lpstr>
      <vt:lpstr>'31男性・女性'!Print_Area</vt:lpstr>
      <vt:lpstr>'32ｾｸﾞﾒﾝﾄ別一覧'!Print_Area</vt:lpstr>
      <vt:lpstr>'3-2正答率・属性別'!Print_Area</vt:lpstr>
      <vt:lpstr>'33行動経済学'!Print_Area</vt:lpstr>
      <vt:lpstr>'34 損失回避'!Print_Area</vt:lpstr>
      <vt:lpstr>'35近視眼'!Print_Area</vt:lpstr>
      <vt:lpstr>'36横並び'!Print_Area</vt:lpstr>
      <vt:lpstr>'37 北海道'!Print_Area</vt:lpstr>
      <vt:lpstr>'38 青森県'!Print_Area</vt:lpstr>
      <vt:lpstr>'39 岩手県'!Print_Area</vt:lpstr>
      <vt:lpstr>'40 宮城県'!Print_Area</vt:lpstr>
      <vt:lpstr>'41 秋田県'!Print_Area</vt:lpstr>
      <vt:lpstr>'42 山形県'!Print_Area</vt:lpstr>
      <vt:lpstr>'43 福島県'!Print_Area</vt:lpstr>
      <vt:lpstr>'44 茨城県'!Print_Area</vt:lpstr>
      <vt:lpstr>'45 栃木県'!Print_Area</vt:lpstr>
      <vt:lpstr>'46 群馬県'!Print_Area</vt:lpstr>
      <vt:lpstr>'47 埼玉県'!Print_Area</vt:lpstr>
      <vt:lpstr>'48 千葉県'!Print_Area</vt:lpstr>
      <vt:lpstr>'49 東京都'!Print_Area</vt:lpstr>
      <vt:lpstr>'4自己評価と客観的評価の比較'!Print_Area</vt:lpstr>
      <vt:lpstr>'50 神奈川県'!Print_Area</vt:lpstr>
      <vt:lpstr>'51 新潟県'!Print_Area</vt:lpstr>
      <vt:lpstr>'52 富山県'!Print_Area</vt:lpstr>
      <vt:lpstr>'53 石川県'!Print_Area</vt:lpstr>
      <vt:lpstr>'54 福井県'!Print_Area</vt:lpstr>
      <vt:lpstr>'55 山梨県'!Print_Area</vt:lpstr>
      <vt:lpstr>'56 長野県'!Print_Area</vt:lpstr>
      <vt:lpstr>'57 岐阜県'!Print_Area</vt:lpstr>
      <vt:lpstr>'58 静岡県'!Print_Area</vt:lpstr>
      <vt:lpstr>'59 愛知県'!Print_Area</vt:lpstr>
      <vt:lpstr>'5正答率分布'!Print_Area</vt:lpstr>
      <vt:lpstr>'60 三重県'!Print_Area</vt:lpstr>
      <vt:lpstr>'61 滋賀県'!Print_Area</vt:lpstr>
      <vt:lpstr>'62 京都府'!Print_Area</vt:lpstr>
      <vt:lpstr>'63 大阪府'!Print_Area</vt:lpstr>
      <vt:lpstr>'64 兵庫県'!Print_Area</vt:lpstr>
      <vt:lpstr>'65 奈良県'!Print_Area</vt:lpstr>
      <vt:lpstr>'66 和歌山県'!Print_Area</vt:lpstr>
      <vt:lpstr>'67 鳥取県'!Print_Area</vt:lpstr>
      <vt:lpstr>'68 島根県'!Print_Area</vt:lpstr>
      <vt:lpstr>'69 岡山県'!Print_Area</vt:lpstr>
      <vt:lpstr>'6金融知識等ﾚﾍﾞﾙ別'!Print_Area</vt:lpstr>
      <vt:lpstr>'70 広島県'!Print_Area</vt:lpstr>
      <vt:lpstr>'71 山口県'!Print_Area</vt:lpstr>
      <vt:lpstr>'72 徳島県'!Print_Area</vt:lpstr>
      <vt:lpstr>'73 香川県'!Print_Area</vt:lpstr>
      <vt:lpstr>'74 愛媛県'!Print_Area</vt:lpstr>
      <vt:lpstr>'75 高知県'!Print_Area</vt:lpstr>
      <vt:lpstr>'76 福岡県'!Print_Area</vt:lpstr>
      <vt:lpstr>'77 佐賀県'!Print_Area</vt:lpstr>
      <vt:lpstr>'78 長崎県'!Print_Area</vt:lpstr>
      <vt:lpstr>'79 熊本県'!Print_Area</vt:lpstr>
      <vt:lpstr>'7米国比較'!Print_Area</vt:lpstr>
      <vt:lpstr>'80 大分県'!Print_Area</vt:lpstr>
      <vt:lpstr>'81 宮崎県'!Print_Area</vt:lpstr>
      <vt:lpstr>'82 鹿児島県'!Print_Area</vt:lpstr>
      <vt:lpstr>'83 沖縄県'!Print_Area</vt:lpstr>
      <vt:lpstr>'84都道府県比較表'!Print_Area</vt:lpstr>
      <vt:lpstr>'85株式など3商品全てに投資する'!Print_Area</vt:lpstr>
      <vt:lpstr>'86株式など3商品全てに投資しない'!Print_Area</vt:lpstr>
      <vt:lpstr>'87 設問に関する前回調査比較'!Print_Area</vt:lpstr>
      <vt:lpstr>'88 属性に関する前回調査比較'!Print_Area</vt:lpstr>
      <vt:lpstr>'89 性別・年齢層別分析一覧表'!Print_Area</vt:lpstr>
      <vt:lpstr>'8OECD比較'!Print_Area</vt:lpstr>
      <vt:lpstr>'90 都道府県別分析一覧表'!Print_Area</vt:lpstr>
      <vt:lpstr>'9金融教育・経験'!Print_Area</vt:lpstr>
      <vt:lpstr>目次!Print_Area</vt:lpstr>
      <vt:lpstr>'3-1正答率・属性別'!Print_Titles</vt:lpstr>
      <vt:lpstr>'3-2正答率・属性別'!Print_Titles</vt:lpstr>
      <vt:lpstr>'5正答率分布'!Print_Titles</vt:lpstr>
      <vt:lpstr>'6金融知識等ﾚﾍﾞﾙ別'!Print_Titles</vt:lpstr>
      <vt:lpstr>'87 設問に関する前回調査比較'!Print_Titles</vt:lpstr>
      <vt:lpstr>'89 性別・年齢層別分析一覧表'!Print_Titles</vt:lpstr>
      <vt:lpstr>'90 都道府県別分析一覧表'!Print_Titles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金融リテラシー調査（2016年）</dc:title>
  <dc:subject>HP掲載資料（統計表）</dc:subject>
  <dc:creator>金融広報中央委員会</dc:creator>
  <cp:lastPrinted>2016-06-24T06:20:16Z</cp:lastPrinted>
  <dcterms:created xsi:type="dcterms:W3CDTF">2016-03-23T06:27:24Z</dcterms:created>
  <dcterms:modified xsi:type="dcterms:W3CDTF">2022-08-26T08:58:06Z</dcterms:modified>
</cp:coreProperties>
</file>